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4" codeName="{26A90621-87C4-6C01-FD6A-EE6E7C140903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osé Luis Villegas\Desktop\Arbitrack Pro\SEO -ArbiTrack-Pro\Blog\21. Plantilla de Excel para Arbitraje P2P\"/>
    </mc:Choice>
  </mc:AlternateContent>
  <xr:revisionPtr revIDLastSave="0" documentId="13_ncr:1_{F0B9229B-E858-440E-8AB5-F94BCDEA6228}" xr6:coauthVersionLast="47" xr6:coauthVersionMax="47" xr10:uidLastSave="{00000000-0000-0000-0000-000000000000}"/>
  <bookViews>
    <workbookView xWindow="-120" yWindow="-120" windowWidth="20730" windowHeight="11040" tabRatio="788" xr2:uid="{00000000-000D-0000-FFFF-FFFF00000000}"/>
  </bookViews>
  <sheets>
    <sheet name="Grafico de ganancias" sheetId="4" r:id="rId1"/>
    <sheet name="Dolares" sheetId="2" r:id="rId2"/>
    <sheet name="Moneda Fiat" sheetId="5" r:id="rId3"/>
  </sheets>
  <externalReferences>
    <externalReference r:id="rId4"/>
  </externalReferences>
  <definedNames>
    <definedName name="COMISIONES">[1]Enero!$H$5:$H$1506</definedName>
    <definedName name="COMPRAVENTA">[1]Enero!$A$5:$A$1506</definedName>
    <definedName name="EMISORRECEPTOR">#REF!</definedName>
    <definedName name="GANANCIASOPERDIDA">#REF!</definedName>
    <definedName name="MEDIODEPAGO">[1]Enero!#REF!</definedName>
    <definedName name="MONTO">#REF!</definedName>
    <definedName name="TOTALFIAT">[1]Enero!$E$5:$E$1506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4" l="1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7" i="4"/>
  <c r="AG37" i="4"/>
  <c r="M38" i="4"/>
  <c r="N38" i="4"/>
  <c r="O38" i="4"/>
  <c r="P38" i="4"/>
  <c r="Q38" i="4"/>
  <c r="R38" i="4"/>
  <c r="S38" i="4"/>
  <c r="T38" i="4"/>
  <c r="U38" i="4"/>
  <c r="V38" i="4"/>
  <c r="W38" i="4"/>
  <c r="X38" i="4"/>
  <c r="Y38" i="4"/>
  <c r="Z38" i="4"/>
  <c r="AA38" i="4"/>
  <c r="AB38" i="4"/>
  <c r="AC38" i="4"/>
  <c r="AD38" i="4"/>
  <c r="AE38" i="4"/>
  <c r="AF38" i="4"/>
  <c r="AG38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M40" i="4"/>
  <c r="N40" i="4"/>
  <c r="O40" i="4"/>
  <c r="P40" i="4"/>
  <c r="Q40" i="4"/>
  <c r="R40" i="4"/>
  <c r="S40" i="4"/>
  <c r="T40" i="4"/>
  <c r="U40" i="4"/>
  <c r="V40" i="4"/>
  <c r="W40" i="4"/>
  <c r="X40" i="4"/>
  <c r="Y40" i="4"/>
  <c r="Z40" i="4"/>
  <c r="AA40" i="4"/>
  <c r="AB40" i="4"/>
  <c r="AC40" i="4"/>
  <c r="AD40" i="4"/>
  <c r="AE40" i="4"/>
  <c r="AF40" i="4"/>
  <c r="AG40" i="4"/>
  <c r="M41" i="4"/>
  <c r="N41" i="4"/>
  <c r="O41" i="4"/>
  <c r="P41" i="4"/>
  <c r="Q41" i="4"/>
  <c r="R41" i="4"/>
  <c r="S41" i="4"/>
  <c r="T41" i="4"/>
  <c r="U41" i="4"/>
  <c r="V41" i="4"/>
  <c r="W41" i="4"/>
  <c r="X41" i="4"/>
  <c r="Y41" i="4"/>
  <c r="Z41" i="4"/>
  <c r="AA41" i="4"/>
  <c r="AB41" i="4"/>
  <c r="AC41" i="4"/>
  <c r="AD41" i="4"/>
  <c r="AE41" i="4"/>
  <c r="AF41" i="4"/>
  <c r="AG41" i="4"/>
  <c r="M42" i="4"/>
  <c r="N42" i="4"/>
  <c r="O42" i="4"/>
  <c r="P42" i="4"/>
  <c r="Q42" i="4"/>
  <c r="R42" i="4"/>
  <c r="S42" i="4"/>
  <c r="T42" i="4"/>
  <c r="U42" i="4"/>
  <c r="V42" i="4"/>
  <c r="W42" i="4"/>
  <c r="X42" i="4"/>
  <c r="Y42" i="4"/>
  <c r="Z42" i="4"/>
  <c r="AA42" i="4"/>
  <c r="AB42" i="4"/>
  <c r="AC42" i="4"/>
  <c r="AD42" i="4"/>
  <c r="AE42" i="4"/>
  <c r="AF42" i="4"/>
  <c r="AG42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AG43" i="4"/>
  <c r="M44" i="4"/>
  <c r="N44" i="4"/>
  <c r="O44" i="4"/>
  <c r="P44" i="4"/>
  <c r="Q44" i="4"/>
  <c r="R44" i="4"/>
  <c r="S44" i="4"/>
  <c r="T44" i="4"/>
  <c r="U44" i="4"/>
  <c r="V44" i="4"/>
  <c r="W44" i="4"/>
  <c r="X44" i="4"/>
  <c r="Y44" i="4"/>
  <c r="Z44" i="4"/>
  <c r="AA44" i="4"/>
  <c r="AB44" i="4"/>
  <c r="AC44" i="4"/>
  <c r="AD44" i="4"/>
  <c r="AE44" i="4"/>
  <c r="AF44" i="4"/>
  <c r="AG44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5" i="4"/>
  <c r="AG45" i="4"/>
  <c r="AG36" i="4"/>
  <c r="AF36" i="4"/>
  <c r="AE36" i="4"/>
  <c r="AD36" i="4"/>
  <c r="AC36" i="4"/>
  <c r="AB36" i="4"/>
  <c r="AA36" i="4"/>
  <c r="Z36" i="4"/>
  <c r="Y36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K36" i="4"/>
  <c r="J36" i="4"/>
  <c r="I36" i="4"/>
  <c r="H36" i="4"/>
  <c r="G36" i="4"/>
  <c r="F36" i="4"/>
  <c r="E36" i="4"/>
  <c r="D36" i="4"/>
  <c r="C36" i="4"/>
  <c r="D37" i="4"/>
  <c r="E37" i="4"/>
  <c r="F37" i="4"/>
  <c r="G37" i="4"/>
  <c r="H37" i="4"/>
  <c r="I37" i="4"/>
  <c r="J37" i="4"/>
  <c r="K37" i="4"/>
  <c r="L37" i="4"/>
  <c r="D38" i="4"/>
  <c r="E38" i="4"/>
  <c r="F38" i="4"/>
  <c r="G38" i="4"/>
  <c r="H38" i="4"/>
  <c r="I38" i="4"/>
  <c r="J38" i="4"/>
  <c r="K38" i="4"/>
  <c r="L38" i="4"/>
  <c r="D39" i="4"/>
  <c r="E39" i="4"/>
  <c r="F39" i="4"/>
  <c r="G39" i="4"/>
  <c r="H39" i="4"/>
  <c r="I39" i="4"/>
  <c r="J39" i="4"/>
  <c r="K39" i="4"/>
  <c r="L39" i="4"/>
  <c r="D40" i="4"/>
  <c r="E40" i="4"/>
  <c r="F40" i="4"/>
  <c r="G40" i="4"/>
  <c r="H40" i="4"/>
  <c r="I40" i="4"/>
  <c r="J40" i="4"/>
  <c r="K40" i="4"/>
  <c r="L40" i="4"/>
  <c r="D41" i="4"/>
  <c r="E41" i="4"/>
  <c r="F41" i="4"/>
  <c r="G41" i="4"/>
  <c r="H41" i="4"/>
  <c r="I41" i="4"/>
  <c r="J41" i="4"/>
  <c r="K41" i="4"/>
  <c r="L41" i="4"/>
  <c r="D42" i="4"/>
  <c r="E42" i="4"/>
  <c r="F42" i="4"/>
  <c r="G42" i="4"/>
  <c r="H42" i="4"/>
  <c r="I42" i="4"/>
  <c r="J42" i="4"/>
  <c r="K42" i="4"/>
  <c r="L42" i="4"/>
  <c r="D43" i="4"/>
  <c r="E43" i="4"/>
  <c r="F43" i="4"/>
  <c r="G43" i="4"/>
  <c r="H43" i="4"/>
  <c r="I43" i="4"/>
  <c r="J43" i="4"/>
  <c r="K43" i="4"/>
  <c r="L43" i="4"/>
  <c r="D44" i="4"/>
  <c r="E44" i="4"/>
  <c r="F44" i="4"/>
  <c r="G44" i="4"/>
  <c r="H44" i="4"/>
  <c r="I44" i="4"/>
  <c r="J44" i="4"/>
  <c r="K44" i="4"/>
  <c r="L44" i="4"/>
  <c r="D45" i="4"/>
  <c r="E45" i="4"/>
  <c r="F45" i="4"/>
  <c r="G45" i="4"/>
  <c r="H45" i="4"/>
  <c r="I45" i="4"/>
  <c r="J45" i="4"/>
  <c r="K45" i="4"/>
  <c r="L45" i="4"/>
  <c r="C38" i="4"/>
  <c r="C39" i="4"/>
  <c r="C40" i="4"/>
  <c r="C41" i="4"/>
  <c r="C42" i="4"/>
  <c r="C43" i="4"/>
  <c r="C44" i="4"/>
  <c r="C45" i="4"/>
  <c r="K2" i="5"/>
  <c r="C37" i="4" s="1"/>
  <c r="K2031" i="5"/>
  <c r="D2031" i="5"/>
  <c r="K2030" i="5"/>
  <c r="D2030" i="5"/>
  <c r="K2029" i="5"/>
  <c r="D2029" i="5"/>
  <c r="K2028" i="5"/>
  <c r="D2028" i="5"/>
  <c r="K2027" i="5"/>
  <c r="D2027" i="5"/>
  <c r="K2026" i="5"/>
  <c r="D2026" i="5"/>
  <c r="K2025" i="5"/>
  <c r="D2025" i="5"/>
  <c r="K2024" i="5"/>
  <c r="D2024" i="5"/>
  <c r="K2023" i="5"/>
  <c r="D2023" i="5"/>
  <c r="K2022" i="5"/>
  <c r="D2022" i="5"/>
  <c r="K2021" i="5"/>
  <c r="D2021" i="5"/>
  <c r="K2020" i="5"/>
  <c r="D2020" i="5"/>
  <c r="K2019" i="5"/>
  <c r="D2019" i="5"/>
  <c r="K2018" i="5"/>
  <c r="D2018" i="5"/>
  <c r="K2017" i="5"/>
  <c r="D2017" i="5"/>
  <c r="K2016" i="5"/>
  <c r="D2016" i="5"/>
  <c r="K2015" i="5"/>
  <c r="D2015" i="5"/>
  <c r="K2014" i="5"/>
  <c r="D2014" i="5"/>
  <c r="K2013" i="5"/>
  <c r="D2013" i="5"/>
  <c r="K2012" i="5"/>
  <c r="D2012" i="5"/>
  <c r="K2011" i="5"/>
  <c r="D2011" i="5"/>
  <c r="K2010" i="5"/>
  <c r="D2010" i="5"/>
  <c r="K2009" i="5"/>
  <c r="D2009" i="5"/>
  <c r="K2008" i="5"/>
  <c r="D2008" i="5"/>
  <c r="K2007" i="5"/>
  <c r="D2007" i="5"/>
  <c r="K2006" i="5"/>
  <c r="D2006" i="5"/>
  <c r="K2005" i="5"/>
  <c r="D2005" i="5"/>
  <c r="K2004" i="5"/>
  <c r="D2004" i="5"/>
  <c r="K2003" i="5"/>
  <c r="D2003" i="5"/>
  <c r="K2002" i="5"/>
  <c r="D2002" i="5"/>
  <c r="K2001" i="5"/>
  <c r="D2001" i="5"/>
  <c r="K2000" i="5"/>
  <c r="D2000" i="5"/>
  <c r="K1999" i="5"/>
  <c r="D1999" i="5"/>
  <c r="K1998" i="5"/>
  <c r="D1998" i="5"/>
  <c r="K1997" i="5"/>
  <c r="D1997" i="5"/>
  <c r="K1996" i="5"/>
  <c r="D1996" i="5"/>
  <c r="K1995" i="5"/>
  <c r="D1995" i="5"/>
  <c r="K1994" i="5"/>
  <c r="D1994" i="5"/>
  <c r="K1993" i="5"/>
  <c r="D1993" i="5"/>
  <c r="K1992" i="5"/>
  <c r="D1992" i="5"/>
  <c r="K1991" i="5"/>
  <c r="D1991" i="5"/>
  <c r="K1990" i="5"/>
  <c r="D1990" i="5"/>
  <c r="K1989" i="5"/>
  <c r="D1989" i="5"/>
  <c r="K1988" i="5"/>
  <c r="D1988" i="5"/>
  <c r="K1987" i="5"/>
  <c r="D1987" i="5"/>
  <c r="K1986" i="5"/>
  <c r="D1986" i="5"/>
  <c r="K1985" i="5"/>
  <c r="D1985" i="5"/>
  <c r="K1984" i="5"/>
  <c r="D1984" i="5"/>
  <c r="K1983" i="5"/>
  <c r="D1983" i="5"/>
  <c r="K1982" i="5"/>
  <c r="D1982" i="5"/>
  <c r="K1981" i="5"/>
  <c r="D1981" i="5"/>
  <c r="K1980" i="5"/>
  <c r="D1980" i="5"/>
  <c r="K1979" i="5"/>
  <c r="D1979" i="5"/>
  <c r="K1978" i="5"/>
  <c r="D1978" i="5"/>
  <c r="K1977" i="5"/>
  <c r="D1977" i="5"/>
  <c r="K1976" i="5"/>
  <c r="D1976" i="5"/>
  <c r="K1975" i="5"/>
  <c r="D1975" i="5"/>
  <c r="K1974" i="5"/>
  <c r="D1974" i="5"/>
  <c r="K1973" i="5"/>
  <c r="D1973" i="5"/>
  <c r="K1972" i="5"/>
  <c r="D1972" i="5"/>
  <c r="K1971" i="5"/>
  <c r="D1971" i="5"/>
  <c r="K1970" i="5"/>
  <c r="D1970" i="5"/>
  <c r="K1969" i="5"/>
  <c r="D1969" i="5"/>
  <c r="K1968" i="5"/>
  <c r="D1968" i="5"/>
  <c r="K1967" i="5"/>
  <c r="D1967" i="5"/>
  <c r="K1966" i="5"/>
  <c r="D1966" i="5"/>
  <c r="K1965" i="5"/>
  <c r="D1965" i="5"/>
  <c r="K1964" i="5"/>
  <c r="D1964" i="5"/>
  <c r="K1963" i="5"/>
  <c r="D1963" i="5"/>
  <c r="K1962" i="5"/>
  <c r="D1962" i="5"/>
  <c r="K1961" i="5"/>
  <c r="D1961" i="5"/>
  <c r="K1960" i="5"/>
  <c r="D1960" i="5"/>
  <c r="K1959" i="5"/>
  <c r="D1959" i="5"/>
  <c r="K1958" i="5"/>
  <c r="D1958" i="5"/>
  <c r="K1957" i="5"/>
  <c r="D1957" i="5"/>
  <c r="K1956" i="5"/>
  <c r="D1956" i="5"/>
  <c r="K1955" i="5"/>
  <c r="D1955" i="5"/>
  <c r="K1954" i="5"/>
  <c r="D1954" i="5"/>
  <c r="K1953" i="5"/>
  <c r="D1953" i="5"/>
  <c r="K1952" i="5"/>
  <c r="D1952" i="5"/>
  <c r="K1951" i="5"/>
  <c r="D1951" i="5"/>
  <c r="K1950" i="5"/>
  <c r="D1950" i="5"/>
  <c r="K1949" i="5"/>
  <c r="D1949" i="5"/>
  <c r="K1948" i="5"/>
  <c r="D1948" i="5"/>
  <c r="K1947" i="5"/>
  <c r="D1947" i="5"/>
  <c r="K1946" i="5"/>
  <c r="D1946" i="5"/>
  <c r="K1945" i="5"/>
  <c r="D1945" i="5"/>
  <c r="K1944" i="5"/>
  <c r="D1944" i="5"/>
  <c r="K1943" i="5"/>
  <c r="D1943" i="5"/>
  <c r="K1942" i="5"/>
  <c r="D1942" i="5"/>
  <c r="K1941" i="5"/>
  <c r="D1941" i="5"/>
  <c r="K1940" i="5"/>
  <c r="D1940" i="5"/>
  <c r="K1939" i="5"/>
  <c r="D1939" i="5"/>
  <c r="K1938" i="5"/>
  <c r="D1938" i="5"/>
  <c r="K1937" i="5"/>
  <c r="D1937" i="5"/>
  <c r="K1936" i="5"/>
  <c r="D1936" i="5"/>
  <c r="K1935" i="5"/>
  <c r="D1935" i="5"/>
  <c r="K1934" i="5"/>
  <c r="D1934" i="5"/>
  <c r="K1933" i="5"/>
  <c r="D1933" i="5"/>
  <c r="K1932" i="5"/>
  <c r="D1932" i="5"/>
  <c r="K1931" i="5"/>
  <c r="D1931" i="5"/>
  <c r="K1930" i="5"/>
  <c r="D1930" i="5"/>
  <c r="K1929" i="5"/>
  <c r="D1929" i="5"/>
  <c r="K1928" i="5"/>
  <c r="D1928" i="5"/>
  <c r="K1927" i="5"/>
  <c r="D1927" i="5"/>
  <c r="K1926" i="5"/>
  <c r="D1926" i="5"/>
  <c r="K1925" i="5"/>
  <c r="D1925" i="5"/>
  <c r="K1924" i="5"/>
  <c r="D1924" i="5"/>
  <c r="K1923" i="5"/>
  <c r="D1923" i="5"/>
  <c r="K1922" i="5"/>
  <c r="D1922" i="5"/>
  <c r="K1921" i="5"/>
  <c r="D1921" i="5"/>
  <c r="K1920" i="5"/>
  <c r="D1920" i="5"/>
  <c r="K1919" i="5"/>
  <c r="D1919" i="5"/>
  <c r="K1918" i="5"/>
  <c r="D1918" i="5"/>
  <c r="K1917" i="5"/>
  <c r="D1917" i="5"/>
  <c r="K1916" i="5"/>
  <c r="D1916" i="5"/>
  <c r="K1915" i="5"/>
  <c r="D1915" i="5"/>
  <c r="K1914" i="5"/>
  <c r="D1914" i="5"/>
  <c r="K1913" i="5"/>
  <c r="D1913" i="5"/>
  <c r="K1912" i="5"/>
  <c r="D1912" i="5"/>
  <c r="K1911" i="5"/>
  <c r="D1911" i="5"/>
  <c r="K1910" i="5"/>
  <c r="D1910" i="5"/>
  <c r="K1909" i="5"/>
  <c r="D1909" i="5"/>
  <c r="K1908" i="5"/>
  <c r="D1908" i="5"/>
  <c r="K1907" i="5"/>
  <c r="D1907" i="5"/>
  <c r="K1906" i="5"/>
  <c r="D1906" i="5"/>
  <c r="K1905" i="5"/>
  <c r="D1905" i="5"/>
  <c r="K1904" i="5"/>
  <c r="D1904" i="5"/>
  <c r="K1903" i="5"/>
  <c r="D1903" i="5"/>
  <c r="K1902" i="5"/>
  <c r="D1902" i="5"/>
  <c r="K1901" i="5"/>
  <c r="D1901" i="5"/>
  <c r="K1900" i="5"/>
  <c r="D1900" i="5"/>
  <c r="K1899" i="5"/>
  <c r="D1899" i="5"/>
  <c r="K1898" i="5"/>
  <c r="D1898" i="5"/>
  <c r="K1897" i="5"/>
  <c r="D1897" i="5"/>
  <c r="K1896" i="5"/>
  <c r="D1896" i="5"/>
  <c r="K1895" i="5"/>
  <c r="D1895" i="5"/>
  <c r="K1894" i="5"/>
  <c r="D1894" i="5"/>
  <c r="K1893" i="5"/>
  <c r="D1893" i="5"/>
  <c r="K1892" i="5"/>
  <c r="D1892" i="5"/>
  <c r="K1891" i="5"/>
  <c r="D1891" i="5"/>
  <c r="K1890" i="5"/>
  <c r="D1890" i="5"/>
  <c r="K1889" i="5"/>
  <c r="D1889" i="5"/>
  <c r="K1888" i="5"/>
  <c r="D1888" i="5"/>
  <c r="K1887" i="5"/>
  <c r="D1887" i="5"/>
  <c r="K1886" i="5"/>
  <c r="D1886" i="5"/>
  <c r="K1885" i="5"/>
  <c r="D1885" i="5"/>
  <c r="K1884" i="5"/>
  <c r="D1884" i="5"/>
  <c r="K1883" i="5"/>
  <c r="D1883" i="5"/>
  <c r="K1882" i="5"/>
  <c r="D1882" i="5"/>
  <c r="K1881" i="5"/>
  <c r="D1881" i="5"/>
  <c r="K1880" i="5"/>
  <c r="D1880" i="5"/>
  <c r="K1879" i="5"/>
  <c r="D1879" i="5"/>
  <c r="K1878" i="5"/>
  <c r="D1878" i="5"/>
  <c r="K1877" i="5"/>
  <c r="D1877" i="5"/>
  <c r="K1876" i="5"/>
  <c r="D1876" i="5"/>
  <c r="K1875" i="5"/>
  <c r="D1875" i="5"/>
  <c r="K1874" i="5"/>
  <c r="D1874" i="5"/>
  <c r="K1873" i="5"/>
  <c r="D1873" i="5"/>
  <c r="K1872" i="5"/>
  <c r="D1872" i="5"/>
  <c r="K1871" i="5"/>
  <c r="D1871" i="5"/>
  <c r="K1870" i="5"/>
  <c r="D1870" i="5"/>
  <c r="K1869" i="5"/>
  <c r="D1869" i="5"/>
  <c r="K1868" i="5"/>
  <c r="D1868" i="5"/>
  <c r="K1867" i="5"/>
  <c r="D1867" i="5"/>
  <c r="K1866" i="5"/>
  <c r="D1866" i="5"/>
  <c r="K1865" i="5"/>
  <c r="D1865" i="5"/>
  <c r="K1864" i="5"/>
  <c r="D1864" i="5"/>
  <c r="K1863" i="5"/>
  <c r="D1863" i="5"/>
  <c r="K1862" i="5"/>
  <c r="D1862" i="5"/>
  <c r="K1861" i="5"/>
  <c r="D1861" i="5"/>
  <c r="K1860" i="5"/>
  <c r="D1860" i="5"/>
  <c r="K1859" i="5"/>
  <c r="D1859" i="5"/>
  <c r="K1858" i="5"/>
  <c r="D1858" i="5"/>
  <c r="K1857" i="5"/>
  <c r="D1857" i="5"/>
  <c r="K1856" i="5"/>
  <c r="D1856" i="5"/>
  <c r="K1855" i="5"/>
  <c r="D1855" i="5"/>
  <c r="K1854" i="5"/>
  <c r="D1854" i="5"/>
  <c r="K1853" i="5"/>
  <c r="D1853" i="5"/>
  <c r="K1852" i="5"/>
  <c r="D1852" i="5"/>
  <c r="K1851" i="5"/>
  <c r="D1851" i="5"/>
  <c r="K1850" i="5"/>
  <c r="D1850" i="5"/>
  <c r="K1849" i="5"/>
  <c r="D1849" i="5"/>
  <c r="K1848" i="5"/>
  <c r="D1848" i="5"/>
  <c r="K1847" i="5"/>
  <c r="D1847" i="5"/>
  <c r="K1846" i="5"/>
  <c r="D1846" i="5"/>
  <c r="K1845" i="5"/>
  <c r="D1845" i="5"/>
  <c r="K1844" i="5"/>
  <c r="D1844" i="5"/>
  <c r="K1843" i="5"/>
  <c r="D1843" i="5"/>
  <c r="K1842" i="5"/>
  <c r="D1842" i="5"/>
  <c r="K1841" i="5"/>
  <c r="D1841" i="5"/>
  <c r="K1840" i="5"/>
  <c r="D1840" i="5"/>
  <c r="K1839" i="5"/>
  <c r="D1839" i="5"/>
  <c r="K1838" i="5"/>
  <c r="D1838" i="5"/>
  <c r="K1837" i="5"/>
  <c r="D1837" i="5"/>
  <c r="K1836" i="5"/>
  <c r="D1836" i="5"/>
  <c r="K1835" i="5"/>
  <c r="D1835" i="5"/>
  <c r="K1834" i="5"/>
  <c r="D1834" i="5"/>
  <c r="K1833" i="5"/>
  <c r="D1833" i="5"/>
  <c r="K1832" i="5"/>
  <c r="D1832" i="5"/>
  <c r="K1831" i="5"/>
  <c r="D1831" i="5"/>
  <c r="K1830" i="5"/>
  <c r="D1830" i="5"/>
  <c r="K1829" i="5"/>
  <c r="D1829" i="5"/>
  <c r="K1828" i="5"/>
  <c r="D1828" i="5"/>
  <c r="K1827" i="5"/>
  <c r="D1827" i="5"/>
  <c r="K1826" i="5"/>
  <c r="D1826" i="5"/>
  <c r="K1825" i="5"/>
  <c r="D1825" i="5"/>
  <c r="K1824" i="5"/>
  <c r="D1824" i="5"/>
  <c r="K1823" i="5"/>
  <c r="D1823" i="5"/>
  <c r="K1822" i="5"/>
  <c r="D1822" i="5"/>
  <c r="K1821" i="5"/>
  <c r="D1821" i="5"/>
  <c r="K1820" i="5"/>
  <c r="D1820" i="5"/>
  <c r="K1819" i="5"/>
  <c r="D1819" i="5"/>
  <c r="K1818" i="5"/>
  <c r="D1818" i="5"/>
  <c r="K1817" i="5"/>
  <c r="D1817" i="5"/>
  <c r="K1816" i="5"/>
  <c r="D1816" i="5"/>
  <c r="K1815" i="5"/>
  <c r="D1815" i="5"/>
  <c r="K1814" i="5"/>
  <c r="D1814" i="5"/>
  <c r="K1813" i="5"/>
  <c r="D1813" i="5"/>
  <c r="K1812" i="5"/>
  <c r="D1812" i="5"/>
  <c r="K1811" i="5"/>
  <c r="D1811" i="5"/>
  <c r="K1810" i="5"/>
  <c r="D1810" i="5"/>
  <c r="K1809" i="5"/>
  <c r="D1809" i="5"/>
  <c r="K1808" i="5"/>
  <c r="D1808" i="5"/>
  <c r="K1807" i="5"/>
  <c r="D1807" i="5"/>
  <c r="K1806" i="5"/>
  <c r="D1806" i="5"/>
  <c r="K1805" i="5"/>
  <c r="D1805" i="5"/>
  <c r="K1804" i="5"/>
  <c r="D1804" i="5"/>
  <c r="K1803" i="5"/>
  <c r="D1803" i="5"/>
  <c r="K1802" i="5"/>
  <c r="D1802" i="5"/>
  <c r="K1801" i="5"/>
  <c r="D1801" i="5"/>
  <c r="K1800" i="5"/>
  <c r="D1800" i="5"/>
  <c r="K1799" i="5"/>
  <c r="D1799" i="5"/>
  <c r="K1798" i="5"/>
  <c r="D1798" i="5"/>
  <c r="K1797" i="5"/>
  <c r="D1797" i="5"/>
  <c r="K1796" i="5"/>
  <c r="D1796" i="5"/>
  <c r="K1795" i="5"/>
  <c r="D1795" i="5"/>
  <c r="K1794" i="5"/>
  <c r="D1794" i="5"/>
  <c r="K1793" i="5"/>
  <c r="D1793" i="5"/>
  <c r="K1792" i="5"/>
  <c r="D1792" i="5"/>
  <c r="K1791" i="5"/>
  <c r="D1791" i="5"/>
  <c r="K1790" i="5"/>
  <c r="D1790" i="5"/>
  <c r="K1789" i="5"/>
  <c r="D1789" i="5"/>
  <c r="K1788" i="5"/>
  <c r="D1788" i="5"/>
  <c r="K1787" i="5"/>
  <c r="D1787" i="5"/>
  <c r="K1786" i="5"/>
  <c r="D1786" i="5"/>
  <c r="K1785" i="5"/>
  <c r="D1785" i="5"/>
  <c r="K1784" i="5"/>
  <c r="D1784" i="5"/>
  <c r="K1783" i="5"/>
  <c r="D1783" i="5"/>
  <c r="K1782" i="5"/>
  <c r="D1782" i="5"/>
  <c r="K1781" i="5"/>
  <c r="D1781" i="5"/>
  <c r="K1780" i="5"/>
  <c r="D1780" i="5"/>
  <c r="K1779" i="5"/>
  <c r="D1779" i="5"/>
  <c r="K1778" i="5"/>
  <c r="D1778" i="5"/>
  <c r="K1777" i="5"/>
  <c r="D1777" i="5"/>
  <c r="K1776" i="5"/>
  <c r="D1776" i="5"/>
  <c r="K1775" i="5"/>
  <c r="D1775" i="5"/>
  <c r="K1774" i="5"/>
  <c r="D1774" i="5"/>
  <c r="K1773" i="5"/>
  <c r="D1773" i="5"/>
  <c r="K1772" i="5"/>
  <c r="D1772" i="5"/>
  <c r="K1771" i="5"/>
  <c r="D1771" i="5"/>
  <c r="K1770" i="5"/>
  <c r="D1770" i="5"/>
  <c r="K1769" i="5"/>
  <c r="D1769" i="5"/>
  <c r="K1768" i="5"/>
  <c r="D1768" i="5"/>
  <c r="K1767" i="5"/>
  <c r="D1767" i="5"/>
  <c r="K1766" i="5"/>
  <c r="D1766" i="5"/>
  <c r="K1765" i="5"/>
  <c r="D1765" i="5"/>
  <c r="K1764" i="5"/>
  <c r="D1764" i="5"/>
  <c r="K1763" i="5"/>
  <c r="D1763" i="5"/>
  <c r="K1762" i="5"/>
  <c r="D1762" i="5"/>
  <c r="K1761" i="5"/>
  <c r="D1761" i="5"/>
  <c r="K1760" i="5"/>
  <c r="D1760" i="5"/>
  <c r="K1759" i="5"/>
  <c r="D1759" i="5"/>
  <c r="K1758" i="5"/>
  <c r="D1758" i="5"/>
  <c r="K1757" i="5"/>
  <c r="D1757" i="5"/>
  <c r="K1756" i="5"/>
  <c r="D1756" i="5"/>
  <c r="K1755" i="5"/>
  <c r="D1755" i="5"/>
  <c r="K1754" i="5"/>
  <c r="D1754" i="5"/>
  <c r="K1753" i="5"/>
  <c r="D1753" i="5"/>
  <c r="K1752" i="5"/>
  <c r="D1752" i="5"/>
  <c r="K1751" i="5"/>
  <c r="D1751" i="5"/>
  <c r="K1750" i="5"/>
  <c r="D1750" i="5"/>
  <c r="K1749" i="5"/>
  <c r="D1749" i="5"/>
  <c r="K1748" i="5"/>
  <c r="D1748" i="5"/>
  <c r="K1747" i="5"/>
  <c r="D1747" i="5"/>
  <c r="K1746" i="5"/>
  <c r="D1746" i="5"/>
  <c r="K1745" i="5"/>
  <c r="D1745" i="5"/>
  <c r="K1744" i="5"/>
  <c r="D1744" i="5"/>
  <c r="K1743" i="5"/>
  <c r="D1743" i="5"/>
  <c r="K1742" i="5"/>
  <c r="D1742" i="5"/>
  <c r="K1741" i="5"/>
  <c r="D1741" i="5"/>
  <c r="K1740" i="5"/>
  <c r="D1740" i="5"/>
  <c r="K1739" i="5"/>
  <c r="D1739" i="5"/>
  <c r="K1738" i="5"/>
  <c r="D1738" i="5"/>
  <c r="K1737" i="5"/>
  <c r="D1737" i="5"/>
  <c r="K1736" i="5"/>
  <c r="D1736" i="5"/>
  <c r="K1735" i="5"/>
  <c r="D1735" i="5"/>
  <c r="K1734" i="5"/>
  <c r="D1734" i="5"/>
  <c r="K1733" i="5"/>
  <c r="D1733" i="5"/>
  <c r="K1732" i="5"/>
  <c r="D1732" i="5"/>
  <c r="K1731" i="5"/>
  <c r="D1731" i="5"/>
  <c r="K1730" i="5"/>
  <c r="D1730" i="5"/>
  <c r="K1729" i="5"/>
  <c r="D1729" i="5"/>
  <c r="K1728" i="5"/>
  <c r="D1728" i="5"/>
  <c r="K1727" i="5"/>
  <c r="D1727" i="5"/>
  <c r="K1726" i="5"/>
  <c r="D1726" i="5"/>
  <c r="K1725" i="5"/>
  <c r="D1725" i="5"/>
  <c r="K1724" i="5"/>
  <c r="D1724" i="5"/>
  <c r="K1723" i="5"/>
  <c r="D1723" i="5"/>
  <c r="K1722" i="5"/>
  <c r="D1722" i="5"/>
  <c r="K1721" i="5"/>
  <c r="D1721" i="5"/>
  <c r="K1720" i="5"/>
  <c r="D1720" i="5"/>
  <c r="K1719" i="5"/>
  <c r="D1719" i="5"/>
  <c r="K1718" i="5"/>
  <c r="D1718" i="5"/>
  <c r="K1717" i="5"/>
  <c r="D1717" i="5"/>
  <c r="K1716" i="5"/>
  <c r="D1716" i="5"/>
  <c r="K1715" i="5"/>
  <c r="D1715" i="5"/>
  <c r="K1714" i="5"/>
  <c r="D1714" i="5"/>
  <c r="K1713" i="5"/>
  <c r="D1713" i="5"/>
  <c r="K1712" i="5"/>
  <c r="D1712" i="5"/>
  <c r="K1711" i="5"/>
  <c r="D1711" i="5"/>
  <c r="K1710" i="5"/>
  <c r="D1710" i="5"/>
  <c r="K1709" i="5"/>
  <c r="D1709" i="5"/>
  <c r="K1708" i="5"/>
  <c r="D1708" i="5"/>
  <c r="K1707" i="5"/>
  <c r="D1707" i="5"/>
  <c r="K1706" i="5"/>
  <c r="D1706" i="5"/>
  <c r="K1705" i="5"/>
  <c r="D1705" i="5"/>
  <c r="K1704" i="5"/>
  <c r="D1704" i="5"/>
  <c r="K1703" i="5"/>
  <c r="D1703" i="5"/>
  <c r="K1702" i="5"/>
  <c r="D1702" i="5"/>
  <c r="K1701" i="5"/>
  <c r="D1701" i="5"/>
  <c r="K1700" i="5"/>
  <c r="D1700" i="5"/>
  <c r="K1699" i="5"/>
  <c r="D1699" i="5"/>
  <c r="K1698" i="5"/>
  <c r="D1698" i="5"/>
  <c r="K1697" i="5"/>
  <c r="D1697" i="5"/>
  <c r="K1696" i="5"/>
  <c r="D1696" i="5"/>
  <c r="K1695" i="5"/>
  <c r="D1695" i="5"/>
  <c r="K1694" i="5"/>
  <c r="D1694" i="5"/>
  <c r="K1693" i="5"/>
  <c r="D1693" i="5"/>
  <c r="K1692" i="5"/>
  <c r="D1692" i="5"/>
  <c r="K1691" i="5"/>
  <c r="D1691" i="5"/>
  <c r="K1690" i="5"/>
  <c r="D1690" i="5"/>
  <c r="K1689" i="5"/>
  <c r="D1689" i="5"/>
  <c r="K1688" i="5"/>
  <c r="D1688" i="5"/>
  <c r="K1687" i="5"/>
  <c r="D1687" i="5"/>
  <c r="K1686" i="5"/>
  <c r="D1686" i="5"/>
  <c r="K1685" i="5"/>
  <c r="D1685" i="5"/>
  <c r="K1684" i="5"/>
  <c r="D1684" i="5"/>
  <c r="K1683" i="5"/>
  <c r="D1683" i="5"/>
  <c r="K1682" i="5"/>
  <c r="D1682" i="5"/>
  <c r="K1681" i="5"/>
  <c r="D1681" i="5"/>
  <c r="K1680" i="5"/>
  <c r="D1680" i="5"/>
  <c r="K1679" i="5"/>
  <c r="D1679" i="5"/>
  <c r="K1678" i="5"/>
  <c r="D1678" i="5"/>
  <c r="K1677" i="5"/>
  <c r="D1677" i="5"/>
  <c r="K1676" i="5"/>
  <c r="D1676" i="5"/>
  <c r="K1675" i="5"/>
  <c r="D1675" i="5"/>
  <c r="K1674" i="5"/>
  <c r="D1674" i="5"/>
  <c r="K1673" i="5"/>
  <c r="D1673" i="5"/>
  <c r="K1672" i="5"/>
  <c r="D1672" i="5"/>
  <c r="K1671" i="5"/>
  <c r="D1671" i="5"/>
  <c r="K1670" i="5"/>
  <c r="D1670" i="5"/>
  <c r="K1669" i="5"/>
  <c r="D1669" i="5"/>
  <c r="K1668" i="5"/>
  <c r="D1668" i="5"/>
  <c r="K1667" i="5"/>
  <c r="D1667" i="5"/>
  <c r="K1666" i="5"/>
  <c r="D1666" i="5"/>
  <c r="K1665" i="5"/>
  <c r="D1665" i="5"/>
  <c r="K1664" i="5"/>
  <c r="D1664" i="5"/>
  <c r="K1663" i="5"/>
  <c r="D1663" i="5"/>
  <c r="K1662" i="5"/>
  <c r="D1662" i="5"/>
  <c r="K1661" i="5"/>
  <c r="D1661" i="5"/>
  <c r="K1660" i="5"/>
  <c r="D1660" i="5"/>
  <c r="K1659" i="5"/>
  <c r="D1659" i="5"/>
  <c r="K1658" i="5"/>
  <c r="D1658" i="5"/>
  <c r="K1657" i="5"/>
  <c r="D1657" i="5"/>
  <c r="K1656" i="5"/>
  <c r="D1656" i="5"/>
  <c r="K1655" i="5"/>
  <c r="D1655" i="5"/>
  <c r="K1654" i="5"/>
  <c r="D1654" i="5"/>
  <c r="K1653" i="5"/>
  <c r="D1653" i="5"/>
  <c r="K1652" i="5"/>
  <c r="D1652" i="5"/>
  <c r="K1651" i="5"/>
  <c r="D1651" i="5"/>
  <c r="K1650" i="5"/>
  <c r="D1650" i="5"/>
  <c r="K1649" i="5"/>
  <c r="D1649" i="5"/>
  <c r="K1648" i="5"/>
  <c r="D1648" i="5"/>
  <c r="K1647" i="5"/>
  <c r="D1647" i="5"/>
  <c r="K1646" i="5"/>
  <c r="D1646" i="5"/>
  <c r="K1645" i="5"/>
  <c r="D1645" i="5"/>
  <c r="K1644" i="5"/>
  <c r="D1644" i="5"/>
  <c r="K1643" i="5"/>
  <c r="D1643" i="5"/>
  <c r="K1642" i="5"/>
  <c r="D1642" i="5"/>
  <c r="K1641" i="5"/>
  <c r="D1641" i="5"/>
  <c r="K1640" i="5"/>
  <c r="D1640" i="5"/>
  <c r="K1639" i="5"/>
  <c r="D1639" i="5"/>
  <c r="K1638" i="5"/>
  <c r="D1638" i="5"/>
  <c r="K1637" i="5"/>
  <c r="D1637" i="5"/>
  <c r="K1636" i="5"/>
  <c r="D1636" i="5"/>
  <c r="K1635" i="5"/>
  <c r="D1635" i="5"/>
  <c r="K1634" i="5"/>
  <c r="D1634" i="5"/>
  <c r="K1633" i="5"/>
  <c r="D1633" i="5"/>
  <c r="K1632" i="5"/>
  <c r="D1632" i="5"/>
  <c r="K1631" i="5"/>
  <c r="D1631" i="5"/>
  <c r="K1630" i="5"/>
  <c r="D1630" i="5"/>
  <c r="K1629" i="5"/>
  <c r="D1629" i="5"/>
  <c r="K1628" i="5"/>
  <c r="D1628" i="5"/>
  <c r="K1627" i="5"/>
  <c r="D1627" i="5"/>
  <c r="K1626" i="5"/>
  <c r="D1626" i="5"/>
  <c r="K1625" i="5"/>
  <c r="D1625" i="5"/>
  <c r="K1624" i="5"/>
  <c r="D1624" i="5"/>
  <c r="K1623" i="5"/>
  <c r="D1623" i="5"/>
  <c r="K1622" i="5"/>
  <c r="D1622" i="5"/>
  <c r="K1621" i="5"/>
  <c r="D1621" i="5"/>
  <c r="K1620" i="5"/>
  <c r="D1620" i="5"/>
  <c r="K1619" i="5"/>
  <c r="D1619" i="5"/>
  <c r="K1618" i="5"/>
  <c r="D1618" i="5"/>
  <c r="K1617" i="5"/>
  <c r="D1617" i="5"/>
  <c r="K1616" i="5"/>
  <c r="D1616" i="5"/>
  <c r="K1615" i="5"/>
  <c r="D1615" i="5"/>
  <c r="K1614" i="5"/>
  <c r="D1614" i="5"/>
  <c r="K1613" i="5"/>
  <c r="D1613" i="5"/>
  <c r="K1612" i="5"/>
  <c r="D1612" i="5"/>
  <c r="K1611" i="5"/>
  <c r="D1611" i="5"/>
  <c r="K1610" i="5"/>
  <c r="D1610" i="5"/>
  <c r="K1609" i="5"/>
  <c r="D1609" i="5"/>
  <c r="K1608" i="5"/>
  <c r="D1608" i="5"/>
  <c r="K1607" i="5"/>
  <c r="D1607" i="5"/>
  <c r="K1606" i="5"/>
  <c r="D1606" i="5"/>
  <c r="K1605" i="5"/>
  <c r="D1605" i="5"/>
  <c r="K1604" i="5"/>
  <c r="D1604" i="5"/>
  <c r="K1603" i="5"/>
  <c r="D1603" i="5"/>
  <c r="K1602" i="5"/>
  <c r="D1602" i="5"/>
  <c r="K1601" i="5"/>
  <c r="D1601" i="5"/>
  <c r="K1600" i="5"/>
  <c r="D1600" i="5"/>
  <c r="K1599" i="5"/>
  <c r="D1599" i="5"/>
  <c r="K1598" i="5"/>
  <c r="D1598" i="5"/>
  <c r="K1597" i="5"/>
  <c r="D1597" i="5"/>
  <c r="K1596" i="5"/>
  <c r="D1596" i="5"/>
  <c r="K1595" i="5"/>
  <c r="D1595" i="5"/>
  <c r="K1594" i="5"/>
  <c r="D1594" i="5"/>
  <c r="K1593" i="5"/>
  <c r="D1593" i="5"/>
  <c r="K1592" i="5"/>
  <c r="D1592" i="5"/>
  <c r="K1591" i="5"/>
  <c r="D1591" i="5"/>
  <c r="K1590" i="5"/>
  <c r="D1590" i="5"/>
  <c r="K1589" i="5"/>
  <c r="D1589" i="5"/>
  <c r="K1588" i="5"/>
  <c r="D1588" i="5"/>
  <c r="K1587" i="5"/>
  <c r="D1587" i="5"/>
  <c r="K1586" i="5"/>
  <c r="D1586" i="5"/>
  <c r="K1585" i="5"/>
  <c r="D1585" i="5"/>
  <c r="K1584" i="5"/>
  <c r="D1584" i="5"/>
  <c r="K1583" i="5"/>
  <c r="D1583" i="5"/>
  <c r="K1582" i="5"/>
  <c r="D1582" i="5"/>
  <c r="K1581" i="5"/>
  <c r="D1581" i="5"/>
  <c r="K1580" i="5"/>
  <c r="D1580" i="5"/>
  <c r="K1579" i="5"/>
  <c r="D1579" i="5"/>
  <c r="K1578" i="5"/>
  <c r="D1578" i="5"/>
  <c r="K1577" i="5"/>
  <c r="D1577" i="5"/>
  <c r="K1576" i="5"/>
  <c r="D1576" i="5"/>
  <c r="K1575" i="5"/>
  <c r="D1575" i="5"/>
  <c r="K1574" i="5"/>
  <c r="D1574" i="5"/>
  <c r="K1573" i="5"/>
  <c r="D1573" i="5"/>
  <c r="K1572" i="5"/>
  <c r="D1572" i="5"/>
  <c r="K1571" i="5"/>
  <c r="D1571" i="5"/>
  <c r="K1570" i="5"/>
  <c r="D1570" i="5"/>
  <c r="K1569" i="5"/>
  <c r="D1569" i="5"/>
  <c r="K1568" i="5"/>
  <c r="D1568" i="5"/>
  <c r="K1567" i="5"/>
  <c r="D1567" i="5"/>
  <c r="K1566" i="5"/>
  <c r="D1566" i="5"/>
  <c r="K1565" i="5"/>
  <c r="D1565" i="5"/>
  <c r="K1564" i="5"/>
  <c r="D1564" i="5"/>
  <c r="K1563" i="5"/>
  <c r="D1563" i="5"/>
  <c r="K1562" i="5"/>
  <c r="D1562" i="5"/>
  <c r="K1561" i="5"/>
  <c r="D1561" i="5"/>
  <c r="K1560" i="5"/>
  <c r="D1560" i="5"/>
  <c r="K1559" i="5"/>
  <c r="D1559" i="5"/>
  <c r="K1558" i="5"/>
  <c r="D1558" i="5"/>
  <c r="K1557" i="5"/>
  <c r="D1557" i="5"/>
  <c r="K1556" i="5"/>
  <c r="D1556" i="5"/>
  <c r="K1555" i="5"/>
  <c r="D1555" i="5"/>
  <c r="K1554" i="5"/>
  <c r="D1554" i="5"/>
  <c r="K1553" i="5"/>
  <c r="D1553" i="5"/>
  <c r="K1552" i="5"/>
  <c r="D1552" i="5"/>
  <c r="K1551" i="5"/>
  <c r="D1551" i="5"/>
  <c r="K1550" i="5"/>
  <c r="D1550" i="5"/>
  <c r="K1549" i="5"/>
  <c r="D1549" i="5"/>
  <c r="K1548" i="5"/>
  <c r="D1548" i="5"/>
  <c r="K1547" i="5"/>
  <c r="D1547" i="5"/>
  <c r="K1546" i="5"/>
  <c r="D1546" i="5"/>
  <c r="K1545" i="5"/>
  <c r="D1545" i="5"/>
  <c r="K1544" i="5"/>
  <c r="D1544" i="5"/>
  <c r="K1543" i="5"/>
  <c r="D1543" i="5"/>
  <c r="K1542" i="5"/>
  <c r="D1542" i="5"/>
  <c r="K1541" i="5"/>
  <c r="D1541" i="5"/>
  <c r="K1540" i="5"/>
  <c r="D1540" i="5"/>
  <c r="K1539" i="5"/>
  <c r="D1539" i="5"/>
  <c r="K1538" i="5"/>
  <c r="D1538" i="5"/>
  <c r="K1537" i="5"/>
  <c r="D1537" i="5"/>
  <c r="K1536" i="5"/>
  <c r="D1536" i="5"/>
  <c r="K1535" i="5"/>
  <c r="D1535" i="5"/>
  <c r="K1534" i="5"/>
  <c r="D1534" i="5"/>
  <c r="K1533" i="5"/>
  <c r="D1533" i="5"/>
  <c r="K1532" i="5"/>
  <c r="D1532" i="5"/>
  <c r="K1531" i="5"/>
  <c r="D1531" i="5"/>
  <c r="K1530" i="5"/>
  <c r="D1530" i="5"/>
  <c r="K1529" i="5"/>
  <c r="D1529" i="5"/>
  <c r="K1528" i="5"/>
  <c r="D1528" i="5"/>
  <c r="K1527" i="5"/>
  <c r="D1527" i="5"/>
  <c r="K1526" i="5"/>
  <c r="D1526" i="5"/>
  <c r="K1525" i="5"/>
  <c r="D1525" i="5"/>
  <c r="K1524" i="5"/>
  <c r="D1524" i="5"/>
  <c r="K1523" i="5"/>
  <c r="D1523" i="5"/>
  <c r="K1522" i="5"/>
  <c r="D1522" i="5"/>
  <c r="K1521" i="5"/>
  <c r="D1521" i="5"/>
  <c r="K1520" i="5"/>
  <c r="D1520" i="5"/>
  <c r="K1519" i="5"/>
  <c r="D1519" i="5"/>
  <c r="K1518" i="5"/>
  <c r="D1518" i="5"/>
  <c r="K1517" i="5"/>
  <c r="D1517" i="5"/>
  <c r="K1516" i="5"/>
  <c r="D1516" i="5"/>
  <c r="K1515" i="5"/>
  <c r="D1515" i="5"/>
  <c r="K1514" i="5"/>
  <c r="D1514" i="5"/>
  <c r="K1513" i="5"/>
  <c r="D1513" i="5"/>
  <c r="K1512" i="5"/>
  <c r="D1512" i="5"/>
  <c r="K1511" i="5"/>
  <c r="D1511" i="5"/>
  <c r="K1510" i="5"/>
  <c r="D1510" i="5"/>
  <c r="K1509" i="5"/>
  <c r="D1509" i="5"/>
  <c r="K1508" i="5"/>
  <c r="D1508" i="5"/>
  <c r="K1507" i="5"/>
  <c r="D1507" i="5"/>
  <c r="K1506" i="5"/>
  <c r="D1506" i="5"/>
  <c r="K1505" i="5"/>
  <c r="D1505" i="5"/>
  <c r="K1504" i="5"/>
  <c r="D1504" i="5"/>
  <c r="K1503" i="5"/>
  <c r="D1503" i="5"/>
  <c r="K1502" i="5"/>
  <c r="D1502" i="5"/>
  <c r="K1501" i="5"/>
  <c r="D1501" i="5"/>
  <c r="K1500" i="5"/>
  <c r="D1500" i="5"/>
  <c r="K1499" i="5"/>
  <c r="D1499" i="5"/>
  <c r="K1498" i="5"/>
  <c r="D1498" i="5"/>
  <c r="K1497" i="5"/>
  <c r="D1497" i="5"/>
  <c r="K1496" i="5"/>
  <c r="D1496" i="5"/>
  <c r="K1495" i="5"/>
  <c r="D1495" i="5"/>
  <c r="K1494" i="5"/>
  <c r="D1494" i="5"/>
  <c r="K1493" i="5"/>
  <c r="D1493" i="5"/>
  <c r="K1492" i="5"/>
  <c r="D1492" i="5"/>
  <c r="K1491" i="5"/>
  <c r="D1491" i="5"/>
  <c r="K1490" i="5"/>
  <c r="D1490" i="5"/>
  <c r="K1489" i="5"/>
  <c r="D1489" i="5"/>
  <c r="K1488" i="5"/>
  <c r="D1488" i="5"/>
  <c r="K1487" i="5"/>
  <c r="D1487" i="5"/>
  <c r="K1486" i="5"/>
  <c r="D1486" i="5"/>
  <c r="K1485" i="5"/>
  <c r="D1485" i="5"/>
  <c r="K1484" i="5"/>
  <c r="D1484" i="5"/>
  <c r="K1483" i="5"/>
  <c r="D1483" i="5"/>
  <c r="K1482" i="5"/>
  <c r="D1482" i="5"/>
  <c r="K1481" i="5"/>
  <c r="D1481" i="5"/>
  <c r="K1480" i="5"/>
  <c r="D1480" i="5"/>
  <c r="K1479" i="5"/>
  <c r="D1479" i="5"/>
  <c r="K1478" i="5"/>
  <c r="D1478" i="5"/>
  <c r="K1477" i="5"/>
  <c r="D1477" i="5"/>
  <c r="K1476" i="5"/>
  <c r="D1476" i="5"/>
  <c r="K1475" i="5"/>
  <c r="D1475" i="5"/>
  <c r="K1474" i="5"/>
  <c r="D1474" i="5"/>
  <c r="K1473" i="5"/>
  <c r="D1473" i="5"/>
  <c r="K1472" i="5"/>
  <c r="D1472" i="5"/>
  <c r="K1471" i="5"/>
  <c r="D1471" i="5"/>
  <c r="K1470" i="5"/>
  <c r="D1470" i="5"/>
  <c r="K1469" i="5"/>
  <c r="D1469" i="5"/>
  <c r="K1468" i="5"/>
  <c r="D1468" i="5"/>
  <c r="K1467" i="5"/>
  <c r="D1467" i="5"/>
  <c r="K1466" i="5"/>
  <c r="D1466" i="5"/>
  <c r="K1465" i="5"/>
  <c r="D1465" i="5"/>
  <c r="K1464" i="5"/>
  <c r="D1464" i="5"/>
  <c r="K1463" i="5"/>
  <c r="D1463" i="5"/>
  <c r="K1462" i="5"/>
  <c r="D1462" i="5"/>
  <c r="K1461" i="5"/>
  <c r="D1461" i="5"/>
  <c r="K1460" i="5"/>
  <c r="D1460" i="5"/>
  <c r="K1459" i="5"/>
  <c r="D1459" i="5"/>
  <c r="K1458" i="5"/>
  <c r="D1458" i="5"/>
  <c r="K1457" i="5"/>
  <c r="D1457" i="5"/>
  <c r="K1456" i="5"/>
  <c r="D1456" i="5"/>
  <c r="K1455" i="5"/>
  <c r="D1455" i="5"/>
  <c r="K1454" i="5"/>
  <c r="D1454" i="5"/>
  <c r="K1453" i="5"/>
  <c r="D1453" i="5"/>
  <c r="K1452" i="5"/>
  <c r="D1452" i="5"/>
  <c r="K1451" i="5"/>
  <c r="D1451" i="5"/>
  <c r="K1450" i="5"/>
  <c r="D1450" i="5"/>
  <c r="K1449" i="5"/>
  <c r="D1449" i="5"/>
  <c r="K1448" i="5"/>
  <c r="D1448" i="5"/>
  <c r="K1447" i="5"/>
  <c r="D1447" i="5"/>
  <c r="K1446" i="5"/>
  <c r="D1446" i="5"/>
  <c r="K1445" i="5"/>
  <c r="D1445" i="5"/>
  <c r="K1444" i="5"/>
  <c r="D1444" i="5"/>
  <c r="K1443" i="5"/>
  <c r="D1443" i="5"/>
  <c r="K1442" i="5"/>
  <c r="D1442" i="5"/>
  <c r="K1441" i="5"/>
  <c r="D1441" i="5"/>
  <c r="K1440" i="5"/>
  <c r="D1440" i="5"/>
  <c r="K1439" i="5"/>
  <c r="D1439" i="5"/>
  <c r="K1438" i="5"/>
  <c r="D1438" i="5"/>
  <c r="K1437" i="5"/>
  <c r="D1437" i="5"/>
  <c r="K1436" i="5"/>
  <c r="D1436" i="5"/>
  <c r="K1435" i="5"/>
  <c r="D1435" i="5"/>
  <c r="K1434" i="5"/>
  <c r="D1434" i="5"/>
  <c r="K1433" i="5"/>
  <c r="D1433" i="5"/>
  <c r="K1432" i="5"/>
  <c r="D1432" i="5"/>
  <c r="K1431" i="5"/>
  <c r="D1431" i="5"/>
  <c r="K1430" i="5"/>
  <c r="D1430" i="5"/>
  <c r="K1429" i="5"/>
  <c r="D1429" i="5"/>
  <c r="K1428" i="5"/>
  <c r="D1428" i="5"/>
  <c r="K1427" i="5"/>
  <c r="D1427" i="5"/>
  <c r="K1426" i="5"/>
  <c r="D1426" i="5"/>
  <c r="K1425" i="5"/>
  <c r="D1425" i="5"/>
  <c r="K1424" i="5"/>
  <c r="D1424" i="5"/>
  <c r="K1423" i="5"/>
  <c r="D1423" i="5"/>
  <c r="K1422" i="5"/>
  <c r="D1422" i="5"/>
  <c r="K1421" i="5"/>
  <c r="D1421" i="5"/>
  <c r="K1420" i="5"/>
  <c r="D1420" i="5"/>
  <c r="K1419" i="5"/>
  <c r="D1419" i="5"/>
  <c r="K1418" i="5"/>
  <c r="D1418" i="5"/>
  <c r="K1417" i="5"/>
  <c r="D1417" i="5"/>
  <c r="K1416" i="5"/>
  <c r="D1416" i="5"/>
  <c r="K1415" i="5"/>
  <c r="D1415" i="5"/>
  <c r="K1414" i="5"/>
  <c r="D1414" i="5"/>
  <c r="K1413" i="5"/>
  <c r="D1413" i="5"/>
  <c r="K1412" i="5"/>
  <c r="D1412" i="5"/>
  <c r="K1411" i="5"/>
  <c r="D1411" i="5"/>
  <c r="K1410" i="5"/>
  <c r="D1410" i="5"/>
  <c r="K1409" i="5"/>
  <c r="D1409" i="5"/>
  <c r="K1408" i="5"/>
  <c r="D1408" i="5"/>
  <c r="K1407" i="5"/>
  <c r="D1407" i="5"/>
  <c r="K1406" i="5"/>
  <c r="D1406" i="5"/>
  <c r="K1405" i="5"/>
  <c r="D1405" i="5"/>
  <c r="K1404" i="5"/>
  <c r="D1404" i="5"/>
  <c r="K1403" i="5"/>
  <c r="D1403" i="5"/>
  <c r="K1402" i="5"/>
  <c r="D1402" i="5"/>
  <c r="K1401" i="5"/>
  <c r="D1401" i="5"/>
  <c r="K1400" i="5"/>
  <c r="D1400" i="5"/>
  <c r="K1399" i="5"/>
  <c r="D1399" i="5"/>
  <c r="K1398" i="5"/>
  <c r="D1398" i="5"/>
  <c r="K1397" i="5"/>
  <c r="D1397" i="5"/>
  <c r="K1396" i="5"/>
  <c r="D1396" i="5"/>
  <c r="K1395" i="5"/>
  <c r="D1395" i="5"/>
  <c r="K1394" i="5"/>
  <c r="D1394" i="5"/>
  <c r="K1393" i="5"/>
  <c r="D1393" i="5"/>
  <c r="K1392" i="5"/>
  <c r="D1392" i="5"/>
  <c r="K1391" i="5"/>
  <c r="D1391" i="5"/>
  <c r="K1390" i="5"/>
  <c r="D1390" i="5"/>
  <c r="K1389" i="5"/>
  <c r="D1389" i="5"/>
  <c r="K1388" i="5"/>
  <c r="D1388" i="5"/>
  <c r="K1387" i="5"/>
  <c r="D1387" i="5"/>
  <c r="K1386" i="5"/>
  <c r="D1386" i="5"/>
  <c r="K1385" i="5"/>
  <c r="D1385" i="5"/>
  <c r="K1384" i="5"/>
  <c r="D1384" i="5"/>
  <c r="K1383" i="5"/>
  <c r="D1383" i="5"/>
  <c r="K1382" i="5"/>
  <c r="D1382" i="5"/>
  <c r="K1381" i="5"/>
  <c r="D1381" i="5"/>
  <c r="K1380" i="5"/>
  <c r="D1380" i="5"/>
  <c r="K1379" i="5"/>
  <c r="D1379" i="5"/>
  <c r="K1378" i="5"/>
  <c r="D1378" i="5"/>
  <c r="K1377" i="5"/>
  <c r="D1377" i="5"/>
  <c r="K1376" i="5"/>
  <c r="D1376" i="5"/>
  <c r="K1375" i="5"/>
  <c r="D1375" i="5"/>
  <c r="K1374" i="5"/>
  <c r="D1374" i="5"/>
  <c r="K1373" i="5"/>
  <c r="D1373" i="5"/>
  <c r="K1372" i="5"/>
  <c r="D1372" i="5"/>
  <c r="K1371" i="5"/>
  <c r="D1371" i="5"/>
  <c r="K1370" i="5"/>
  <c r="D1370" i="5"/>
  <c r="K1369" i="5"/>
  <c r="D1369" i="5"/>
  <c r="K1368" i="5"/>
  <c r="D1368" i="5"/>
  <c r="K1367" i="5"/>
  <c r="D1367" i="5"/>
  <c r="K1366" i="5"/>
  <c r="D1366" i="5"/>
  <c r="K1365" i="5"/>
  <c r="D1365" i="5"/>
  <c r="K1364" i="5"/>
  <c r="D1364" i="5"/>
  <c r="K1363" i="5"/>
  <c r="D1363" i="5"/>
  <c r="K1362" i="5"/>
  <c r="D1362" i="5"/>
  <c r="K1361" i="5"/>
  <c r="D1361" i="5"/>
  <c r="K1360" i="5"/>
  <c r="D1360" i="5"/>
  <c r="K1359" i="5"/>
  <c r="D1359" i="5"/>
  <c r="K1358" i="5"/>
  <c r="D1358" i="5"/>
  <c r="K1357" i="5"/>
  <c r="D1357" i="5"/>
  <c r="K1356" i="5"/>
  <c r="D1356" i="5"/>
  <c r="K1355" i="5"/>
  <c r="D1355" i="5"/>
  <c r="K1354" i="5"/>
  <c r="D1354" i="5"/>
  <c r="K1353" i="5"/>
  <c r="D1353" i="5"/>
  <c r="K1352" i="5"/>
  <c r="D1352" i="5"/>
  <c r="K1351" i="5"/>
  <c r="D1351" i="5"/>
  <c r="K1350" i="5"/>
  <c r="D1350" i="5"/>
  <c r="K1349" i="5"/>
  <c r="D1349" i="5"/>
  <c r="K1348" i="5"/>
  <c r="D1348" i="5"/>
  <c r="K1347" i="5"/>
  <c r="D1347" i="5"/>
  <c r="K1346" i="5"/>
  <c r="D1346" i="5"/>
  <c r="K1345" i="5"/>
  <c r="D1345" i="5"/>
  <c r="K1344" i="5"/>
  <c r="D1344" i="5"/>
  <c r="K1343" i="5"/>
  <c r="D1343" i="5"/>
  <c r="K1342" i="5"/>
  <c r="D1342" i="5"/>
  <c r="K1341" i="5"/>
  <c r="D1341" i="5"/>
  <c r="K1340" i="5"/>
  <c r="D1340" i="5"/>
  <c r="K1339" i="5"/>
  <c r="D1339" i="5"/>
  <c r="K1338" i="5"/>
  <c r="D1338" i="5"/>
  <c r="K1337" i="5"/>
  <c r="D1337" i="5"/>
  <c r="K1336" i="5"/>
  <c r="D1336" i="5"/>
  <c r="K1335" i="5"/>
  <c r="D1335" i="5"/>
  <c r="K1334" i="5"/>
  <c r="D1334" i="5"/>
  <c r="K1333" i="5"/>
  <c r="D1333" i="5"/>
  <c r="K1332" i="5"/>
  <c r="D1332" i="5"/>
  <c r="K1331" i="5"/>
  <c r="D1331" i="5"/>
  <c r="K1330" i="5"/>
  <c r="D1330" i="5"/>
  <c r="K1329" i="5"/>
  <c r="D1329" i="5"/>
  <c r="K1328" i="5"/>
  <c r="D1328" i="5"/>
  <c r="K1327" i="5"/>
  <c r="D1327" i="5"/>
  <c r="K1326" i="5"/>
  <c r="D1326" i="5"/>
  <c r="K1325" i="5"/>
  <c r="D1325" i="5"/>
  <c r="K1324" i="5"/>
  <c r="D1324" i="5"/>
  <c r="K1323" i="5"/>
  <c r="D1323" i="5"/>
  <c r="K1322" i="5"/>
  <c r="D1322" i="5"/>
  <c r="K1321" i="5"/>
  <c r="D1321" i="5"/>
  <c r="K1320" i="5"/>
  <c r="D1320" i="5"/>
  <c r="K1319" i="5"/>
  <c r="D1319" i="5"/>
  <c r="K1318" i="5"/>
  <c r="D1318" i="5"/>
  <c r="K1317" i="5"/>
  <c r="D1317" i="5"/>
  <c r="K1316" i="5"/>
  <c r="D1316" i="5"/>
  <c r="K1315" i="5"/>
  <c r="D1315" i="5"/>
  <c r="K1314" i="5"/>
  <c r="D1314" i="5"/>
  <c r="K1313" i="5"/>
  <c r="D1313" i="5"/>
  <c r="K1312" i="5"/>
  <c r="D1312" i="5"/>
  <c r="K1311" i="5"/>
  <c r="D1311" i="5"/>
  <c r="K1310" i="5"/>
  <c r="D1310" i="5"/>
  <c r="K1309" i="5"/>
  <c r="D1309" i="5"/>
  <c r="K1308" i="5"/>
  <c r="D1308" i="5"/>
  <c r="K1307" i="5"/>
  <c r="D1307" i="5"/>
  <c r="K1306" i="5"/>
  <c r="D1306" i="5"/>
  <c r="K1305" i="5"/>
  <c r="D1305" i="5"/>
  <c r="K1304" i="5"/>
  <c r="D1304" i="5"/>
  <c r="K1303" i="5"/>
  <c r="D1303" i="5"/>
  <c r="K1302" i="5"/>
  <c r="D1302" i="5"/>
  <c r="K1301" i="5"/>
  <c r="D1301" i="5"/>
  <c r="K1300" i="5"/>
  <c r="D1300" i="5"/>
  <c r="K1299" i="5"/>
  <c r="D1299" i="5"/>
  <c r="K1298" i="5"/>
  <c r="D1298" i="5"/>
  <c r="K1297" i="5"/>
  <c r="D1297" i="5"/>
  <c r="K1296" i="5"/>
  <c r="D1296" i="5"/>
  <c r="K1295" i="5"/>
  <c r="D1295" i="5"/>
  <c r="K1294" i="5"/>
  <c r="D1294" i="5"/>
  <c r="K1293" i="5"/>
  <c r="D1293" i="5"/>
  <c r="K1292" i="5"/>
  <c r="D1292" i="5"/>
  <c r="K1291" i="5"/>
  <c r="D1291" i="5"/>
  <c r="K1290" i="5"/>
  <c r="D1290" i="5"/>
  <c r="K1289" i="5"/>
  <c r="D1289" i="5"/>
  <c r="K1288" i="5"/>
  <c r="D1288" i="5"/>
  <c r="K1287" i="5"/>
  <c r="D1287" i="5"/>
  <c r="K1286" i="5"/>
  <c r="D1286" i="5"/>
  <c r="K1285" i="5"/>
  <c r="D1285" i="5"/>
  <c r="K1284" i="5"/>
  <c r="D1284" i="5"/>
  <c r="K1283" i="5"/>
  <c r="D1283" i="5"/>
  <c r="K1282" i="5"/>
  <c r="D1282" i="5"/>
  <c r="K1281" i="5"/>
  <c r="D1281" i="5"/>
  <c r="K1280" i="5"/>
  <c r="D1280" i="5"/>
  <c r="K1279" i="5"/>
  <c r="D1279" i="5"/>
  <c r="K1278" i="5"/>
  <c r="D1278" i="5"/>
  <c r="K1277" i="5"/>
  <c r="D1277" i="5"/>
  <c r="K1276" i="5"/>
  <c r="D1276" i="5"/>
  <c r="K1275" i="5"/>
  <c r="D1275" i="5"/>
  <c r="K1274" i="5"/>
  <c r="D1274" i="5"/>
  <c r="K1273" i="5"/>
  <c r="D1273" i="5"/>
  <c r="K1272" i="5"/>
  <c r="D1272" i="5"/>
  <c r="K1271" i="5"/>
  <c r="D1271" i="5"/>
  <c r="K1270" i="5"/>
  <c r="D1270" i="5"/>
  <c r="K1269" i="5"/>
  <c r="D1269" i="5"/>
  <c r="K1268" i="5"/>
  <c r="D1268" i="5"/>
  <c r="K1267" i="5"/>
  <c r="D1267" i="5"/>
  <c r="K1266" i="5"/>
  <c r="D1266" i="5"/>
  <c r="K1265" i="5"/>
  <c r="D1265" i="5"/>
  <c r="K1264" i="5"/>
  <c r="D1264" i="5"/>
  <c r="K1263" i="5"/>
  <c r="D1263" i="5"/>
  <c r="K1262" i="5"/>
  <c r="D1262" i="5"/>
  <c r="K1261" i="5"/>
  <c r="D1261" i="5"/>
  <c r="K1260" i="5"/>
  <c r="D1260" i="5"/>
  <c r="K1259" i="5"/>
  <c r="D1259" i="5"/>
  <c r="K1258" i="5"/>
  <c r="D1258" i="5"/>
  <c r="K1257" i="5"/>
  <c r="D1257" i="5"/>
  <c r="K1256" i="5"/>
  <c r="D1256" i="5"/>
  <c r="K1255" i="5"/>
  <c r="D1255" i="5"/>
  <c r="K1254" i="5"/>
  <c r="D1254" i="5"/>
  <c r="K1253" i="5"/>
  <c r="D1253" i="5"/>
  <c r="K1252" i="5"/>
  <c r="D1252" i="5"/>
  <c r="K1251" i="5"/>
  <c r="D1251" i="5"/>
  <c r="K1250" i="5"/>
  <c r="D1250" i="5"/>
  <c r="K1249" i="5"/>
  <c r="D1249" i="5"/>
  <c r="K1248" i="5"/>
  <c r="D1248" i="5"/>
  <c r="K1247" i="5"/>
  <c r="D1247" i="5"/>
  <c r="K1246" i="5"/>
  <c r="D1246" i="5"/>
  <c r="K1245" i="5"/>
  <c r="D1245" i="5"/>
  <c r="K1244" i="5"/>
  <c r="D1244" i="5"/>
  <c r="K1243" i="5"/>
  <c r="D1243" i="5"/>
  <c r="K1242" i="5"/>
  <c r="D1242" i="5"/>
  <c r="K1241" i="5"/>
  <c r="D1241" i="5"/>
  <c r="K1240" i="5"/>
  <c r="D1240" i="5"/>
  <c r="K1239" i="5"/>
  <c r="D1239" i="5"/>
  <c r="K1238" i="5"/>
  <c r="D1238" i="5"/>
  <c r="K1237" i="5"/>
  <c r="D1237" i="5"/>
  <c r="K1236" i="5"/>
  <c r="D1236" i="5"/>
  <c r="K1235" i="5"/>
  <c r="D1235" i="5"/>
  <c r="K1234" i="5"/>
  <c r="D1234" i="5"/>
  <c r="K1233" i="5"/>
  <c r="D1233" i="5"/>
  <c r="K1232" i="5"/>
  <c r="D1232" i="5"/>
  <c r="K1231" i="5"/>
  <c r="D1231" i="5"/>
  <c r="K1230" i="5"/>
  <c r="D1230" i="5"/>
  <c r="K1229" i="5"/>
  <c r="D1229" i="5"/>
  <c r="K1228" i="5"/>
  <c r="D1228" i="5"/>
  <c r="K1227" i="5"/>
  <c r="D1227" i="5"/>
  <c r="K1226" i="5"/>
  <c r="D1226" i="5"/>
  <c r="K1225" i="5"/>
  <c r="D1225" i="5"/>
  <c r="K1224" i="5"/>
  <c r="D1224" i="5"/>
  <c r="K1223" i="5"/>
  <c r="D1223" i="5"/>
  <c r="K1222" i="5"/>
  <c r="D1222" i="5"/>
  <c r="K1221" i="5"/>
  <c r="D1221" i="5"/>
  <c r="K1220" i="5"/>
  <c r="D1220" i="5"/>
  <c r="K1219" i="5"/>
  <c r="D1219" i="5"/>
  <c r="K1218" i="5"/>
  <c r="D1218" i="5"/>
  <c r="K1217" i="5"/>
  <c r="D1217" i="5"/>
  <c r="K1216" i="5"/>
  <c r="D1216" i="5"/>
  <c r="K1215" i="5"/>
  <c r="D1215" i="5"/>
  <c r="K1214" i="5"/>
  <c r="D1214" i="5"/>
  <c r="K1213" i="5"/>
  <c r="D1213" i="5"/>
  <c r="K1212" i="5"/>
  <c r="D1212" i="5"/>
  <c r="K1211" i="5"/>
  <c r="D1211" i="5"/>
  <c r="K1210" i="5"/>
  <c r="D1210" i="5"/>
  <c r="K1209" i="5"/>
  <c r="D1209" i="5"/>
  <c r="K1208" i="5"/>
  <c r="D1208" i="5"/>
  <c r="K1207" i="5"/>
  <c r="D1207" i="5"/>
  <c r="K1206" i="5"/>
  <c r="D1206" i="5"/>
  <c r="K1205" i="5"/>
  <c r="D1205" i="5"/>
  <c r="K1204" i="5"/>
  <c r="D1204" i="5"/>
  <c r="K1203" i="5"/>
  <c r="D1203" i="5"/>
  <c r="K1202" i="5"/>
  <c r="D1202" i="5"/>
  <c r="K1201" i="5"/>
  <c r="D1201" i="5"/>
  <c r="K1200" i="5"/>
  <c r="D1200" i="5"/>
  <c r="K1199" i="5"/>
  <c r="D1199" i="5"/>
  <c r="K1198" i="5"/>
  <c r="D1198" i="5"/>
  <c r="K1197" i="5"/>
  <c r="D1197" i="5"/>
  <c r="K1196" i="5"/>
  <c r="D1196" i="5"/>
  <c r="K1195" i="5"/>
  <c r="D1195" i="5"/>
  <c r="K1194" i="5"/>
  <c r="D1194" i="5"/>
  <c r="K1193" i="5"/>
  <c r="D1193" i="5"/>
  <c r="K1192" i="5"/>
  <c r="D1192" i="5"/>
  <c r="K1191" i="5"/>
  <c r="D1191" i="5"/>
  <c r="K1190" i="5"/>
  <c r="D1190" i="5"/>
  <c r="K1189" i="5"/>
  <c r="D1189" i="5"/>
  <c r="K1188" i="5"/>
  <c r="D1188" i="5"/>
  <c r="K1187" i="5"/>
  <c r="D1187" i="5"/>
  <c r="K1186" i="5"/>
  <c r="D1186" i="5"/>
  <c r="K1185" i="5"/>
  <c r="D1185" i="5"/>
  <c r="K1184" i="5"/>
  <c r="D1184" i="5"/>
  <c r="K1183" i="5"/>
  <c r="D1183" i="5"/>
  <c r="K1182" i="5"/>
  <c r="D1182" i="5"/>
  <c r="K1181" i="5"/>
  <c r="D1181" i="5"/>
  <c r="K1180" i="5"/>
  <c r="D1180" i="5"/>
  <c r="K1179" i="5"/>
  <c r="D1179" i="5"/>
  <c r="K1178" i="5"/>
  <c r="D1178" i="5"/>
  <c r="K1177" i="5"/>
  <c r="D1177" i="5"/>
  <c r="K1176" i="5"/>
  <c r="D1176" i="5"/>
  <c r="K1175" i="5"/>
  <c r="D1175" i="5"/>
  <c r="K1174" i="5"/>
  <c r="D1174" i="5"/>
  <c r="K1173" i="5"/>
  <c r="D1173" i="5"/>
  <c r="K1172" i="5"/>
  <c r="D1172" i="5"/>
  <c r="K1171" i="5"/>
  <c r="D1171" i="5"/>
  <c r="K1170" i="5"/>
  <c r="D1170" i="5"/>
  <c r="K1169" i="5"/>
  <c r="D1169" i="5"/>
  <c r="K1168" i="5"/>
  <c r="D1168" i="5"/>
  <c r="K1167" i="5"/>
  <c r="D1167" i="5"/>
  <c r="K1166" i="5"/>
  <c r="D1166" i="5"/>
  <c r="K1165" i="5"/>
  <c r="D1165" i="5"/>
  <c r="K1164" i="5"/>
  <c r="D1164" i="5"/>
  <c r="K1163" i="5"/>
  <c r="D1163" i="5"/>
  <c r="K1162" i="5"/>
  <c r="D1162" i="5"/>
  <c r="K1161" i="5"/>
  <c r="D1161" i="5"/>
  <c r="K1160" i="5"/>
  <c r="D1160" i="5"/>
  <c r="K1159" i="5"/>
  <c r="D1159" i="5"/>
  <c r="K1158" i="5"/>
  <c r="D1158" i="5"/>
  <c r="K1157" i="5"/>
  <c r="D1157" i="5"/>
  <c r="K1156" i="5"/>
  <c r="D1156" i="5"/>
  <c r="K1155" i="5"/>
  <c r="D1155" i="5"/>
  <c r="K1154" i="5"/>
  <c r="D1154" i="5"/>
  <c r="K1153" i="5"/>
  <c r="D1153" i="5"/>
  <c r="K1152" i="5"/>
  <c r="D1152" i="5"/>
  <c r="K1151" i="5"/>
  <c r="D1151" i="5"/>
  <c r="K1150" i="5"/>
  <c r="D1150" i="5"/>
  <c r="K1149" i="5"/>
  <c r="D1149" i="5"/>
  <c r="K1148" i="5"/>
  <c r="D1148" i="5"/>
  <c r="K1147" i="5"/>
  <c r="D1147" i="5"/>
  <c r="K1146" i="5"/>
  <c r="D1146" i="5"/>
  <c r="K1145" i="5"/>
  <c r="D1145" i="5"/>
  <c r="K1144" i="5"/>
  <c r="D1144" i="5"/>
  <c r="K1143" i="5"/>
  <c r="D1143" i="5"/>
  <c r="K1142" i="5"/>
  <c r="D1142" i="5"/>
  <c r="K1141" i="5"/>
  <c r="D1141" i="5"/>
  <c r="K1140" i="5"/>
  <c r="D1140" i="5"/>
  <c r="K1139" i="5"/>
  <c r="D1139" i="5"/>
  <c r="K1138" i="5"/>
  <c r="D1138" i="5"/>
  <c r="K1137" i="5"/>
  <c r="D1137" i="5"/>
  <c r="K1136" i="5"/>
  <c r="D1136" i="5"/>
  <c r="K1135" i="5"/>
  <c r="D1135" i="5"/>
  <c r="K1134" i="5"/>
  <c r="D1134" i="5"/>
  <c r="K1133" i="5"/>
  <c r="D1133" i="5"/>
  <c r="K1132" i="5"/>
  <c r="D1132" i="5"/>
  <c r="K1131" i="5"/>
  <c r="D1131" i="5"/>
  <c r="K1130" i="5"/>
  <c r="D1130" i="5"/>
  <c r="K1129" i="5"/>
  <c r="D1129" i="5"/>
  <c r="K1128" i="5"/>
  <c r="D1128" i="5"/>
  <c r="K1127" i="5"/>
  <c r="D1127" i="5"/>
  <c r="K1126" i="5"/>
  <c r="D1126" i="5"/>
  <c r="K1125" i="5"/>
  <c r="D1125" i="5"/>
  <c r="K1124" i="5"/>
  <c r="D1124" i="5"/>
  <c r="K1123" i="5"/>
  <c r="D1123" i="5"/>
  <c r="K1122" i="5"/>
  <c r="D1122" i="5"/>
  <c r="K1121" i="5"/>
  <c r="D1121" i="5"/>
  <c r="K1120" i="5"/>
  <c r="D1120" i="5"/>
  <c r="K1119" i="5"/>
  <c r="D1119" i="5"/>
  <c r="K1118" i="5"/>
  <c r="D1118" i="5"/>
  <c r="K1117" i="5"/>
  <c r="D1117" i="5"/>
  <c r="K1116" i="5"/>
  <c r="D1116" i="5"/>
  <c r="K1115" i="5"/>
  <c r="D1115" i="5"/>
  <c r="K1114" i="5"/>
  <c r="D1114" i="5"/>
  <c r="K1113" i="5"/>
  <c r="D1113" i="5"/>
  <c r="K1112" i="5"/>
  <c r="D1112" i="5"/>
  <c r="K1111" i="5"/>
  <c r="D1111" i="5"/>
  <c r="K1110" i="5"/>
  <c r="D1110" i="5"/>
  <c r="K1109" i="5"/>
  <c r="D1109" i="5"/>
  <c r="K1108" i="5"/>
  <c r="D1108" i="5"/>
  <c r="K1107" i="5"/>
  <c r="D1107" i="5"/>
  <c r="K1106" i="5"/>
  <c r="D1106" i="5"/>
  <c r="K1105" i="5"/>
  <c r="D1105" i="5"/>
  <c r="K1104" i="5"/>
  <c r="D1104" i="5"/>
  <c r="K1103" i="5"/>
  <c r="D1103" i="5"/>
  <c r="K1102" i="5"/>
  <c r="D1102" i="5"/>
  <c r="K1101" i="5"/>
  <c r="D1101" i="5"/>
  <c r="K1100" i="5"/>
  <c r="D1100" i="5"/>
  <c r="K1099" i="5"/>
  <c r="D1099" i="5"/>
  <c r="K1098" i="5"/>
  <c r="D1098" i="5"/>
  <c r="K1097" i="5"/>
  <c r="D1097" i="5"/>
  <c r="K1096" i="5"/>
  <c r="D1096" i="5"/>
  <c r="K1095" i="5"/>
  <c r="D1095" i="5"/>
  <c r="K1094" i="5"/>
  <c r="D1094" i="5"/>
  <c r="K1093" i="5"/>
  <c r="D1093" i="5"/>
  <c r="K1092" i="5"/>
  <c r="D1092" i="5"/>
  <c r="K1091" i="5"/>
  <c r="D1091" i="5"/>
  <c r="K1090" i="5"/>
  <c r="D1090" i="5"/>
  <c r="K1089" i="5"/>
  <c r="D1089" i="5"/>
  <c r="K1088" i="5"/>
  <c r="D1088" i="5"/>
  <c r="K1087" i="5"/>
  <c r="D1087" i="5"/>
  <c r="K1086" i="5"/>
  <c r="D1086" i="5"/>
  <c r="K1085" i="5"/>
  <c r="D1085" i="5"/>
  <c r="K1084" i="5"/>
  <c r="D1084" i="5"/>
  <c r="K1083" i="5"/>
  <c r="D1083" i="5"/>
  <c r="K1082" i="5"/>
  <c r="D1082" i="5"/>
  <c r="K1081" i="5"/>
  <c r="D1081" i="5"/>
  <c r="K1080" i="5"/>
  <c r="D1080" i="5"/>
  <c r="K1079" i="5"/>
  <c r="D1079" i="5"/>
  <c r="K1078" i="5"/>
  <c r="D1078" i="5"/>
  <c r="K1077" i="5"/>
  <c r="D1077" i="5"/>
  <c r="K1076" i="5"/>
  <c r="D1076" i="5"/>
  <c r="K1075" i="5"/>
  <c r="D1075" i="5"/>
  <c r="K1074" i="5"/>
  <c r="D1074" i="5"/>
  <c r="K1073" i="5"/>
  <c r="D1073" i="5"/>
  <c r="K1072" i="5"/>
  <c r="D1072" i="5"/>
  <c r="K1071" i="5"/>
  <c r="D1071" i="5"/>
  <c r="K1070" i="5"/>
  <c r="D1070" i="5"/>
  <c r="K1069" i="5"/>
  <c r="D1069" i="5"/>
  <c r="K1068" i="5"/>
  <c r="D1068" i="5"/>
  <c r="K1067" i="5"/>
  <c r="D1067" i="5"/>
  <c r="K1066" i="5"/>
  <c r="D1066" i="5"/>
  <c r="K1065" i="5"/>
  <c r="D1065" i="5"/>
  <c r="K1064" i="5"/>
  <c r="D1064" i="5"/>
  <c r="K1063" i="5"/>
  <c r="D1063" i="5"/>
  <c r="K1062" i="5"/>
  <c r="D1062" i="5"/>
  <c r="K1061" i="5"/>
  <c r="D1061" i="5"/>
  <c r="K1060" i="5"/>
  <c r="D1060" i="5"/>
  <c r="K1059" i="5"/>
  <c r="D1059" i="5"/>
  <c r="K1058" i="5"/>
  <c r="D1058" i="5"/>
  <c r="K1057" i="5"/>
  <c r="D1057" i="5"/>
  <c r="K1056" i="5"/>
  <c r="D1056" i="5"/>
  <c r="K1055" i="5"/>
  <c r="D1055" i="5"/>
  <c r="K1054" i="5"/>
  <c r="D1054" i="5"/>
  <c r="K1053" i="5"/>
  <c r="D1053" i="5"/>
  <c r="K1052" i="5"/>
  <c r="D1052" i="5"/>
  <c r="K1051" i="5"/>
  <c r="D1051" i="5"/>
  <c r="K1050" i="5"/>
  <c r="D1050" i="5"/>
  <c r="K1049" i="5"/>
  <c r="D1049" i="5"/>
  <c r="K1048" i="5"/>
  <c r="D1048" i="5"/>
  <c r="K1047" i="5"/>
  <c r="D1047" i="5"/>
  <c r="K1046" i="5"/>
  <c r="D1046" i="5"/>
  <c r="K1045" i="5"/>
  <c r="D1045" i="5"/>
  <c r="K1044" i="5"/>
  <c r="D1044" i="5"/>
  <c r="K1043" i="5"/>
  <c r="D1043" i="5"/>
  <c r="K1042" i="5"/>
  <c r="D1042" i="5"/>
  <c r="K1041" i="5"/>
  <c r="D1041" i="5"/>
  <c r="K1040" i="5"/>
  <c r="D1040" i="5"/>
  <c r="K1039" i="5"/>
  <c r="D1039" i="5"/>
  <c r="K1038" i="5"/>
  <c r="D1038" i="5"/>
  <c r="K1037" i="5"/>
  <c r="D1037" i="5"/>
  <c r="K1036" i="5"/>
  <c r="D1036" i="5"/>
  <c r="K1035" i="5"/>
  <c r="D1035" i="5"/>
  <c r="K1034" i="5"/>
  <c r="D1034" i="5"/>
  <c r="K1033" i="5"/>
  <c r="D1033" i="5"/>
  <c r="K1032" i="5"/>
  <c r="D1032" i="5"/>
  <c r="K1031" i="5"/>
  <c r="D1031" i="5"/>
  <c r="K1030" i="5"/>
  <c r="D1030" i="5"/>
  <c r="K1029" i="5"/>
  <c r="D1029" i="5"/>
  <c r="K1028" i="5"/>
  <c r="D1028" i="5"/>
  <c r="K1027" i="5"/>
  <c r="D1027" i="5"/>
  <c r="K1026" i="5"/>
  <c r="D1026" i="5"/>
  <c r="K1025" i="5"/>
  <c r="D1025" i="5"/>
  <c r="K1024" i="5"/>
  <c r="D1024" i="5"/>
  <c r="K1023" i="5"/>
  <c r="D1023" i="5"/>
  <c r="K1022" i="5"/>
  <c r="D1022" i="5"/>
  <c r="K1021" i="5"/>
  <c r="D1021" i="5"/>
  <c r="K1020" i="5"/>
  <c r="D1020" i="5"/>
  <c r="K1019" i="5"/>
  <c r="D1019" i="5"/>
  <c r="K1018" i="5"/>
  <c r="D1018" i="5"/>
  <c r="K1017" i="5"/>
  <c r="D1017" i="5"/>
  <c r="K1016" i="5"/>
  <c r="D1016" i="5"/>
  <c r="K1015" i="5"/>
  <c r="D1015" i="5"/>
  <c r="K1014" i="5"/>
  <c r="D1014" i="5"/>
  <c r="K1013" i="5"/>
  <c r="D1013" i="5"/>
  <c r="K1012" i="5"/>
  <c r="D1012" i="5"/>
  <c r="K1011" i="5"/>
  <c r="D1011" i="5"/>
  <c r="K1010" i="5"/>
  <c r="D1010" i="5"/>
  <c r="K1009" i="5"/>
  <c r="D1009" i="5"/>
  <c r="K1008" i="5"/>
  <c r="D1008" i="5"/>
  <c r="K1007" i="5"/>
  <c r="D1007" i="5"/>
  <c r="K1006" i="5"/>
  <c r="D1006" i="5"/>
  <c r="K1005" i="5"/>
  <c r="D1005" i="5"/>
  <c r="K1004" i="5"/>
  <c r="D1004" i="5"/>
  <c r="K1003" i="5"/>
  <c r="D1003" i="5"/>
  <c r="K1002" i="5"/>
  <c r="D1002" i="5"/>
  <c r="K1001" i="5"/>
  <c r="D1001" i="5"/>
  <c r="K1000" i="5"/>
  <c r="D1000" i="5"/>
  <c r="K999" i="5"/>
  <c r="D999" i="5"/>
  <c r="K998" i="5"/>
  <c r="D998" i="5"/>
  <c r="K997" i="5"/>
  <c r="D997" i="5"/>
  <c r="K996" i="5"/>
  <c r="D996" i="5"/>
  <c r="K995" i="5"/>
  <c r="D995" i="5"/>
  <c r="K994" i="5"/>
  <c r="D994" i="5"/>
  <c r="K993" i="5"/>
  <c r="D993" i="5"/>
  <c r="K992" i="5"/>
  <c r="D992" i="5"/>
  <c r="K991" i="5"/>
  <c r="D991" i="5"/>
  <c r="K990" i="5"/>
  <c r="D990" i="5"/>
  <c r="K989" i="5"/>
  <c r="D989" i="5"/>
  <c r="K988" i="5"/>
  <c r="D988" i="5"/>
  <c r="K987" i="5"/>
  <c r="D987" i="5"/>
  <c r="K986" i="5"/>
  <c r="D986" i="5"/>
  <c r="K985" i="5"/>
  <c r="D985" i="5"/>
  <c r="K984" i="5"/>
  <c r="D984" i="5"/>
  <c r="K983" i="5"/>
  <c r="D983" i="5"/>
  <c r="K982" i="5"/>
  <c r="D982" i="5"/>
  <c r="K981" i="5"/>
  <c r="D981" i="5"/>
  <c r="K980" i="5"/>
  <c r="D980" i="5"/>
  <c r="K979" i="5"/>
  <c r="D979" i="5"/>
  <c r="K978" i="5"/>
  <c r="D978" i="5"/>
  <c r="K977" i="5"/>
  <c r="D977" i="5"/>
  <c r="K976" i="5"/>
  <c r="D976" i="5"/>
  <c r="K975" i="5"/>
  <c r="D975" i="5"/>
  <c r="K974" i="5"/>
  <c r="D974" i="5"/>
  <c r="K973" i="5"/>
  <c r="D973" i="5"/>
  <c r="K972" i="5"/>
  <c r="D972" i="5"/>
  <c r="K971" i="5"/>
  <c r="D971" i="5"/>
  <c r="K970" i="5"/>
  <c r="D970" i="5"/>
  <c r="K969" i="5"/>
  <c r="D969" i="5"/>
  <c r="K968" i="5"/>
  <c r="D968" i="5"/>
  <c r="K967" i="5"/>
  <c r="D967" i="5"/>
  <c r="K966" i="5"/>
  <c r="D966" i="5"/>
  <c r="K965" i="5"/>
  <c r="D965" i="5"/>
  <c r="K964" i="5"/>
  <c r="D964" i="5"/>
  <c r="K963" i="5"/>
  <c r="D963" i="5"/>
  <c r="K962" i="5"/>
  <c r="D962" i="5"/>
  <c r="K961" i="5"/>
  <c r="D961" i="5"/>
  <c r="K960" i="5"/>
  <c r="D960" i="5"/>
  <c r="K959" i="5"/>
  <c r="D959" i="5"/>
  <c r="K958" i="5"/>
  <c r="D958" i="5"/>
  <c r="K957" i="5"/>
  <c r="D957" i="5"/>
  <c r="K956" i="5"/>
  <c r="D956" i="5"/>
  <c r="K955" i="5"/>
  <c r="D955" i="5"/>
  <c r="K954" i="5"/>
  <c r="D954" i="5"/>
  <c r="K953" i="5"/>
  <c r="D953" i="5"/>
  <c r="K952" i="5"/>
  <c r="D952" i="5"/>
  <c r="K951" i="5"/>
  <c r="D951" i="5"/>
  <c r="K950" i="5"/>
  <c r="D950" i="5"/>
  <c r="K949" i="5"/>
  <c r="D949" i="5"/>
  <c r="K948" i="5"/>
  <c r="D948" i="5"/>
  <c r="K947" i="5"/>
  <c r="D947" i="5"/>
  <c r="K946" i="5"/>
  <c r="D946" i="5"/>
  <c r="K945" i="5"/>
  <c r="D945" i="5"/>
  <c r="K944" i="5"/>
  <c r="D944" i="5"/>
  <c r="K943" i="5"/>
  <c r="D943" i="5"/>
  <c r="K942" i="5"/>
  <c r="D942" i="5"/>
  <c r="K941" i="5"/>
  <c r="D941" i="5"/>
  <c r="K940" i="5"/>
  <c r="D940" i="5"/>
  <c r="K939" i="5"/>
  <c r="D939" i="5"/>
  <c r="K938" i="5"/>
  <c r="D938" i="5"/>
  <c r="K937" i="5"/>
  <c r="D937" i="5"/>
  <c r="K936" i="5"/>
  <c r="D936" i="5"/>
  <c r="K935" i="5"/>
  <c r="D935" i="5"/>
  <c r="K934" i="5"/>
  <c r="D934" i="5"/>
  <c r="K933" i="5"/>
  <c r="D933" i="5"/>
  <c r="K932" i="5"/>
  <c r="D932" i="5"/>
  <c r="K931" i="5"/>
  <c r="D931" i="5"/>
  <c r="K930" i="5"/>
  <c r="D930" i="5"/>
  <c r="K929" i="5"/>
  <c r="D929" i="5"/>
  <c r="K928" i="5"/>
  <c r="D928" i="5"/>
  <c r="K927" i="5"/>
  <c r="D927" i="5"/>
  <c r="K926" i="5"/>
  <c r="D926" i="5"/>
  <c r="K925" i="5"/>
  <c r="D925" i="5"/>
  <c r="K924" i="5"/>
  <c r="D924" i="5"/>
  <c r="K923" i="5"/>
  <c r="D923" i="5"/>
  <c r="K922" i="5"/>
  <c r="D922" i="5"/>
  <c r="K921" i="5"/>
  <c r="D921" i="5"/>
  <c r="K920" i="5"/>
  <c r="D920" i="5"/>
  <c r="K919" i="5"/>
  <c r="D919" i="5"/>
  <c r="K918" i="5"/>
  <c r="D918" i="5"/>
  <c r="K917" i="5"/>
  <c r="D917" i="5"/>
  <c r="K916" i="5"/>
  <c r="D916" i="5"/>
  <c r="K915" i="5"/>
  <c r="D915" i="5"/>
  <c r="K914" i="5"/>
  <c r="D914" i="5"/>
  <c r="K913" i="5"/>
  <c r="D913" i="5"/>
  <c r="K912" i="5"/>
  <c r="D912" i="5"/>
  <c r="K911" i="5"/>
  <c r="D911" i="5"/>
  <c r="K910" i="5"/>
  <c r="D910" i="5"/>
  <c r="K909" i="5"/>
  <c r="D909" i="5"/>
  <c r="K908" i="5"/>
  <c r="D908" i="5"/>
  <c r="K907" i="5"/>
  <c r="D907" i="5"/>
  <c r="K906" i="5"/>
  <c r="D906" i="5"/>
  <c r="K905" i="5"/>
  <c r="D905" i="5"/>
  <c r="K904" i="5"/>
  <c r="D904" i="5"/>
  <c r="K903" i="5"/>
  <c r="D903" i="5"/>
  <c r="K902" i="5"/>
  <c r="D902" i="5"/>
  <c r="K901" i="5"/>
  <c r="D901" i="5"/>
  <c r="K900" i="5"/>
  <c r="D900" i="5"/>
  <c r="K899" i="5"/>
  <c r="D899" i="5"/>
  <c r="K898" i="5"/>
  <c r="D898" i="5"/>
  <c r="K897" i="5"/>
  <c r="D897" i="5"/>
  <c r="K896" i="5"/>
  <c r="D896" i="5"/>
  <c r="K895" i="5"/>
  <c r="D895" i="5"/>
  <c r="K894" i="5"/>
  <c r="D894" i="5"/>
  <c r="K893" i="5"/>
  <c r="D893" i="5"/>
  <c r="K892" i="5"/>
  <c r="D892" i="5"/>
  <c r="K891" i="5"/>
  <c r="D891" i="5"/>
  <c r="K890" i="5"/>
  <c r="D890" i="5"/>
  <c r="K889" i="5"/>
  <c r="D889" i="5"/>
  <c r="K888" i="5"/>
  <c r="D888" i="5"/>
  <c r="K887" i="5"/>
  <c r="D887" i="5"/>
  <c r="K886" i="5"/>
  <c r="D886" i="5"/>
  <c r="K885" i="5"/>
  <c r="D885" i="5"/>
  <c r="K884" i="5"/>
  <c r="D884" i="5"/>
  <c r="K883" i="5"/>
  <c r="D883" i="5"/>
  <c r="K882" i="5"/>
  <c r="D882" i="5"/>
  <c r="K881" i="5"/>
  <c r="D881" i="5"/>
  <c r="K880" i="5"/>
  <c r="D880" i="5"/>
  <c r="K879" i="5"/>
  <c r="D879" i="5"/>
  <c r="K878" i="5"/>
  <c r="D878" i="5"/>
  <c r="K877" i="5"/>
  <c r="D877" i="5"/>
  <c r="K876" i="5"/>
  <c r="D876" i="5"/>
  <c r="K875" i="5"/>
  <c r="D875" i="5"/>
  <c r="K874" i="5"/>
  <c r="D874" i="5"/>
  <c r="K873" i="5"/>
  <c r="D873" i="5"/>
  <c r="K872" i="5"/>
  <c r="D872" i="5"/>
  <c r="K871" i="5"/>
  <c r="D871" i="5"/>
  <c r="K870" i="5"/>
  <c r="D870" i="5"/>
  <c r="K869" i="5"/>
  <c r="D869" i="5"/>
  <c r="K868" i="5"/>
  <c r="D868" i="5"/>
  <c r="K867" i="5"/>
  <c r="D867" i="5"/>
  <c r="K866" i="5"/>
  <c r="D866" i="5"/>
  <c r="K865" i="5"/>
  <c r="D865" i="5"/>
  <c r="K864" i="5"/>
  <c r="D864" i="5"/>
  <c r="K863" i="5"/>
  <c r="D863" i="5"/>
  <c r="K862" i="5"/>
  <c r="D862" i="5"/>
  <c r="K861" i="5"/>
  <c r="D861" i="5"/>
  <c r="K860" i="5"/>
  <c r="D860" i="5"/>
  <c r="K859" i="5"/>
  <c r="D859" i="5"/>
  <c r="K858" i="5"/>
  <c r="D858" i="5"/>
  <c r="K857" i="5"/>
  <c r="D857" i="5"/>
  <c r="K856" i="5"/>
  <c r="D856" i="5"/>
  <c r="K855" i="5"/>
  <c r="D855" i="5"/>
  <c r="K854" i="5"/>
  <c r="D854" i="5"/>
  <c r="K853" i="5"/>
  <c r="D853" i="5"/>
  <c r="K852" i="5"/>
  <c r="D852" i="5"/>
  <c r="K851" i="5"/>
  <c r="D851" i="5"/>
  <c r="K850" i="5"/>
  <c r="D850" i="5"/>
  <c r="K849" i="5"/>
  <c r="D849" i="5"/>
  <c r="K848" i="5"/>
  <c r="D848" i="5"/>
  <c r="K847" i="5"/>
  <c r="D847" i="5"/>
  <c r="K846" i="5"/>
  <c r="D846" i="5"/>
  <c r="K845" i="5"/>
  <c r="D845" i="5"/>
  <c r="K844" i="5"/>
  <c r="D844" i="5"/>
  <c r="K843" i="5"/>
  <c r="D843" i="5"/>
  <c r="K842" i="5"/>
  <c r="D842" i="5"/>
  <c r="K841" i="5"/>
  <c r="D841" i="5"/>
  <c r="K840" i="5"/>
  <c r="D840" i="5"/>
  <c r="K839" i="5"/>
  <c r="D839" i="5"/>
  <c r="K838" i="5"/>
  <c r="D838" i="5"/>
  <c r="K837" i="5"/>
  <c r="D837" i="5"/>
  <c r="K836" i="5"/>
  <c r="D836" i="5"/>
  <c r="K835" i="5"/>
  <c r="D835" i="5"/>
  <c r="K834" i="5"/>
  <c r="D834" i="5"/>
  <c r="K833" i="5"/>
  <c r="D833" i="5"/>
  <c r="K832" i="5"/>
  <c r="D832" i="5"/>
  <c r="K831" i="5"/>
  <c r="D831" i="5"/>
  <c r="K830" i="5"/>
  <c r="D830" i="5"/>
  <c r="K829" i="5"/>
  <c r="D829" i="5"/>
  <c r="K828" i="5"/>
  <c r="D828" i="5"/>
  <c r="K827" i="5"/>
  <c r="D827" i="5"/>
  <c r="K826" i="5"/>
  <c r="D826" i="5"/>
  <c r="K825" i="5"/>
  <c r="D825" i="5"/>
  <c r="K824" i="5"/>
  <c r="D824" i="5"/>
  <c r="K823" i="5"/>
  <c r="D823" i="5"/>
  <c r="K822" i="5"/>
  <c r="D822" i="5"/>
  <c r="K821" i="5"/>
  <c r="D821" i="5"/>
  <c r="K820" i="5"/>
  <c r="D820" i="5"/>
  <c r="K819" i="5"/>
  <c r="D819" i="5"/>
  <c r="K818" i="5"/>
  <c r="D818" i="5"/>
  <c r="K817" i="5"/>
  <c r="D817" i="5"/>
  <c r="K816" i="5"/>
  <c r="D816" i="5"/>
  <c r="K815" i="5"/>
  <c r="D815" i="5"/>
  <c r="K814" i="5"/>
  <c r="D814" i="5"/>
  <c r="K813" i="5"/>
  <c r="D813" i="5"/>
  <c r="K812" i="5"/>
  <c r="D812" i="5"/>
  <c r="K811" i="5"/>
  <c r="D811" i="5"/>
  <c r="K810" i="5"/>
  <c r="D810" i="5"/>
  <c r="K809" i="5"/>
  <c r="D809" i="5"/>
  <c r="K808" i="5"/>
  <c r="D808" i="5"/>
  <c r="K807" i="5"/>
  <c r="D807" i="5"/>
  <c r="K806" i="5"/>
  <c r="D806" i="5"/>
  <c r="K805" i="5"/>
  <c r="D805" i="5"/>
  <c r="K804" i="5"/>
  <c r="D804" i="5"/>
  <c r="K803" i="5"/>
  <c r="D803" i="5"/>
  <c r="K802" i="5"/>
  <c r="D802" i="5"/>
  <c r="K801" i="5"/>
  <c r="D801" i="5"/>
  <c r="K800" i="5"/>
  <c r="D800" i="5"/>
  <c r="K799" i="5"/>
  <c r="D799" i="5"/>
  <c r="K798" i="5"/>
  <c r="D798" i="5"/>
  <c r="K797" i="5"/>
  <c r="D797" i="5"/>
  <c r="K796" i="5"/>
  <c r="D796" i="5"/>
  <c r="K795" i="5"/>
  <c r="D795" i="5"/>
  <c r="K794" i="5"/>
  <c r="D794" i="5"/>
  <c r="K793" i="5"/>
  <c r="D793" i="5"/>
  <c r="K792" i="5"/>
  <c r="D792" i="5"/>
  <c r="K791" i="5"/>
  <c r="D791" i="5"/>
  <c r="K790" i="5"/>
  <c r="D790" i="5"/>
  <c r="K789" i="5"/>
  <c r="D789" i="5"/>
  <c r="K788" i="5"/>
  <c r="D788" i="5"/>
  <c r="K787" i="5"/>
  <c r="D787" i="5"/>
  <c r="K786" i="5"/>
  <c r="D786" i="5"/>
  <c r="K785" i="5"/>
  <c r="D785" i="5"/>
  <c r="K784" i="5"/>
  <c r="D784" i="5"/>
  <c r="K783" i="5"/>
  <c r="D783" i="5"/>
  <c r="K782" i="5"/>
  <c r="D782" i="5"/>
  <c r="K781" i="5"/>
  <c r="D781" i="5"/>
  <c r="K780" i="5"/>
  <c r="D780" i="5"/>
  <c r="K779" i="5"/>
  <c r="D779" i="5"/>
  <c r="K778" i="5"/>
  <c r="D778" i="5"/>
  <c r="K777" i="5"/>
  <c r="D777" i="5"/>
  <c r="K776" i="5"/>
  <c r="D776" i="5"/>
  <c r="K775" i="5"/>
  <c r="D775" i="5"/>
  <c r="K774" i="5"/>
  <c r="D774" i="5"/>
  <c r="K773" i="5"/>
  <c r="D773" i="5"/>
  <c r="K772" i="5"/>
  <c r="D772" i="5"/>
  <c r="K771" i="5"/>
  <c r="D771" i="5"/>
  <c r="K770" i="5"/>
  <c r="D770" i="5"/>
  <c r="K769" i="5"/>
  <c r="D769" i="5"/>
  <c r="K768" i="5"/>
  <c r="D768" i="5"/>
  <c r="K767" i="5"/>
  <c r="D767" i="5"/>
  <c r="K766" i="5"/>
  <c r="D766" i="5"/>
  <c r="K765" i="5"/>
  <c r="D765" i="5"/>
  <c r="K764" i="5"/>
  <c r="D764" i="5"/>
  <c r="K763" i="5"/>
  <c r="D763" i="5"/>
  <c r="K762" i="5"/>
  <c r="D762" i="5"/>
  <c r="K761" i="5"/>
  <c r="D761" i="5"/>
  <c r="K760" i="5"/>
  <c r="D760" i="5"/>
  <c r="K759" i="5"/>
  <c r="D759" i="5"/>
  <c r="K758" i="5"/>
  <c r="D758" i="5"/>
  <c r="K757" i="5"/>
  <c r="D757" i="5"/>
  <c r="K756" i="5"/>
  <c r="D756" i="5"/>
  <c r="K755" i="5"/>
  <c r="D755" i="5"/>
  <c r="K754" i="5"/>
  <c r="D754" i="5"/>
  <c r="K753" i="5"/>
  <c r="D753" i="5"/>
  <c r="K752" i="5"/>
  <c r="D752" i="5"/>
  <c r="K751" i="5"/>
  <c r="D751" i="5"/>
  <c r="K750" i="5"/>
  <c r="D750" i="5"/>
  <c r="K749" i="5"/>
  <c r="D749" i="5"/>
  <c r="K748" i="5"/>
  <c r="D748" i="5"/>
  <c r="K747" i="5"/>
  <c r="D747" i="5"/>
  <c r="K746" i="5"/>
  <c r="D746" i="5"/>
  <c r="K745" i="5"/>
  <c r="D745" i="5"/>
  <c r="K744" i="5"/>
  <c r="D744" i="5"/>
  <c r="K743" i="5"/>
  <c r="D743" i="5"/>
  <c r="K742" i="5"/>
  <c r="D742" i="5"/>
  <c r="K741" i="5"/>
  <c r="D741" i="5"/>
  <c r="K740" i="5"/>
  <c r="D740" i="5"/>
  <c r="K739" i="5"/>
  <c r="D739" i="5"/>
  <c r="K738" i="5"/>
  <c r="D738" i="5"/>
  <c r="K737" i="5"/>
  <c r="D737" i="5"/>
  <c r="K736" i="5"/>
  <c r="D736" i="5"/>
  <c r="K735" i="5"/>
  <c r="D735" i="5"/>
  <c r="K734" i="5"/>
  <c r="D734" i="5"/>
  <c r="K733" i="5"/>
  <c r="D733" i="5"/>
  <c r="K732" i="5"/>
  <c r="D732" i="5"/>
  <c r="K731" i="5"/>
  <c r="D731" i="5"/>
  <c r="K730" i="5"/>
  <c r="D730" i="5"/>
  <c r="K729" i="5"/>
  <c r="D729" i="5"/>
  <c r="K728" i="5"/>
  <c r="D728" i="5"/>
  <c r="K727" i="5"/>
  <c r="D727" i="5"/>
  <c r="K726" i="5"/>
  <c r="D726" i="5"/>
  <c r="K725" i="5"/>
  <c r="D725" i="5"/>
  <c r="K724" i="5"/>
  <c r="D724" i="5"/>
  <c r="K723" i="5"/>
  <c r="D723" i="5"/>
  <c r="K722" i="5"/>
  <c r="D722" i="5"/>
  <c r="K721" i="5"/>
  <c r="D721" i="5"/>
  <c r="K720" i="5"/>
  <c r="D720" i="5"/>
  <c r="K719" i="5"/>
  <c r="D719" i="5"/>
  <c r="K718" i="5"/>
  <c r="D718" i="5"/>
  <c r="K717" i="5"/>
  <c r="D717" i="5"/>
  <c r="K716" i="5"/>
  <c r="D716" i="5"/>
  <c r="K715" i="5"/>
  <c r="D715" i="5"/>
  <c r="K714" i="5"/>
  <c r="D714" i="5"/>
  <c r="K713" i="5"/>
  <c r="D713" i="5"/>
  <c r="K712" i="5"/>
  <c r="D712" i="5"/>
  <c r="K711" i="5"/>
  <c r="D711" i="5"/>
  <c r="K710" i="5"/>
  <c r="D710" i="5"/>
  <c r="K709" i="5"/>
  <c r="D709" i="5"/>
  <c r="K708" i="5"/>
  <c r="D708" i="5"/>
  <c r="K707" i="5"/>
  <c r="D707" i="5"/>
  <c r="K706" i="5"/>
  <c r="D706" i="5"/>
  <c r="K705" i="5"/>
  <c r="D705" i="5"/>
  <c r="K704" i="5"/>
  <c r="D704" i="5"/>
  <c r="K703" i="5"/>
  <c r="D703" i="5"/>
  <c r="K702" i="5"/>
  <c r="D702" i="5"/>
  <c r="K701" i="5"/>
  <c r="D701" i="5"/>
  <c r="K700" i="5"/>
  <c r="D700" i="5"/>
  <c r="K699" i="5"/>
  <c r="D699" i="5"/>
  <c r="K698" i="5"/>
  <c r="D698" i="5"/>
  <c r="K697" i="5"/>
  <c r="D697" i="5"/>
  <c r="K696" i="5"/>
  <c r="D696" i="5"/>
  <c r="K695" i="5"/>
  <c r="D695" i="5"/>
  <c r="K694" i="5"/>
  <c r="D694" i="5"/>
  <c r="K693" i="5"/>
  <c r="D693" i="5"/>
  <c r="K692" i="5"/>
  <c r="D692" i="5"/>
  <c r="K691" i="5"/>
  <c r="D691" i="5"/>
  <c r="K690" i="5"/>
  <c r="D690" i="5"/>
  <c r="K689" i="5"/>
  <c r="D689" i="5"/>
  <c r="K688" i="5"/>
  <c r="D688" i="5"/>
  <c r="K687" i="5"/>
  <c r="D687" i="5"/>
  <c r="K686" i="5"/>
  <c r="D686" i="5"/>
  <c r="K685" i="5"/>
  <c r="D685" i="5"/>
  <c r="K684" i="5"/>
  <c r="D684" i="5"/>
  <c r="K683" i="5"/>
  <c r="D683" i="5"/>
  <c r="K682" i="5"/>
  <c r="D682" i="5"/>
  <c r="K681" i="5"/>
  <c r="D681" i="5"/>
  <c r="K680" i="5"/>
  <c r="D680" i="5"/>
  <c r="K679" i="5"/>
  <c r="D679" i="5"/>
  <c r="K678" i="5"/>
  <c r="D678" i="5"/>
  <c r="K677" i="5"/>
  <c r="D677" i="5"/>
  <c r="K676" i="5"/>
  <c r="D676" i="5"/>
  <c r="K675" i="5"/>
  <c r="D675" i="5"/>
  <c r="K674" i="5"/>
  <c r="D674" i="5"/>
  <c r="K673" i="5"/>
  <c r="D673" i="5"/>
  <c r="K672" i="5"/>
  <c r="D672" i="5"/>
  <c r="K671" i="5"/>
  <c r="D671" i="5"/>
  <c r="K670" i="5"/>
  <c r="D670" i="5"/>
  <c r="K669" i="5"/>
  <c r="D669" i="5"/>
  <c r="K668" i="5"/>
  <c r="D668" i="5"/>
  <c r="K667" i="5"/>
  <c r="D667" i="5"/>
  <c r="K666" i="5"/>
  <c r="D666" i="5"/>
  <c r="K665" i="5"/>
  <c r="D665" i="5"/>
  <c r="K664" i="5"/>
  <c r="D664" i="5"/>
  <c r="K663" i="5"/>
  <c r="D663" i="5"/>
  <c r="K662" i="5"/>
  <c r="D662" i="5"/>
  <c r="K661" i="5"/>
  <c r="D661" i="5"/>
  <c r="K660" i="5"/>
  <c r="D660" i="5"/>
  <c r="K659" i="5"/>
  <c r="D659" i="5"/>
  <c r="K658" i="5"/>
  <c r="D658" i="5"/>
  <c r="K657" i="5"/>
  <c r="D657" i="5"/>
  <c r="K656" i="5"/>
  <c r="D656" i="5"/>
  <c r="K655" i="5"/>
  <c r="D655" i="5"/>
  <c r="K654" i="5"/>
  <c r="D654" i="5"/>
  <c r="K653" i="5"/>
  <c r="D653" i="5"/>
  <c r="K652" i="5"/>
  <c r="D652" i="5"/>
  <c r="K651" i="5"/>
  <c r="D651" i="5"/>
  <c r="K650" i="5"/>
  <c r="D650" i="5"/>
  <c r="K649" i="5"/>
  <c r="D649" i="5"/>
  <c r="K648" i="5"/>
  <c r="D648" i="5"/>
  <c r="K647" i="5"/>
  <c r="D647" i="5"/>
  <c r="K646" i="5"/>
  <c r="D646" i="5"/>
  <c r="K645" i="5"/>
  <c r="D645" i="5"/>
  <c r="K644" i="5"/>
  <c r="D644" i="5"/>
  <c r="K643" i="5"/>
  <c r="D643" i="5"/>
  <c r="K642" i="5"/>
  <c r="D642" i="5"/>
  <c r="K641" i="5"/>
  <c r="D641" i="5"/>
  <c r="K640" i="5"/>
  <c r="D640" i="5"/>
  <c r="K639" i="5"/>
  <c r="D639" i="5"/>
  <c r="K638" i="5"/>
  <c r="D638" i="5"/>
  <c r="K637" i="5"/>
  <c r="D637" i="5"/>
  <c r="K636" i="5"/>
  <c r="D636" i="5"/>
  <c r="K635" i="5"/>
  <c r="D635" i="5"/>
  <c r="K634" i="5"/>
  <c r="D634" i="5"/>
  <c r="K633" i="5"/>
  <c r="D633" i="5"/>
  <c r="K632" i="5"/>
  <c r="D632" i="5"/>
  <c r="K631" i="5"/>
  <c r="D631" i="5"/>
  <c r="K630" i="5"/>
  <c r="D630" i="5"/>
  <c r="K629" i="5"/>
  <c r="D629" i="5"/>
  <c r="K628" i="5"/>
  <c r="D628" i="5"/>
  <c r="K627" i="5"/>
  <c r="D627" i="5"/>
  <c r="K626" i="5"/>
  <c r="D626" i="5"/>
  <c r="K625" i="5"/>
  <c r="D625" i="5"/>
  <c r="K624" i="5"/>
  <c r="D624" i="5"/>
  <c r="K623" i="5"/>
  <c r="D623" i="5"/>
  <c r="K622" i="5"/>
  <c r="D622" i="5"/>
  <c r="K621" i="5"/>
  <c r="D621" i="5"/>
  <c r="K620" i="5"/>
  <c r="D620" i="5"/>
  <c r="K619" i="5"/>
  <c r="D619" i="5"/>
  <c r="K618" i="5"/>
  <c r="D618" i="5"/>
  <c r="K617" i="5"/>
  <c r="D617" i="5"/>
  <c r="K616" i="5"/>
  <c r="D616" i="5"/>
  <c r="K615" i="5"/>
  <c r="D615" i="5"/>
  <c r="K614" i="5"/>
  <c r="D614" i="5"/>
  <c r="K613" i="5"/>
  <c r="D613" i="5"/>
  <c r="K612" i="5"/>
  <c r="D612" i="5"/>
  <c r="K611" i="5"/>
  <c r="D611" i="5"/>
  <c r="K610" i="5"/>
  <c r="D610" i="5"/>
  <c r="K609" i="5"/>
  <c r="D609" i="5"/>
  <c r="K608" i="5"/>
  <c r="D608" i="5"/>
  <c r="K607" i="5"/>
  <c r="D607" i="5"/>
  <c r="K606" i="5"/>
  <c r="D606" i="5"/>
  <c r="K605" i="5"/>
  <c r="D605" i="5"/>
  <c r="K604" i="5"/>
  <c r="D604" i="5"/>
  <c r="K603" i="5"/>
  <c r="D603" i="5"/>
  <c r="K602" i="5"/>
  <c r="D602" i="5"/>
  <c r="K601" i="5"/>
  <c r="D601" i="5"/>
  <c r="K600" i="5"/>
  <c r="D600" i="5"/>
  <c r="K599" i="5"/>
  <c r="D599" i="5"/>
  <c r="K598" i="5"/>
  <c r="D598" i="5"/>
  <c r="K597" i="5"/>
  <c r="D597" i="5"/>
  <c r="K596" i="5"/>
  <c r="D596" i="5"/>
  <c r="K595" i="5"/>
  <c r="D595" i="5"/>
  <c r="K594" i="5"/>
  <c r="D594" i="5"/>
  <c r="K593" i="5"/>
  <c r="D593" i="5"/>
  <c r="K592" i="5"/>
  <c r="D592" i="5"/>
  <c r="K591" i="5"/>
  <c r="D591" i="5"/>
  <c r="K590" i="5"/>
  <c r="D590" i="5"/>
  <c r="K589" i="5"/>
  <c r="D589" i="5"/>
  <c r="K588" i="5"/>
  <c r="D588" i="5"/>
  <c r="K587" i="5"/>
  <c r="D587" i="5"/>
  <c r="K586" i="5"/>
  <c r="D586" i="5"/>
  <c r="K585" i="5"/>
  <c r="D585" i="5"/>
  <c r="K584" i="5"/>
  <c r="D584" i="5"/>
  <c r="K583" i="5"/>
  <c r="D583" i="5"/>
  <c r="K582" i="5"/>
  <c r="D582" i="5"/>
  <c r="K581" i="5"/>
  <c r="D581" i="5"/>
  <c r="K580" i="5"/>
  <c r="D580" i="5"/>
  <c r="K579" i="5"/>
  <c r="D579" i="5"/>
  <c r="K578" i="5"/>
  <c r="D578" i="5"/>
  <c r="K577" i="5"/>
  <c r="D577" i="5"/>
  <c r="K576" i="5"/>
  <c r="D576" i="5"/>
  <c r="K575" i="5"/>
  <c r="D575" i="5"/>
  <c r="K574" i="5"/>
  <c r="D574" i="5"/>
  <c r="K573" i="5"/>
  <c r="D573" i="5"/>
  <c r="K572" i="5"/>
  <c r="D572" i="5"/>
  <c r="K571" i="5"/>
  <c r="D571" i="5"/>
  <c r="K570" i="5"/>
  <c r="D570" i="5"/>
  <c r="K569" i="5"/>
  <c r="D569" i="5"/>
  <c r="K568" i="5"/>
  <c r="D568" i="5"/>
  <c r="K567" i="5"/>
  <c r="D567" i="5"/>
  <c r="K566" i="5"/>
  <c r="D566" i="5"/>
  <c r="K565" i="5"/>
  <c r="D565" i="5"/>
  <c r="K564" i="5"/>
  <c r="D564" i="5"/>
  <c r="K563" i="5"/>
  <c r="D563" i="5"/>
  <c r="K562" i="5"/>
  <c r="D562" i="5"/>
  <c r="K561" i="5"/>
  <c r="D561" i="5"/>
  <c r="K560" i="5"/>
  <c r="D560" i="5"/>
  <c r="K559" i="5"/>
  <c r="D559" i="5"/>
  <c r="K558" i="5"/>
  <c r="D558" i="5"/>
  <c r="K557" i="5"/>
  <c r="D557" i="5"/>
  <c r="K556" i="5"/>
  <c r="D556" i="5"/>
  <c r="K555" i="5"/>
  <c r="D555" i="5"/>
  <c r="K554" i="5"/>
  <c r="D554" i="5"/>
  <c r="K553" i="5"/>
  <c r="D553" i="5"/>
  <c r="K552" i="5"/>
  <c r="D552" i="5"/>
  <c r="K551" i="5"/>
  <c r="D551" i="5"/>
  <c r="K550" i="5"/>
  <c r="D550" i="5"/>
  <c r="K549" i="5"/>
  <c r="D549" i="5"/>
  <c r="K548" i="5"/>
  <c r="D548" i="5"/>
  <c r="K547" i="5"/>
  <c r="D547" i="5"/>
  <c r="K546" i="5"/>
  <c r="D546" i="5"/>
  <c r="K545" i="5"/>
  <c r="D545" i="5"/>
  <c r="K544" i="5"/>
  <c r="D544" i="5"/>
  <c r="K543" i="5"/>
  <c r="D543" i="5"/>
  <c r="K542" i="5"/>
  <c r="D542" i="5"/>
  <c r="K541" i="5"/>
  <c r="D541" i="5"/>
  <c r="K540" i="5"/>
  <c r="D540" i="5"/>
  <c r="K539" i="5"/>
  <c r="D539" i="5"/>
  <c r="K538" i="5"/>
  <c r="D538" i="5"/>
  <c r="K537" i="5"/>
  <c r="D537" i="5"/>
  <c r="K536" i="5"/>
  <c r="D536" i="5"/>
  <c r="K535" i="5"/>
  <c r="D535" i="5"/>
  <c r="K534" i="5"/>
  <c r="D534" i="5"/>
  <c r="K533" i="5"/>
  <c r="D533" i="5"/>
  <c r="K532" i="5"/>
  <c r="D532" i="5"/>
  <c r="K531" i="5"/>
  <c r="D531" i="5"/>
  <c r="K530" i="5"/>
  <c r="D530" i="5"/>
  <c r="K529" i="5"/>
  <c r="D529" i="5"/>
  <c r="K528" i="5"/>
  <c r="D528" i="5"/>
  <c r="K527" i="5"/>
  <c r="D527" i="5"/>
  <c r="K526" i="5"/>
  <c r="D526" i="5"/>
  <c r="K525" i="5"/>
  <c r="D525" i="5"/>
  <c r="K524" i="5"/>
  <c r="D524" i="5"/>
  <c r="K523" i="5"/>
  <c r="D523" i="5"/>
  <c r="K522" i="5"/>
  <c r="D522" i="5"/>
  <c r="K521" i="5"/>
  <c r="D521" i="5"/>
  <c r="K520" i="5"/>
  <c r="D520" i="5"/>
  <c r="K519" i="5"/>
  <c r="D519" i="5"/>
  <c r="K518" i="5"/>
  <c r="D518" i="5"/>
  <c r="K517" i="5"/>
  <c r="D517" i="5"/>
  <c r="K516" i="5"/>
  <c r="D516" i="5"/>
  <c r="K515" i="5"/>
  <c r="D515" i="5"/>
  <c r="K514" i="5"/>
  <c r="D514" i="5"/>
  <c r="K513" i="5"/>
  <c r="D513" i="5"/>
  <c r="K512" i="5"/>
  <c r="D512" i="5"/>
  <c r="K511" i="5"/>
  <c r="D511" i="5"/>
  <c r="K510" i="5"/>
  <c r="D510" i="5"/>
  <c r="K509" i="5"/>
  <c r="D509" i="5"/>
  <c r="K508" i="5"/>
  <c r="D508" i="5"/>
  <c r="K507" i="5"/>
  <c r="D507" i="5"/>
  <c r="K506" i="5"/>
  <c r="D506" i="5"/>
  <c r="K505" i="5"/>
  <c r="D505" i="5"/>
  <c r="K504" i="5"/>
  <c r="D504" i="5"/>
  <c r="K503" i="5"/>
  <c r="D503" i="5"/>
  <c r="K502" i="5"/>
  <c r="D502" i="5"/>
  <c r="K501" i="5"/>
  <c r="D501" i="5"/>
  <c r="K500" i="5"/>
  <c r="D500" i="5"/>
  <c r="K499" i="5"/>
  <c r="D499" i="5"/>
  <c r="K498" i="5"/>
  <c r="D498" i="5"/>
  <c r="K497" i="5"/>
  <c r="D497" i="5"/>
  <c r="K496" i="5"/>
  <c r="D496" i="5"/>
  <c r="K495" i="5"/>
  <c r="D495" i="5"/>
  <c r="K494" i="5"/>
  <c r="D494" i="5"/>
  <c r="K493" i="5"/>
  <c r="D493" i="5"/>
  <c r="K492" i="5"/>
  <c r="D492" i="5"/>
  <c r="K491" i="5"/>
  <c r="D491" i="5"/>
  <c r="K490" i="5"/>
  <c r="D490" i="5"/>
  <c r="K489" i="5"/>
  <c r="D489" i="5"/>
  <c r="K488" i="5"/>
  <c r="D488" i="5"/>
  <c r="K487" i="5"/>
  <c r="D487" i="5"/>
  <c r="K486" i="5"/>
  <c r="D486" i="5"/>
  <c r="K485" i="5"/>
  <c r="D485" i="5"/>
  <c r="K484" i="5"/>
  <c r="D484" i="5"/>
  <c r="K483" i="5"/>
  <c r="D483" i="5"/>
  <c r="K482" i="5"/>
  <c r="D482" i="5"/>
  <c r="K481" i="5"/>
  <c r="D481" i="5"/>
  <c r="K480" i="5"/>
  <c r="D480" i="5"/>
  <c r="K479" i="5"/>
  <c r="D479" i="5"/>
  <c r="K478" i="5"/>
  <c r="D478" i="5"/>
  <c r="K477" i="5"/>
  <c r="D477" i="5"/>
  <c r="K476" i="5"/>
  <c r="D476" i="5"/>
  <c r="K475" i="5"/>
  <c r="D475" i="5"/>
  <c r="K474" i="5"/>
  <c r="D474" i="5"/>
  <c r="K473" i="5"/>
  <c r="D473" i="5"/>
  <c r="K472" i="5"/>
  <c r="D472" i="5"/>
  <c r="K471" i="5"/>
  <c r="D471" i="5"/>
  <c r="K470" i="5"/>
  <c r="D470" i="5"/>
  <c r="K469" i="5"/>
  <c r="D469" i="5"/>
  <c r="K468" i="5"/>
  <c r="D468" i="5"/>
  <c r="K467" i="5"/>
  <c r="D467" i="5"/>
  <c r="K466" i="5"/>
  <c r="D466" i="5"/>
  <c r="K465" i="5"/>
  <c r="D465" i="5"/>
  <c r="K464" i="5"/>
  <c r="D464" i="5"/>
  <c r="K463" i="5"/>
  <c r="D463" i="5"/>
  <c r="K462" i="5"/>
  <c r="D462" i="5"/>
  <c r="K461" i="5"/>
  <c r="D461" i="5"/>
  <c r="K460" i="5"/>
  <c r="D460" i="5"/>
  <c r="K459" i="5"/>
  <c r="D459" i="5"/>
  <c r="K458" i="5"/>
  <c r="D458" i="5"/>
  <c r="K457" i="5"/>
  <c r="D457" i="5"/>
  <c r="K456" i="5"/>
  <c r="D456" i="5"/>
  <c r="K455" i="5"/>
  <c r="D455" i="5"/>
  <c r="K454" i="5"/>
  <c r="D454" i="5"/>
  <c r="K453" i="5"/>
  <c r="D453" i="5"/>
  <c r="K452" i="5"/>
  <c r="D452" i="5"/>
  <c r="K451" i="5"/>
  <c r="D451" i="5"/>
  <c r="K450" i="5"/>
  <c r="D450" i="5"/>
  <c r="K449" i="5"/>
  <c r="D449" i="5"/>
  <c r="K448" i="5"/>
  <c r="D448" i="5"/>
  <c r="K447" i="5"/>
  <c r="D447" i="5"/>
  <c r="K446" i="5"/>
  <c r="D446" i="5"/>
  <c r="K445" i="5"/>
  <c r="D445" i="5"/>
  <c r="K444" i="5"/>
  <c r="D444" i="5"/>
  <c r="K443" i="5"/>
  <c r="D443" i="5"/>
  <c r="K442" i="5"/>
  <c r="D442" i="5"/>
  <c r="K441" i="5"/>
  <c r="D441" i="5"/>
  <c r="K440" i="5"/>
  <c r="D440" i="5"/>
  <c r="K439" i="5"/>
  <c r="D439" i="5"/>
  <c r="K438" i="5"/>
  <c r="D438" i="5"/>
  <c r="K437" i="5"/>
  <c r="D437" i="5"/>
  <c r="K436" i="5"/>
  <c r="D436" i="5"/>
  <c r="K435" i="5"/>
  <c r="D435" i="5"/>
  <c r="K434" i="5"/>
  <c r="D434" i="5"/>
  <c r="K433" i="5"/>
  <c r="D433" i="5"/>
  <c r="K432" i="5"/>
  <c r="D432" i="5"/>
  <c r="K431" i="5"/>
  <c r="D431" i="5"/>
  <c r="K430" i="5"/>
  <c r="D430" i="5"/>
  <c r="K429" i="5"/>
  <c r="D429" i="5"/>
  <c r="K428" i="5"/>
  <c r="D428" i="5"/>
  <c r="K427" i="5"/>
  <c r="D427" i="5"/>
  <c r="K426" i="5"/>
  <c r="D426" i="5"/>
  <c r="K425" i="5"/>
  <c r="D425" i="5"/>
  <c r="K424" i="5"/>
  <c r="D424" i="5"/>
  <c r="K423" i="5"/>
  <c r="D423" i="5"/>
  <c r="K422" i="5"/>
  <c r="D422" i="5"/>
  <c r="K421" i="5"/>
  <c r="D421" i="5"/>
  <c r="K420" i="5"/>
  <c r="D420" i="5"/>
  <c r="K419" i="5"/>
  <c r="D419" i="5"/>
  <c r="K418" i="5"/>
  <c r="D418" i="5"/>
  <c r="K417" i="5"/>
  <c r="D417" i="5"/>
  <c r="K416" i="5"/>
  <c r="D416" i="5"/>
  <c r="K415" i="5"/>
  <c r="D415" i="5"/>
  <c r="K414" i="5"/>
  <c r="D414" i="5"/>
  <c r="K413" i="5"/>
  <c r="D413" i="5"/>
  <c r="K412" i="5"/>
  <c r="D412" i="5"/>
  <c r="K411" i="5"/>
  <c r="D411" i="5"/>
  <c r="K410" i="5"/>
  <c r="D410" i="5"/>
  <c r="K409" i="5"/>
  <c r="D409" i="5"/>
  <c r="K408" i="5"/>
  <c r="D408" i="5"/>
  <c r="K407" i="5"/>
  <c r="D407" i="5"/>
  <c r="K406" i="5"/>
  <c r="D406" i="5"/>
  <c r="K405" i="5"/>
  <c r="D405" i="5"/>
  <c r="K404" i="5"/>
  <c r="D404" i="5"/>
  <c r="K403" i="5"/>
  <c r="D403" i="5"/>
  <c r="K402" i="5"/>
  <c r="D402" i="5"/>
  <c r="K401" i="5"/>
  <c r="D401" i="5"/>
  <c r="K400" i="5"/>
  <c r="D400" i="5"/>
  <c r="K399" i="5"/>
  <c r="D399" i="5"/>
  <c r="K398" i="5"/>
  <c r="D398" i="5"/>
  <c r="K397" i="5"/>
  <c r="D397" i="5"/>
  <c r="K396" i="5"/>
  <c r="D396" i="5"/>
  <c r="K395" i="5"/>
  <c r="D395" i="5"/>
  <c r="K394" i="5"/>
  <c r="D394" i="5"/>
  <c r="K393" i="5"/>
  <c r="D393" i="5"/>
  <c r="K392" i="5"/>
  <c r="D392" i="5"/>
  <c r="K391" i="5"/>
  <c r="D391" i="5"/>
  <c r="K390" i="5"/>
  <c r="D390" i="5"/>
  <c r="K389" i="5"/>
  <c r="D389" i="5"/>
  <c r="K388" i="5"/>
  <c r="D388" i="5"/>
  <c r="K387" i="5"/>
  <c r="D387" i="5"/>
  <c r="K386" i="5"/>
  <c r="D386" i="5"/>
  <c r="K385" i="5"/>
  <c r="D385" i="5"/>
  <c r="K384" i="5"/>
  <c r="D384" i="5"/>
  <c r="K383" i="5"/>
  <c r="D383" i="5"/>
  <c r="K382" i="5"/>
  <c r="D382" i="5"/>
  <c r="K381" i="5"/>
  <c r="D381" i="5"/>
  <c r="K380" i="5"/>
  <c r="D380" i="5"/>
  <c r="K379" i="5"/>
  <c r="D379" i="5"/>
  <c r="K378" i="5"/>
  <c r="D378" i="5"/>
  <c r="K377" i="5"/>
  <c r="D377" i="5"/>
  <c r="K376" i="5"/>
  <c r="D376" i="5"/>
  <c r="K375" i="5"/>
  <c r="D375" i="5"/>
  <c r="K374" i="5"/>
  <c r="D374" i="5"/>
  <c r="K373" i="5"/>
  <c r="D373" i="5"/>
  <c r="K372" i="5"/>
  <c r="D372" i="5"/>
  <c r="K371" i="5"/>
  <c r="D371" i="5"/>
  <c r="K370" i="5"/>
  <c r="D370" i="5"/>
  <c r="K369" i="5"/>
  <c r="D369" i="5"/>
  <c r="K368" i="5"/>
  <c r="D368" i="5"/>
  <c r="K367" i="5"/>
  <c r="D367" i="5"/>
  <c r="K366" i="5"/>
  <c r="D366" i="5"/>
  <c r="K365" i="5"/>
  <c r="D365" i="5"/>
  <c r="K364" i="5"/>
  <c r="D364" i="5"/>
  <c r="K363" i="5"/>
  <c r="D363" i="5"/>
  <c r="K362" i="5"/>
  <c r="D362" i="5"/>
  <c r="K361" i="5"/>
  <c r="D361" i="5"/>
  <c r="K360" i="5"/>
  <c r="D360" i="5"/>
  <c r="K359" i="5"/>
  <c r="D359" i="5"/>
  <c r="K358" i="5"/>
  <c r="D358" i="5"/>
  <c r="K357" i="5"/>
  <c r="D357" i="5"/>
  <c r="K356" i="5"/>
  <c r="D356" i="5"/>
  <c r="K355" i="5"/>
  <c r="D355" i="5"/>
  <c r="K354" i="5"/>
  <c r="D354" i="5"/>
  <c r="K353" i="5"/>
  <c r="D353" i="5"/>
  <c r="K352" i="5"/>
  <c r="D352" i="5"/>
  <c r="K351" i="5"/>
  <c r="D351" i="5"/>
  <c r="K350" i="5"/>
  <c r="D350" i="5"/>
  <c r="K349" i="5"/>
  <c r="D349" i="5"/>
  <c r="K348" i="5"/>
  <c r="D348" i="5"/>
  <c r="K347" i="5"/>
  <c r="D347" i="5"/>
  <c r="K346" i="5"/>
  <c r="D346" i="5"/>
  <c r="K345" i="5"/>
  <c r="D345" i="5"/>
  <c r="K344" i="5"/>
  <c r="D344" i="5"/>
  <c r="K343" i="5"/>
  <c r="D343" i="5"/>
  <c r="K342" i="5"/>
  <c r="D342" i="5"/>
  <c r="K341" i="5"/>
  <c r="D341" i="5"/>
  <c r="K340" i="5"/>
  <c r="D340" i="5"/>
  <c r="K339" i="5"/>
  <c r="D339" i="5"/>
  <c r="K338" i="5"/>
  <c r="D338" i="5"/>
  <c r="K337" i="5"/>
  <c r="D337" i="5"/>
  <c r="K336" i="5"/>
  <c r="D336" i="5"/>
  <c r="K335" i="5"/>
  <c r="D335" i="5"/>
  <c r="K334" i="5"/>
  <c r="D334" i="5"/>
  <c r="K333" i="5"/>
  <c r="D333" i="5"/>
  <c r="K332" i="5"/>
  <c r="D332" i="5"/>
  <c r="K331" i="5"/>
  <c r="D331" i="5"/>
  <c r="K330" i="5"/>
  <c r="D330" i="5"/>
  <c r="K329" i="5"/>
  <c r="D329" i="5"/>
  <c r="K328" i="5"/>
  <c r="D328" i="5"/>
  <c r="K327" i="5"/>
  <c r="D327" i="5"/>
  <c r="K326" i="5"/>
  <c r="D326" i="5"/>
  <c r="K325" i="5"/>
  <c r="D325" i="5"/>
  <c r="K324" i="5"/>
  <c r="D324" i="5"/>
  <c r="K323" i="5"/>
  <c r="D323" i="5"/>
  <c r="K322" i="5"/>
  <c r="D322" i="5"/>
  <c r="K321" i="5"/>
  <c r="D321" i="5"/>
  <c r="K320" i="5"/>
  <c r="D320" i="5"/>
  <c r="K319" i="5"/>
  <c r="D319" i="5"/>
  <c r="K318" i="5"/>
  <c r="D318" i="5"/>
  <c r="K317" i="5"/>
  <c r="D317" i="5"/>
  <c r="K316" i="5"/>
  <c r="D316" i="5"/>
  <c r="K315" i="5"/>
  <c r="D315" i="5"/>
  <c r="K314" i="5"/>
  <c r="D314" i="5"/>
  <c r="K313" i="5"/>
  <c r="D313" i="5"/>
  <c r="K312" i="5"/>
  <c r="D312" i="5"/>
  <c r="K311" i="5"/>
  <c r="D311" i="5"/>
  <c r="K310" i="5"/>
  <c r="D310" i="5"/>
  <c r="K309" i="5"/>
  <c r="D309" i="5"/>
  <c r="K308" i="5"/>
  <c r="D308" i="5"/>
  <c r="K307" i="5"/>
  <c r="D307" i="5"/>
  <c r="K306" i="5"/>
  <c r="D306" i="5"/>
  <c r="K305" i="5"/>
  <c r="D305" i="5"/>
  <c r="K304" i="5"/>
  <c r="D304" i="5"/>
  <c r="K303" i="5"/>
  <c r="D303" i="5"/>
  <c r="K302" i="5"/>
  <c r="D302" i="5"/>
  <c r="K301" i="5"/>
  <c r="D301" i="5"/>
  <c r="K300" i="5"/>
  <c r="D300" i="5"/>
  <c r="K299" i="5"/>
  <c r="D299" i="5"/>
  <c r="K298" i="5"/>
  <c r="D298" i="5"/>
  <c r="K297" i="5"/>
  <c r="D297" i="5"/>
  <c r="K296" i="5"/>
  <c r="D296" i="5"/>
  <c r="K295" i="5"/>
  <c r="D295" i="5"/>
  <c r="K294" i="5"/>
  <c r="D294" i="5"/>
  <c r="K293" i="5"/>
  <c r="D293" i="5"/>
  <c r="K292" i="5"/>
  <c r="D292" i="5"/>
  <c r="K291" i="5"/>
  <c r="D291" i="5"/>
  <c r="K290" i="5"/>
  <c r="D290" i="5"/>
  <c r="K289" i="5"/>
  <c r="D289" i="5"/>
  <c r="K288" i="5"/>
  <c r="D288" i="5"/>
  <c r="K287" i="5"/>
  <c r="D287" i="5"/>
  <c r="K286" i="5"/>
  <c r="D286" i="5"/>
  <c r="K285" i="5"/>
  <c r="D285" i="5"/>
  <c r="K284" i="5"/>
  <c r="D284" i="5"/>
  <c r="K283" i="5"/>
  <c r="D283" i="5"/>
  <c r="K282" i="5"/>
  <c r="D282" i="5"/>
  <c r="K281" i="5"/>
  <c r="D281" i="5"/>
  <c r="K280" i="5"/>
  <c r="D280" i="5"/>
  <c r="K279" i="5"/>
  <c r="D279" i="5"/>
  <c r="K278" i="5"/>
  <c r="D278" i="5"/>
  <c r="K277" i="5"/>
  <c r="D277" i="5"/>
  <c r="K276" i="5"/>
  <c r="D276" i="5"/>
  <c r="K275" i="5"/>
  <c r="D275" i="5"/>
  <c r="K274" i="5"/>
  <c r="D274" i="5"/>
  <c r="K273" i="5"/>
  <c r="D273" i="5"/>
  <c r="K272" i="5"/>
  <c r="D272" i="5"/>
  <c r="K271" i="5"/>
  <c r="D271" i="5"/>
  <c r="K270" i="5"/>
  <c r="D270" i="5"/>
  <c r="K269" i="5"/>
  <c r="D269" i="5"/>
  <c r="K268" i="5"/>
  <c r="D268" i="5"/>
  <c r="K267" i="5"/>
  <c r="D267" i="5"/>
  <c r="K266" i="5"/>
  <c r="D266" i="5"/>
  <c r="K265" i="5"/>
  <c r="D265" i="5"/>
  <c r="K264" i="5"/>
  <c r="D264" i="5"/>
  <c r="K263" i="5"/>
  <c r="D263" i="5"/>
  <c r="K262" i="5"/>
  <c r="D262" i="5"/>
  <c r="K261" i="5"/>
  <c r="D261" i="5"/>
  <c r="K260" i="5"/>
  <c r="D260" i="5"/>
  <c r="K259" i="5"/>
  <c r="D259" i="5"/>
  <c r="K258" i="5"/>
  <c r="D258" i="5"/>
  <c r="K257" i="5"/>
  <c r="D257" i="5"/>
  <c r="K256" i="5"/>
  <c r="D256" i="5"/>
  <c r="K255" i="5"/>
  <c r="D255" i="5"/>
  <c r="K254" i="5"/>
  <c r="D254" i="5"/>
  <c r="K253" i="5"/>
  <c r="D253" i="5"/>
  <c r="K252" i="5"/>
  <c r="D252" i="5"/>
  <c r="K251" i="5"/>
  <c r="D251" i="5"/>
  <c r="K250" i="5"/>
  <c r="D250" i="5"/>
  <c r="K249" i="5"/>
  <c r="D249" i="5"/>
  <c r="K248" i="5"/>
  <c r="D248" i="5"/>
  <c r="K247" i="5"/>
  <c r="D247" i="5"/>
  <c r="K246" i="5"/>
  <c r="D246" i="5"/>
  <c r="K245" i="5"/>
  <c r="D245" i="5"/>
  <c r="K244" i="5"/>
  <c r="D244" i="5"/>
  <c r="K243" i="5"/>
  <c r="D243" i="5"/>
  <c r="K242" i="5"/>
  <c r="D242" i="5"/>
  <c r="K241" i="5"/>
  <c r="D241" i="5"/>
  <c r="K240" i="5"/>
  <c r="D240" i="5"/>
  <c r="K239" i="5"/>
  <c r="D239" i="5"/>
  <c r="K238" i="5"/>
  <c r="D238" i="5"/>
  <c r="K237" i="5"/>
  <c r="D237" i="5"/>
  <c r="K236" i="5"/>
  <c r="D236" i="5"/>
  <c r="K235" i="5"/>
  <c r="D235" i="5"/>
  <c r="K234" i="5"/>
  <c r="D234" i="5"/>
  <c r="K233" i="5"/>
  <c r="D233" i="5"/>
  <c r="K232" i="5"/>
  <c r="D232" i="5"/>
  <c r="K231" i="5"/>
  <c r="D231" i="5"/>
  <c r="K230" i="5"/>
  <c r="D230" i="5"/>
  <c r="K229" i="5"/>
  <c r="D229" i="5"/>
  <c r="K228" i="5"/>
  <c r="D228" i="5"/>
  <c r="K227" i="5"/>
  <c r="D227" i="5"/>
  <c r="K226" i="5"/>
  <c r="D226" i="5"/>
  <c r="K225" i="5"/>
  <c r="D225" i="5"/>
  <c r="K224" i="5"/>
  <c r="D224" i="5"/>
  <c r="K223" i="5"/>
  <c r="D223" i="5"/>
  <c r="K222" i="5"/>
  <c r="D222" i="5"/>
  <c r="K221" i="5"/>
  <c r="D221" i="5"/>
  <c r="K220" i="5"/>
  <c r="D220" i="5"/>
  <c r="K219" i="5"/>
  <c r="D219" i="5"/>
  <c r="K218" i="5"/>
  <c r="D218" i="5"/>
  <c r="K217" i="5"/>
  <c r="D217" i="5"/>
  <c r="K216" i="5"/>
  <c r="D216" i="5"/>
  <c r="K215" i="5"/>
  <c r="D215" i="5"/>
  <c r="K214" i="5"/>
  <c r="D214" i="5"/>
  <c r="K213" i="5"/>
  <c r="D213" i="5"/>
  <c r="K212" i="5"/>
  <c r="D212" i="5"/>
  <c r="K211" i="5"/>
  <c r="D211" i="5"/>
  <c r="K210" i="5"/>
  <c r="D210" i="5"/>
  <c r="K209" i="5"/>
  <c r="D209" i="5"/>
  <c r="K208" i="5"/>
  <c r="D208" i="5"/>
  <c r="K207" i="5"/>
  <c r="D207" i="5"/>
  <c r="K206" i="5"/>
  <c r="D206" i="5"/>
  <c r="K205" i="5"/>
  <c r="D205" i="5"/>
  <c r="K204" i="5"/>
  <c r="D204" i="5"/>
  <c r="K203" i="5"/>
  <c r="D203" i="5"/>
  <c r="K202" i="5"/>
  <c r="D202" i="5"/>
  <c r="K201" i="5"/>
  <c r="D201" i="5"/>
  <c r="K200" i="5"/>
  <c r="D200" i="5"/>
  <c r="K199" i="5"/>
  <c r="D199" i="5"/>
  <c r="K198" i="5"/>
  <c r="D198" i="5"/>
  <c r="K197" i="5"/>
  <c r="D197" i="5"/>
  <c r="K196" i="5"/>
  <c r="D196" i="5"/>
  <c r="K195" i="5"/>
  <c r="D195" i="5"/>
  <c r="K194" i="5"/>
  <c r="D194" i="5"/>
  <c r="K193" i="5"/>
  <c r="D193" i="5"/>
  <c r="K192" i="5"/>
  <c r="D192" i="5"/>
  <c r="K191" i="5"/>
  <c r="D191" i="5"/>
  <c r="K190" i="5"/>
  <c r="D190" i="5"/>
  <c r="K189" i="5"/>
  <c r="D189" i="5"/>
  <c r="K188" i="5"/>
  <c r="D188" i="5"/>
  <c r="K187" i="5"/>
  <c r="D187" i="5"/>
  <c r="K186" i="5"/>
  <c r="D186" i="5"/>
  <c r="K185" i="5"/>
  <c r="D185" i="5"/>
  <c r="K184" i="5"/>
  <c r="D184" i="5"/>
  <c r="K183" i="5"/>
  <c r="D183" i="5"/>
  <c r="K182" i="5"/>
  <c r="D182" i="5"/>
  <c r="K181" i="5"/>
  <c r="D181" i="5"/>
  <c r="K180" i="5"/>
  <c r="D180" i="5"/>
  <c r="K179" i="5"/>
  <c r="D179" i="5"/>
  <c r="K178" i="5"/>
  <c r="D178" i="5"/>
  <c r="K177" i="5"/>
  <c r="D177" i="5"/>
  <c r="K176" i="5"/>
  <c r="D176" i="5"/>
  <c r="K175" i="5"/>
  <c r="D175" i="5"/>
  <c r="K174" i="5"/>
  <c r="D174" i="5"/>
  <c r="K173" i="5"/>
  <c r="D173" i="5"/>
  <c r="K172" i="5"/>
  <c r="D172" i="5"/>
  <c r="K171" i="5"/>
  <c r="D171" i="5"/>
  <c r="K170" i="5"/>
  <c r="D170" i="5"/>
  <c r="K169" i="5"/>
  <c r="D169" i="5"/>
  <c r="K168" i="5"/>
  <c r="D168" i="5"/>
  <c r="K167" i="5"/>
  <c r="D167" i="5"/>
  <c r="K166" i="5"/>
  <c r="D166" i="5"/>
  <c r="K165" i="5"/>
  <c r="D165" i="5"/>
  <c r="K164" i="5"/>
  <c r="D164" i="5"/>
  <c r="K163" i="5"/>
  <c r="D163" i="5"/>
  <c r="K162" i="5"/>
  <c r="D162" i="5"/>
  <c r="K161" i="5"/>
  <c r="D161" i="5"/>
  <c r="K160" i="5"/>
  <c r="D160" i="5"/>
  <c r="K159" i="5"/>
  <c r="D159" i="5"/>
  <c r="K158" i="5"/>
  <c r="D158" i="5"/>
  <c r="K157" i="5"/>
  <c r="D157" i="5"/>
  <c r="K156" i="5"/>
  <c r="D156" i="5"/>
  <c r="K155" i="5"/>
  <c r="D155" i="5"/>
  <c r="K154" i="5"/>
  <c r="D154" i="5"/>
  <c r="K153" i="5"/>
  <c r="D153" i="5"/>
  <c r="K152" i="5"/>
  <c r="D152" i="5"/>
  <c r="K151" i="5"/>
  <c r="D151" i="5"/>
  <c r="K150" i="5"/>
  <c r="D150" i="5"/>
  <c r="K149" i="5"/>
  <c r="D149" i="5"/>
  <c r="K148" i="5"/>
  <c r="D148" i="5"/>
  <c r="K147" i="5"/>
  <c r="D147" i="5"/>
  <c r="K146" i="5"/>
  <c r="D146" i="5"/>
  <c r="K145" i="5"/>
  <c r="D145" i="5"/>
  <c r="K144" i="5"/>
  <c r="D144" i="5"/>
  <c r="K143" i="5"/>
  <c r="D143" i="5"/>
  <c r="K142" i="5"/>
  <c r="D142" i="5"/>
  <c r="K141" i="5"/>
  <c r="D141" i="5"/>
  <c r="K140" i="5"/>
  <c r="D140" i="5"/>
  <c r="K139" i="5"/>
  <c r="D139" i="5"/>
  <c r="K138" i="5"/>
  <c r="D138" i="5"/>
  <c r="K137" i="5"/>
  <c r="D137" i="5"/>
  <c r="K136" i="5"/>
  <c r="D136" i="5"/>
  <c r="K135" i="5"/>
  <c r="D135" i="5"/>
  <c r="K134" i="5"/>
  <c r="D134" i="5"/>
  <c r="K133" i="5"/>
  <c r="D133" i="5"/>
  <c r="K132" i="5"/>
  <c r="D132" i="5"/>
  <c r="K131" i="5"/>
  <c r="D131" i="5"/>
  <c r="K130" i="5"/>
  <c r="D130" i="5"/>
  <c r="K129" i="5"/>
  <c r="D129" i="5"/>
  <c r="K128" i="5"/>
  <c r="D128" i="5"/>
  <c r="K127" i="5"/>
  <c r="D127" i="5"/>
  <c r="K126" i="5"/>
  <c r="D126" i="5"/>
  <c r="K125" i="5"/>
  <c r="D125" i="5"/>
  <c r="K124" i="5"/>
  <c r="D124" i="5"/>
  <c r="K123" i="5"/>
  <c r="D123" i="5"/>
  <c r="K122" i="5"/>
  <c r="D122" i="5"/>
  <c r="K121" i="5"/>
  <c r="D121" i="5"/>
  <c r="K120" i="5"/>
  <c r="D120" i="5"/>
  <c r="K119" i="5"/>
  <c r="D119" i="5"/>
  <c r="K118" i="5"/>
  <c r="D118" i="5"/>
  <c r="K117" i="5"/>
  <c r="D117" i="5"/>
  <c r="K116" i="5"/>
  <c r="D116" i="5"/>
  <c r="K115" i="5"/>
  <c r="D115" i="5"/>
  <c r="K114" i="5"/>
  <c r="D114" i="5"/>
  <c r="K113" i="5"/>
  <c r="D113" i="5"/>
  <c r="K112" i="5"/>
  <c r="D112" i="5"/>
  <c r="K111" i="5"/>
  <c r="D111" i="5"/>
  <c r="K110" i="5"/>
  <c r="D110" i="5"/>
  <c r="K109" i="5"/>
  <c r="D109" i="5"/>
  <c r="K108" i="5"/>
  <c r="D108" i="5"/>
  <c r="K107" i="5"/>
  <c r="D107" i="5"/>
  <c r="K106" i="5"/>
  <c r="D106" i="5"/>
  <c r="K105" i="5"/>
  <c r="D105" i="5"/>
  <c r="K104" i="5"/>
  <c r="D104" i="5"/>
  <c r="K103" i="5"/>
  <c r="D103" i="5"/>
  <c r="K102" i="5"/>
  <c r="D102" i="5"/>
  <c r="K101" i="5"/>
  <c r="D101" i="5"/>
  <c r="K100" i="5"/>
  <c r="D100" i="5"/>
  <c r="K99" i="5"/>
  <c r="D99" i="5"/>
  <c r="K98" i="5"/>
  <c r="D98" i="5"/>
  <c r="K97" i="5"/>
  <c r="D97" i="5"/>
  <c r="K96" i="5"/>
  <c r="D96" i="5"/>
  <c r="K95" i="5"/>
  <c r="D95" i="5"/>
  <c r="K94" i="5"/>
  <c r="D94" i="5"/>
  <c r="K93" i="5"/>
  <c r="D93" i="5"/>
  <c r="K92" i="5"/>
  <c r="D92" i="5"/>
  <c r="K91" i="5"/>
  <c r="D91" i="5"/>
  <c r="K90" i="5"/>
  <c r="D90" i="5"/>
  <c r="K89" i="5"/>
  <c r="D89" i="5"/>
  <c r="K88" i="5"/>
  <c r="D88" i="5"/>
  <c r="K87" i="5"/>
  <c r="D87" i="5"/>
  <c r="K86" i="5"/>
  <c r="D86" i="5"/>
  <c r="K85" i="5"/>
  <c r="D85" i="5"/>
  <c r="K84" i="5"/>
  <c r="D84" i="5"/>
  <c r="K83" i="5"/>
  <c r="D83" i="5"/>
  <c r="K82" i="5"/>
  <c r="D82" i="5"/>
  <c r="K81" i="5"/>
  <c r="D81" i="5"/>
  <c r="K80" i="5"/>
  <c r="D80" i="5"/>
  <c r="K79" i="5"/>
  <c r="D79" i="5"/>
  <c r="K78" i="5"/>
  <c r="D78" i="5"/>
  <c r="K77" i="5"/>
  <c r="D77" i="5"/>
  <c r="K76" i="5"/>
  <c r="D76" i="5"/>
  <c r="K75" i="5"/>
  <c r="D75" i="5"/>
  <c r="K74" i="5"/>
  <c r="D74" i="5"/>
  <c r="K73" i="5"/>
  <c r="D73" i="5"/>
  <c r="K72" i="5"/>
  <c r="D72" i="5"/>
  <c r="K71" i="5"/>
  <c r="D71" i="5"/>
  <c r="K70" i="5"/>
  <c r="D70" i="5"/>
  <c r="K69" i="5"/>
  <c r="D69" i="5"/>
  <c r="K68" i="5"/>
  <c r="D68" i="5"/>
  <c r="K67" i="5"/>
  <c r="D67" i="5"/>
  <c r="K66" i="5"/>
  <c r="D66" i="5"/>
  <c r="K65" i="5"/>
  <c r="D65" i="5"/>
  <c r="K64" i="5"/>
  <c r="D64" i="5"/>
  <c r="K63" i="5"/>
  <c r="D63" i="5"/>
  <c r="K62" i="5"/>
  <c r="D62" i="5"/>
  <c r="K61" i="5"/>
  <c r="D61" i="5"/>
  <c r="K60" i="5"/>
  <c r="D60" i="5"/>
  <c r="K59" i="5"/>
  <c r="D59" i="5"/>
  <c r="K58" i="5"/>
  <c r="D58" i="5"/>
  <c r="K57" i="5"/>
  <c r="D57" i="5"/>
  <c r="K56" i="5"/>
  <c r="D56" i="5"/>
  <c r="K55" i="5"/>
  <c r="D55" i="5"/>
  <c r="K54" i="5"/>
  <c r="D54" i="5"/>
  <c r="K53" i="5"/>
  <c r="D53" i="5"/>
  <c r="K52" i="5"/>
  <c r="D52" i="5"/>
  <c r="K51" i="5"/>
  <c r="D51" i="5"/>
  <c r="K50" i="5"/>
  <c r="D50" i="5"/>
  <c r="K49" i="5"/>
  <c r="D49" i="5"/>
  <c r="K48" i="5"/>
  <c r="D48" i="5"/>
  <c r="K47" i="5"/>
  <c r="D47" i="5"/>
  <c r="K46" i="5"/>
  <c r="D46" i="5"/>
  <c r="K45" i="5"/>
  <c r="D45" i="5"/>
  <c r="K44" i="5"/>
  <c r="D44" i="5"/>
  <c r="K43" i="5"/>
  <c r="D43" i="5"/>
  <c r="K42" i="5"/>
  <c r="D42" i="5"/>
  <c r="K41" i="5"/>
  <c r="D41" i="5"/>
  <c r="K40" i="5"/>
  <c r="D40" i="5"/>
  <c r="K39" i="5"/>
  <c r="D39" i="5"/>
  <c r="K38" i="5"/>
  <c r="D38" i="5"/>
  <c r="K37" i="5"/>
  <c r="D37" i="5"/>
  <c r="K36" i="5"/>
  <c r="D36" i="5"/>
  <c r="K35" i="5"/>
  <c r="D35" i="5"/>
  <c r="K34" i="5"/>
  <c r="D34" i="5"/>
  <c r="K33" i="5"/>
  <c r="D33" i="5"/>
  <c r="K32" i="5"/>
  <c r="D32" i="5"/>
  <c r="K31" i="5"/>
  <c r="D31" i="5"/>
  <c r="K30" i="5"/>
  <c r="D30" i="5"/>
  <c r="K29" i="5"/>
  <c r="D29" i="5"/>
  <c r="K28" i="5"/>
  <c r="D28" i="5"/>
  <c r="K27" i="5"/>
  <c r="D27" i="5"/>
  <c r="K26" i="5"/>
  <c r="D26" i="5"/>
  <c r="K25" i="5"/>
  <c r="D25" i="5"/>
  <c r="K24" i="5"/>
  <c r="D24" i="5"/>
  <c r="K23" i="5"/>
  <c r="D23" i="5"/>
  <c r="K22" i="5"/>
  <c r="D22" i="5"/>
  <c r="K21" i="5"/>
  <c r="D21" i="5"/>
  <c r="K20" i="5"/>
  <c r="D20" i="5"/>
  <c r="K19" i="5"/>
  <c r="D19" i="5"/>
  <c r="K18" i="5"/>
  <c r="D18" i="5"/>
  <c r="K17" i="5"/>
  <c r="D17" i="5"/>
  <c r="K16" i="5"/>
  <c r="D16" i="5"/>
  <c r="K15" i="5"/>
  <c r="D15" i="5"/>
  <c r="K14" i="5"/>
  <c r="D14" i="5"/>
  <c r="K13" i="5"/>
  <c r="D13" i="5"/>
  <c r="K12" i="5"/>
  <c r="D12" i="5"/>
  <c r="K11" i="5"/>
  <c r="D11" i="5"/>
  <c r="K10" i="5"/>
  <c r="D10" i="5"/>
  <c r="K9" i="5"/>
  <c r="D9" i="5"/>
  <c r="K8" i="5"/>
  <c r="D8" i="5"/>
  <c r="K7" i="5"/>
  <c r="D7" i="5"/>
  <c r="K6" i="5"/>
  <c r="D6" i="5"/>
  <c r="K5" i="5"/>
  <c r="D5" i="5"/>
  <c r="K4" i="5"/>
  <c r="D4" i="5"/>
  <c r="K3" i="5"/>
  <c r="D3" i="5"/>
  <c r="D2" i="5"/>
  <c r="D32" i="2"/>
  <c r="W35" i="4"/>
  <c r="V35" i="4"/>
  <c r="U35" i="4"/>
  <c r="T35" i="4"/>
  <c r="S35" i="4"/>
  <c r="R35" i="4"/>
  <c r="Q35" i="4"/>
  <c r="P35" i="4"/>
  <c r="O35" i="4"/>
  <c r="N35" i="4"/>
  <c r="M35" i="4"/>
  <c r="L35" i="4"/>
  <c r="J35" i="4"/>
  <c r="H35" i="4"/>
  <c r="G35" i="4"/>
  <c r="F35" i="4"/>
  <c r="E35" i="4"/>
  <c r="D35" i="4"/>
  <c r="C35" i="4"/>
  <c r="AG20" i="4"/>
  <c r="AF20" i="4"/>
  <c r="AE20" i="4"/>
  <c r="AD20" i="4"/>
  <c r="AC20" i="4"/>
  <c r="AB20" i="4"/>
  <c r="AA20" i="4"/>
  <c r="Z20" i="4"/>
  <c r="Y20" i="4"/>
  <c r="X20" i="4"/>
  <c r="W20" i="4"/>
  <c r="V20" i="4"/>
  <c r="U20" i="4"/>
  <c r="T20" i="4"/>
  <c r="D34" i="2"/>
  <c r="D33" i="2"/>
  <c r="AG35" i="4"/>
  <c r="D27" i="4"/>
  <c r="E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C28" i="4"/>
  <c r="D28" i="4"/>
  <c r="E28" i="4"/>
  <c r="F28" i="4"/>
  <c r="G28" i="4"/>
  <c r="H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C29" i="4"/>
  <c r="D29" i="4"/>
  <c r="E29" i="4"/>
  <c r="F29" i="4"/>
  <c r="G29" i="4"/>
  <c r="H29" i="4"/>
  <c r="I29" i="4"/>
  <c r="J29" i="4"/>
  <c r="K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C30" i="4"/>
  <c r="D30" i="4"/>
  <c r="E30" i="4"/>
  <c r="F30" i="4"/>
  <c r="G30" i="4"/>
  <c r="H30" i="4"/>
  <c r="I30" i="4"/>
  <c r="J30" i="4"/>
  <c r="K30" i="4"/>
  <c r="L30" i="4"/>
  <c r="M30" i="4"/>
  <c r="N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C31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C32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X32" i="4"/>
  <c r="Y32" i="4"/>
  <c r="Z32" i="4"/>
  <c r="AA32" i="4"/>
  <c r="AB32" i="4"/>
  <c r="AC32" i="4"/>
  <c r="AD32" i="4"/>
  <c r="AE32" i="4"/>
  <c r="AF32" i="4"/>
  <c r="AG32" i="4"/>
  <c r="C33" i="4"/>
  <c r="D33" i="4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AA33" i="4"/>
  <c r="AB33" i="4"/>
  <c r="AC33" i="4"/>
  <c r="AD33" i="4"/>
  <c r="AE33" i="4"/>
  <c r="AF33" i="4"/>
  <c r="AG33" i="4"/>
  <c r="C34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D34" i="4"/>
  <c r="AE34" i="4"/>
  <c r="AF34" i="4"/>
  <c r="AG34" i="4"/>
  <c r="I35" i="4"/>
  <c r="K35" i="4"/>
  <c r="X35" i="4"/>
  <c r="Y35" i="4"/>
  <c r="Z35" i="4"/>
  <c r="AA35" i="4"/>
  <c r="AB35" i="4"/>
  <c r="AC35" i="4"/>
  <c r="AG26" i="4"/>
  <c r="AF26" i="4"/>
  <c r="AE26" i="4"/>
  <c r="AD26" i="4"/>
  <c r="AC26" i="4"/>
  <c r="AB26" i="4"/>
  <c r="AA26" i="4"/>
  <c r="Z26" i="4"/>
  <c r="Y26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2" i="2"/>
  <c r="D3" i="2"/>
  <c r="D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5" i="2"/>
  <c r="D336" i="2"/>
  <c r="D337" i="2"/>
  <c r="D338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O2" i="2"/>
  <c r="B39" i="4" l="1"/>
  <c r="B44" i="4"/>
  <c r="B45" i="4"/>
  <c r="B43" i="4"/>
  <c r="B41" i="4"/>
  <c r="B40" i="4"/>
  <c r="B42" i="4"/>
  <c r="AG46" i="4"/>
  <c r="AG19" i="4" s="1"/>
  <c r="B38" i="4"/>
  <c r="B36" i="4"/>
  <c r="B37" i="4"/>
  <c r="Q32" i="2" l="1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Q5" i="2"/>
  <c r="Q4" i="2"/>
  <c r="Q3" i="2"/>
  <c r="Q2" i="2"/>
  <c r="L439" i="2" l="1"/>
  <c r="L438" i="2"/>
  <c r="L437" i="2"/>
  <c r="L436" i="2"/>
  <c r="L435" i="2"/>
  <c r="L434" i="2"/>
  <c r="K434" i="2" s="1"/>
  <c r="L433" i="2"/>
  <c r="M433" i="2" s="1"/>
  <c r="L432" i="2"/>
  <c r="M432" i="2" s="1"/>
  <c r="L431" i="2"/>
  <c r="M431" i="2" s="1"/>
  <c r="L430" i="2"/>
  <c r="M430" i="2" s="1"/>
  <c r="L429" i="2"/>
  <c r="K429" i="2" s="1"/>
  <c r="O435" i="2"/>
  <c r="O434" i="2"/>
  <c r="O433" i="2"/>
  <c r="O432" i="2"/>
  <c r="O431" i="2"/>
  <c r="O430" i="2"/>
  <c r="O429" i="2"/>
  <c r="O428" i="2"/>
  <c r="O427" i="2"/>
  <c r="L428" i="2"/>
  <c r="K428" i="2" s="1"/>
  <c r="M428" i="2" l="1"/>
  <c r="K431" i="2"/>
  <c r="K430" i="2"/>
  <c r="M429" i="2"/>
  <c r="K433" i="2"/>
  <c r="M434" i="2"/>
  <c r="K432" i="2"/>
  <c r="L114" i="2" l="1"/>
  <c r="L115" i="2"/>
  <c r="L116" i="2"/>
  <c r="L32" i="2" l="1"/>
  <c r="L156" i="2" l="1"/>
  <c r="L2" i="2" l="1"/>
  <c r="D20" i="4" l="1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L3" i="2"/>
  <c r="C27" i="4" s="1"/>
  <c r="O3" i="2"/>
  <c r="L4" i="2"/>
  <c r="E26" i="4" s="1"/>
  <c r="E46" i="4" s="1"/>
  <c r="E19" i="4" s="1"/>
  <c r="O4" i="2"/>
  <c r="L5" i="2"/>
  <c r="F27" i="4" s="1"/>
  <c r="F46" i="4" s="1"/>
  <c r="F19" i="4" s="1"/>
  <c r="O5" i="2"/>
  <c r="L6" i="2"/>
  <c r="O6" i="2"/>
  <c r="L7" i="2"/>
  <c r="H27" i="4" s="1"/>
  <c r="H46" i="4" s="1"/>
  <c r="H19" i="4" s="1"/>
  <c r="O7" i="2"/>
  <c r="L8" i="2"/>
  <c r="I28" i="4" s="1"/>
  <c r="I46" i="4" s="1"/>
  <c r="I19" i="4" s="1"/>
  <c r="O8" i="2"/>
  <c r="L9" i="2"/>
  <c r="J28" i="4" s="1"/>
  <c r="J46" i="4" s="1"/>
  <c r="J19" i="4" s="1"/>
  <c r="O9" i="2"/>
  <c r="L10" i="2"/>
  <c r="O10" i="2"/>
  <c r="L11" i="2"/>
  <c r="O11" i="2"/>
  <c r="L12" i="2"/>
  <c r="M29" i="4" s="1"/>
  <c r="M46" i="4" s="1"/>
  <c r="M19" i="4" s="1"/>
  <c r="O12" i="2"/>
  <c r="L13" i="2"/>
  <c r="N29" i="4" s="1"/>
  <c r="N46" i="4" s="1"/>
  <c r="N19" i="4" s="1"/>
  <c r="O13" i="2"/>
  <c r="L14" i="2"/>
  <c r="O30" i="4" s="1"/>
  <c r="O46" i="4" s="1"/>
  <c r="O19" i="4" s="1"/>
  <c r="O14" i="2"/>
  <c r="L15" i="2"/>
  <c r="P30" i="4" s="1"/>
  <c r="P46" i="4" s="1"/>
  <c r="P19" i="4" s="1"/>
  <c r="O15" i="2"/>
  <c r="L16" i="2"/>
  <c r="Q30" i="4" s="1"/>
  <c r="Q46" i="4" s="1"/>
  <c r="Q19" i="4" s="1"/>
  <c r="O16" i="2"/>
  <c r="L17" i="2"/>
  <c r="R31" i="4" s="1"/>
  <c r="O17" i="2"/>
  <c r="L18" i="2"/>
  <c r="S31" i="4" s="1"/>
  <c r="S46" i="4" s="1"/>
  <c r="S19" i="4" s="1"/>
  <c r="O18" i="2"/>
  <c r="L19" i="2"/>
  <c r="T31" i="4" s="1"/>
  <c r="T46" i="4" s="1"/>
  <c r="T19" i="4" s="1"/>
  <c r="O19" i="2"/>
  <c r="L20" i="2"/>
  <c r="U32" i="4" s="1"/>
  <c r="U46" i="4" s="1"/>
  <c r="U19" i="4" s="1"/>
  <c r="O20" i="2"/>
  <c r="L21" i="2"/>
  <c r="V32" i="4" s="1"/>
  <c r="V46" i="4" s="1"/>
  <c r="V19" i="4" s="1"/>
  <c r="O21" i="2"/>
  <c r="L22" i="2"/>
  <c r="O22" i="2"/>
  <c r="L23" i="2"/>
  <c r="X33" i="4" s="1"/>
  <c r="X46" i="4" s="1"/>
  <c r="X19" i="4" s="1"/>
  <c r="O23" i="2"/>
  <c r="L24" i="2"/>
  <c r="O24" i="2"/>
  <c r="L25" i="2"/>
  <c r="O25" i="2"/>
  <c r="L26" i="2"/>
  <c r="O26" i="2"/>
  <c r="L27" i="2"/>
  <c r="O27" i="2"/>
  <c r="L28" i="2"/>
  <c r="AC34" i="4" s="1"/>
  <c r="AC46" i="4" s="1"/>
  <c r="AC19" i="4" s="1"/>
  <c r="O28" i="2"/>
  <c r="L29" i="2"/>
  <c r="O29" i="2"/>
  <c r="L30" i="2"/>
  <c r="AE35" i="4" s="1"/>
  <c r="AE46" i="4" s="1"/>
  <c r="AE19" i="4" s="1"/>
  <c r="O30" i="2"/>
  <c r="L31" i="2"/>
  <c r="AF35" i="4" s="1"/>
  <c r="AF46" i="4" s="1"/>
  <c r="AF19" i="4" s="1"/>
  <c r="O31" i="2"/>
  <c r="O32" i="2"/>
  <c r="L33" i="2"/>
  <c r="O33" i="2"/>
  <c r="L34" i="2"/>
  <c r="O34" i="2"/>
  <c r="L35" i="2"/>
  <c r="O35" i="2"/>
  <c r="L36" i="2"/>
  <c r="O36" i="2"/>
  <c r="L37" i="2"/>
  <c r="O37" i="2"/>
  <c r="L38" i="2"/>
  <c r="K38" i="2" s="1"/>
  <c r="O38" i="2"/>
  <c r="L39" i="2"/>
  <c r="O39" i="2"/>
  <c r="L40" i="2"/>
  <c r="M40" i="2" s="1"/>
  <c r="O40" i="2"/>
  <c r="L41" i="2"/>
  <c r="O41" i="2"/>
  <c r="L42" i="2"/>
  <c r="O42" i="2"/>
  <c r="L43" i="2"/>
  <c r="O43" i="2"/>
  <c r="L44" i="2"/>
  <c r="O44" i="2"/>
  <c r="L45" i="2"/>
  <c r="M45" i="2" s="1"/>
  <c r="O45" i="2"/>
  <c r="L46" i="2"/>
  <c r="O46" i="2"/>
  <c r="L47" i="2"/>
  <c r="O47" i="2"/>
  <c r="L48" i="2"/>
  <c r="K48" i="2" s="1"/>
  <c r="O48" i="2"/>
  <c r="L49" i="2"/>
  <c r="O49" i="2"/>
  <c r="L50" i="2"/>
  <c r="O50" i="2"/>
  <c r="L51" i="2"/>
  <c r="K51" i="2" s="1"/>
  <c r="O51" i="2"/>
  <c r="L52" i="2"/>
  <c r="O52" i="2"/>
  <c r="L53" i="2"/>
  <c r="O53" i="2"/>
  <c r="L54" i="2"/>
  <c r="O54" i="2"/>
  <c r="L55" i="2"/>
  <c r="M55" i="2" s="1"/>
  <c r="O55" i="2"/>
  <c r="L56" i="2"/>
  <c r="O56" i="2"/>
  <c r="L57" i="2"/>
  <c r="O57" i="2"/>
  <c r="L58" i="2"/>
  <c r="O58" i="2"/>
  <c r="L59" i="2"/>
  <c r="O59" i="2"/>
  <c r="L60" i="2"/>
  <c r="O60" i="2"/>
  <c r="L61" i="2"/>
  <c r="K61" i="2" s="1"/>
  <c r="O61" i="2"/>
  <c r="L62" i="2"/>
  <c r="O62" i="2"/>
  <c r="L63" i="2"/>
  <c r="M63" i="2" s="1"/>
  <c r="O63" i="2"/>
  <c r="O64" i="2"/>
  <c r="L65" i="2"/>
  <c r="K65" i="2" s="1"/>
  <c r="O65" i="2"/>
  <c r="L66" i="2"/>
  <c r="O66" i="2"/>
  <c r="L67" i="2"/>
  <c r="O67" i="2"/>
  <c r="L68" i="2"/>
  <c r="O68" i="2"/>
  <c r="L69" i="2"/>
  <c r="O69" i="2"/>
  <c r="L70" i="2"/>
  <c r="M70" i="2" s="1"/>
  <c r="O70" i="2"/>
  <c r="L71" i="2"/>
  <c r="M71" i="2" s="1"/>
  <c r="O71" i="2"/>
  <c r="L72" i="2"/>
  <c r="O72" i="2"/>
  <c r="L73" i="2"/>
  <c r="O73" i="2"/>
  <c r="L74" i="2"/>
  <c r="O74" i="2"/>
  <c r="L75" i="2"/>
  <c r="M75" i="2" s="1"/>
  <c r="O75" i="2"/>
  <c r="L76" i="2"/>
  <c r="O76" i="2"/>
  <c r="L77" i="2"/>
  <c r="O77" i="2"/>
  <c r="L78" i="2"/>
  <c r="O78" i="2"/>
  <c r="L79" i="2"/>
  <c r="O79" i="2"/>
  <c r="L80" i="2"/>
  <c r="O80" i="2"/>
  <c r="L81" i="2"/>
  <c r="O81" i="2"/>
  <c r="L82" i="2"/>
  <c r="M82" i="2" s="1"/>
  <c r="O82" i="2"/>
  <c r="L83" i="2"/>
  <c r="O83" i="2"/>
  <c r="L84" i="2"/>
  <c r="K84" i="2" s="1"/>
  <c r="O84" i="2"/>
  <c r="L85" i="2"/>
  <c r="O85" i="2"/>
  <c r="L86" i="2"/>
  <c r="O86" i="2"/>
  <c r="L87" i="2"/>
  <c r="O87" i="2"/>
  <c r="L88" i="2"/>
  <c r="O88" i="2"/>
  <c r="L89" i="2"/>
  <c r="K89" i="2" s="1"/>
  <c r="O89" i="2"/>
  <c r="L90" i="2"/>
  <c r="O90" i="2"/>
  <c r="L91" i="2"/>
  <c r="O91" i="2"/>
  <c r="L92" i="2"/>
  <c r="O92" i="2"/>
  <c r="L93" i="2"/>
  <c r="O93" i="2"/>
  <c r="L94" i="2"/>
  <c r="O94" i="2"/>
  <c r="L95" i="2"/>
  <c r="O95" i="2"/>
  <c r="L96" i="2"/>
  <c r="O96" i="2"/>
  <c r="L97" i="2"/>
  <c r="K97" i="2" s="1"/>
  <c r="O97" i="2"/>
  <c r="L98" i="2"/>
  <c r="O98" i="2"/>
  <c r="L99" i="2"/>
  <c r="O99" i="2"/>
  <c r="L100" i="2"/>
  <c r="O100" i="2"/>
  <c r="L101" i="2"/>
  <c r="K101" i="2" s="1"/>
  <c r="O101" i="2"/>
  <c r="L102" i="2"/>
  <c r="O102" i="2"/>
  <c r="L103" i="2"/>
  <c r="O103" i="2"/>
  <c r="L104" i="2"/>
  <c r="O104" i="2"/>
  <c r="L105" i="2"/>
  <c r="O105" i="2"/>
  <c r="L106" i="2"/>
  <c r="O106" i="2"/>
  <c r="L107" i="2"/>
  <c r="O107" i="2"/>
  <c r="L108" i="2"/>
  <c r="K108" i="2" s="1"/>
  <c r="O108" i="2"/>
  <c r="L109" i="2"/>
  <c r="O109" i="2"/>
  <c r="L110" i="2"/>
  <c r="O110" i="2"/>
  <c r="L111" i="2"/>
  <c r="O111" i="2"/>
  <c r="L112" i="2"/>
  <c r="O112" i="2"/>
  <c r="L113" i="2"/>
  <c r="O113" i="2"/>
  <c r="O114" i="2"/>
  <c r="K115" i="2"/>
  <c r="O115" i="2"/>
  <c r="O116" i="2"/>
  <c r="L117" i="2"/>
  <c r="O117" i="2"/>
  <c r="L118" i="2"/>
  <c r="K118" i="2" s="1"/>
  <c r="O118" i="2"/>
  <c r="L119" i="2"/>
  <c r="O119" i="2"/>
  <c r="L120" i="2"/>
  <c r="O120" i="2"/>
  <c r="L121" i="2"/>
  <c r="O121" i="2"/>
  <c r="L122" i="2"/>
  <c r="O122" i="2"/>
  <c r="L123" i="2"/>
  <c r="O123" i="2"/>
  <c r="L124" i="2"/>
  <c r="M124" i="2" s="1"/>
  <c r="O124" i="2"/>
  <c r="L125" i="2"/>
  <c r="O125" i="2"/>
  <c r="L126" i="2"/>
  <c r="O126" i="2"/>
  <c r="L127" i="2"/>
  <c r="O127" i="2"/>
  <c r="L128" i="2"/>
  <c r="O128" i="2"/>
  <c r="L129" i="2"/>
  <c r="O129" i="2"/>
  <c r="L130" i="2"/>
  <c r="O130" i="2"/>
  <c r="L131" i="2"/>
  <c r="K131" i="2" s="1"/>
  <c r="O131" i="2"/>
  <c r="L132" i="2"/>
  <c r="O132" i="2"/>
  <c r="L133" i="2"/>
  <c r="M133" i="2" s="1"/>
  <c r="O133" i="2"/>
  <c r="L134" i="2"/>
  <c r="O134" i="2"/>
  <c r="L135" i="2"/>
  <c r="O135" i="2"/>
  <c r="L136" i="2"/>
  <c r="O136" i="2"/>
  <c r="L137" i="2"/>
  <c r="O137" i="2"/>
  <c r="L138" i="2"/>
  <c r="O138" i="2"/>
  <c r="L139" i="2"/>
  <c r="K139" i="2" s="1"/>
  <c r="O139" i="2"/>
  <c r="L140" i="2"/>
  <c r="O140" i="2"/>
  <c r="L141" i="2"/>
  <c r="O141" i="2"/>
  <c r="L142" i="2"/>
  <c r="O142" i="2"/>
  <c r="L143" i="2"/>
  <c r="O143" i="2"/>
  <c r="L144" i="2"/>
  <c r="O144" i="2"/>
  <c r="L145" i="2"/>
  <c r="K145" i="2" s="1"/>
  <c r="O145" i="2"/>
  <c r="L146" i="2"/>
  <c r="O146" i="2"/>
  <c r="L147" i="2"/>
  <c r="O147" i="2"/>
  <c r="L148" i="2"/>
  <c r="O148" i="2"/>
  <c r="L149" i="2"/>
  <c r="O149" i="2"/>
  <c r="L150" i="2"/>
  <c r="O150" i="2"/>
  <c r="L151" i="2"/>
  <c r="O151" i="2"/>
  <c r="L152" i="2"/>
  <c r="O152" i="2"/>
  <c r="L153" i="2"/>
  <c r="O153" i="2"/>
  <c r="L154" i="2"/>
  <c r="K154" i="2" s="1"/>
  <c r="O154" i="2"/>
  <c r="L155" i="2"/>
  <c r="O155" i="2"/>
  <c r="K156" i="2"/>
  <c r="O156" i="2"/>
  <c r="L157" i="2"/>
  <c r="O157" i="2"/>
  <c r="L158" i="2"/>
  <c r="K158" i="2" s="1"/>
  <c r="O158" i="2"/>
  <c r="L159" i="2"/>
  <c r="M159" i="2" s="1"/>
  <c r="O159" i="2"/>
  <c r="L160" i="2"/>
  <c r="K160" i="2" s="1"/>
  <c r="O160" i="2"/>
  <c r="L161" i="2"/>
  <c r="O161" i="2"/>
  <c r="L162" i="2"/>
  <c r="O162" i="2"/>
  <c r="L163" i="2"/>
  <c r="M163" i="2" s="1"/>
  <c r="O163" i="2"/>
  <c r="L164" i="2"/>
  <c r="O164" i="2"/>
  <c r="L165" i="2"/>
  <c r="K165" i="2" s="1"/>
  <c r="O165" i="2"/>
  <c r="L166" i="2"/>
  <c r="O166" i="2"/>
  <c r="L167" i="2"/>
  <c r="M167" i="2" s="1"/>
  <c r="O167" i="2"/>
  <c r="L168" i="2"/>
  <c r="K168" i="2" s="1"/>
  <c r="O168" i="2"/>
  <c r="L169" i="2"/>
  <c r="O169" i="2"/>
  <c r="L170" i="2"/>
  <c r="O170" i="2"/>
  <c r="L171" i="2"/>
  <c r="O171" i="2"/>
  <c r="L172" i="2"/>
  <c r="K172" i="2" s="1"/>
  <c r="O172" i="2"/>
  <c r="L173" i="2"/>
  <c r="M173" i="2" s="1"/>
  <c r="O173" i="2"/>
  <c r="L174" i="2"/>
  <c r="O174" i="2"/>
  <c r="L175" i="2"/>
  <c r="M175" i="2" s="1"/>
  <c r="O175" i="2"/>
  <c r="L176" i="2"/>
  <c r="O176" i="2"/>
  <c r="L177" i="2"/>
  <c r="O177" i="2"/>
  <c r="L178" i="2"/>
  <c r="O178" i="2"/>
  <c r="L179" i="2"/>
  <c r="K179" i="2" s="1"/>
  <c r="O179" i="2"/>
  <c r="L180" i="2"/>
  <c r="O180" i="2"/>
  <c r="L181" i="2"/>
  <c r="O181" i="2"/>
  <c r="L182" i="2"/>
  <c r="O182" i="2"/>
  <c r="L183" i="2"/>
  <c r="O183" i="2"/>
  <c r="L184" i="2"/>
  <c r="O184" i="2"/>
  <c r="L185" i="2"/>
  <c r="O185" i="2"/>
  <c r="L186" i="2"/>
  <c r="O186" i="2"/>
  <c r="L187" i="2"/>
  <c r="O187" i="2"/>
  <c r="L188" i="2"/>
  <c r="O188" i="2"/>
  <c r="L189" i="2"/>
  <c r="O189" i="2"/>
  <c r="L190" i="2"/>
  <c r="O190" i="2"/>
  <c r="L191" i="2"/>
  <c r="K191" i="2" s="1"/>
  <c r="O191" i="2"/>
  <c r="L192" i="2"/>
  <c r="O192" i="2"/>
  <c r="L193" i="2"/>
  <c r="K193" i="2" s="1"/>
  <c r="O193" i="2"/>
  <c r="L194" i="2"/>
  <c r="M194" i="2" s="1"/>
  <c r="O194" i="2"/>
  <c r="L195" i="2"/>
  <c r="O195" i="2"/>
  <c r="L196" i="2"/>
  <c r="O196" i="2"/>
  <c r="L197" i="2"/>
  <c r="O197" i="2"/>
  <c r="L198" i="2"/>
  <c r="O198" i="2"/>
  <c r="L199" i="2"/>
  <c r="K199" i="2" s="1"/>
  <c r="O199" i="2"/>
  <c r="L200" i="2"/>
  <c r="O200" i="2"/>
  <c r="L201" i="2"/>
  <c r="O201" i="2"/>
  <c r="L202" i="2"/>
  <c r="O202" i="2"/>
  <c r="L203" i="2"/>
  <c r="M203" i="2" s="1"/>
  <c r="O203" i="2"/>
  <c r="L204" i="2"/>
  <c r="O204" i="2"/>
  <c r="L205" i="2"/>
  <c r="K205" i="2" s="1"/>
  <c r="O205" i="2"/>
  <c r="L206" i="2"/>
  <c r="K206" i="2" s="1"/>
  <c r="O206" i="2"/>
  <c r="L207" i="2"/>
  <c r="M207" i="2" s="1"/>
  <c r="O207" i="2"/>
  <c r="L208" i="2"/>
  <c r="O208" i="2"/>
  <c r="L209" i="2"/>
  <c r="O209" i="2"/>
  <c r="L210" i="2"/>
  <c r="O210" i="2"/>
  <c r="L211" i="2"/>
  <c r="O211" i="2"/>
  <c r="L212" i="2"/>
  <c r="O212" i="2"/>
  <c r="L213" i="2"/>
  <c r="O213" i="2"/>
  <c r="L214" i="2"/>
  <c r="O214" i="2"/>
  <c r="L215" i="2"/>
  <c r="K215" i="2" s="1"/>
  <c r="O215" i="2"/>
  <c r="L216" i="2"/>
  <c r="O216" i="2"/>
  <c r="L217" i="2"/>
  <c r="O217" i="2"/>
  <c r="L218" i="2"/>
  <c r="O218" i="2"/>
  <c r="L219" i="2"/>
  <c r="O219" i="2"/>
  <c r="L220" i="2"/>
  <c r="O220" i="2"/>
  <c r="L221" i="2"/>
  <c r="O221" i="2"/>
  <c r="L222" i="2"/>
  <c r="O222" i="2"/>
  <c r="L223" i="2"/>
  <c r="K223" i="2" s="1"/>
  <c r="O223" i="2"/>
  <c r="L224" i="2"/>
  <c r="O224" i="2"/>
  <c r="L225" i="2"/>
  <c r="M225" i="2" s="1"/>
  <c r="O225" i="2"/>
  <c r="L226" i="2"/>
  <c r="O226" i="2"/>
  <c r="L227" i="2"/>
  <c r="O227" i="2"/>
  <c r="L228" i="2"/>
  <c r="O228" i="2"/>
  <c r="L229" i="2"/>
  <c r="M229" i="2" s="1"/>
  <c r="O229" i="2"/>
  <c r="L230" i="2"/>
  <c r="M230" i="2" s="1"/>
  <c r="O230" i="2"/>
  <c r="L231" i="2"/>
  <c r="O231" i="2"/>
  <c r="L232" i="2"/>
  <c r="O232" i="2"/>
  <c r="L233" i="2"/>
  <c r="O233" i="2"/>
  <c r="L234" i="2"/>
  <c r="O234" i="2"/>
  <c r="L235" i="2"/>
  <c r="M235" i="2" s="1"/>
  <c r="O235" i="2"/>
  <c r="L236" i="2"/>
  <c r="O236" i="2"/>
  <c r="L237" i="2"/>
  <c r="M237" i="2" s="1"/>
  <c r="O237" i="2"/>
  <c r="L238" i="2"/>
  <c r="O238" i="2"/>
  <c r="L239" i="2"/>
  <c r="M239" i="2" s="1"/>
  <c r="O239" i="2"/>
  <c r="L240" i="2"/>
  <c r="O240" i="2"/>
  <c r="L241" i="2"/>
  <c r="O241" i="2"/>
  <c r="L242" i="2"/>
  <c r="O242" i="2"/>
  <c r="L243" i="2"/>
  <c r="O243" i="2"/>
  <c r="L244" i="2"/>
  <c r="O244" i="2"/>
  <c r="L245" i="2"/>
  <c r="K245" i="2" s="1"/>
  <c r="O245" i="2"/>
  <c r="L246" i="2"/>
  <c r="O246" i="2"/>
  <c r="L247" i="2"/>
  <c r="O247" i="2"/>
  <c r="L248" i="2"/>
  <c r="K248" i="2" s="1"/>
  <c r="O248" i="2"/>
  <c r="L249" i="2"/>
  <c r="O249" i="2"/>
  <c r="L250" i="2"/>
  <c r="O250" i="2"/>
  <c r="L251" i="2"/>
  <c r="O251" i="2"/>
  <c r="L252" i="2"/>
  <c r="O252" i="2"/>
  <c r="L253" i="2"/>
  <c r="O253" i="2"/>
  <c r="L254" i="2"/>
  <c r="O254" i="2"/>
  <c r="L255" i="2"/>
  <c r="O255" i="2"/>
  <c r="L256" i="2"/>
  <c r="O256" i="2"/>
  <c r="L257" i="2"/>
  <c r="O257" i="2"/>
  <c r="L258" i="2"/>
  <c r="M258" i="2" s="1"/>
  <c r="O258" i="2"/>
  <c r="L259" i="2"/>
  <c r="O259" i="2"/>
  <c r="L260" i="2"/>
  <c r="O260" i="2"/>
  <c r="L261" i="2"/>
  <c r="M261" i="2" s="1"/>
  <c r="O261" i="2"/>
  <c r="L262" i="2"/>
  <c r="O262" i="2"/>
  <c r="L263" i="2"/>
  <c r="O263" i="2"/>
  <c r="L264" i="2"/>
  <c r="O264" i="2"/>
  <c r="L265" i="2"/>
  <c r="O265" i="2"/>
  <c r="L266" i="2"/>
  <c r="O266" i="2"/>
  <c r="L267" i="2"/>
  <c r="O267" i="2"/>
  <c r="L268" i="2"/>
  <c r="O268" i="2"/>
  <c r="L269" i="2"/>
  <c r="O269" i="2"/>
  <c r="L270" i="2"/>
  <c r="K270" i="2" s="1"/>
  <c r="O270" i="2"/>
  <c r="L271" i="2"/>
  <c r="M271" i="2" s="1"/>
  <c r="O271" i="2"/>
  <c r="L272" i="2"/>
  <c r="O272" i="2"/>
  <c r="L273" i="2"/>
  <c r="K273" i="2" s="1"/>
  <c r="O273" i="2"/>
  <c r="L274" i="2"/>
  <c r="O274" i="2"/>
  <c r="L275" i="2"/>
  <c r="O275" i="2"/>
  <c r="L276" i="2"/>
  <c r="O276" i="2"/>
  <c r="L277" i="2"/>
  <c r="O277" i="2"/>
  <c r="L278" i="2"/>
  <c r="O278" i="2"/>
  <c r="L279" i="2"/>
  <c r="K279" i="2" s="1"/>
  <c r="O279" i="2"/>
  <c r="L280" i="2"/>
  <c r="O280" i="2"/>
  <c r="L281" i="2"/>
  <c r="M281" i="2" s="1"/>
  <c r="O281" i="2"/>
  <c r="L282" i="2"/>
  <c r="O282" i="2"/>
  <c r="L283" i="2"/>
  <c r="O283" i="2"/>
  <c r="L284" i="2"/>
  <c r="O284" i="2"/>
  <c r="L285" i="2"/>
  <c r="K285" i="2" s="1"/>
  <c r="O285" i="2"/>
  <c r="L286" i="2"/>
  <c r="O286" i="2"/>
  <c r="L287" i="2"/>
  <c r="O287" i="2"/>
  <c r="L288" i="2"/>
  <c r="O288" i="2"/>
  <c r="L289" i="2"/>
  <c r="K289" i="2" s="1"/>
  <c r="O289" i="2"/>
  <c r="L290" i="2"/>
  <c r="M290" i="2" s="1"/>
  <c r="O290" i="2"/>
  <c r="L291" i="2"/>
  <c r="O291" i="2"/>
  <c r="L292" i="2"/>
  <c r="K292" i="2" s="1"/>
  <c r="O292" i="2"/>
  <c r="L293" i="2"/>
  <c r="O293" i="2"/>
  <c r="L294" i="2"/>
  <c r="O294" i="2"/>
  <c r="L295" i="2"/>
  <c r="O295" i="2"/>
  <c r="L296" i="2"/>
  <c r="O296" i="2"/>
  <c r="L297" i="2"/>
  <c r="O297" i="2"/>
  <c r="L298" i="2"/>
  <c r="O298" i="2"/>
  <c r="L299" i="2"/>
  <c r="O299" i="2"/>
  <c r="L300" i="2"/>
  <c r="O300" i="2"/>
  <c r="L301" i="2"/>
  <c r="K301" i="2" s="1"/>
  <c r="O301" i="2"/>
  <c r="L302" i="2"/>
  <c r="K302" i="2" s="1"/>
  <c r="O302" i="2"/>
  <c r="L303" i="2"/>
  <c r="M303" i="2" s="1"/>
  <c r="O303" i="2"/>
  <c r="L304" i="2"/>
  <c r="O304" i="2"/>
  <c r="L305" i="2"/>
  <c r="M305" i="2" s="1"/>
  <c r="O305" i="2"/>
  <c r="L306" i="2"/>
  <c r="O306" i="2"/>
  <c r="L307" i="2"/>
  <c r="K307" i="2" s="1"/>
  <c r="O307" i="2"/>
  <c r="L308" i="2"/>
  <c r="O308" i="2"/>
  <c r="L309" i="2"/>
  <c r="K309" i="2" s="1"/>
  <c r="O309" i="2"/>
  <c r="L310" i="2"/>
  <c r="O310" i="2"/>
  <c r="L311" i="2"/>
  <c r="O311" i="2"/>
  <c r="L312" i="2"/>
  <c r="K312" i="2" s="1"/>
  <c r="O312" i="2"/>
  <c r="L313" i="2"/>
  <c r="K313" i="2" s="1"/>
  <c r="O313" i="2"/>
  <c r="L314" i="2"/>
  <c r="O314" i="2"/>
  <c r="L315" i="2"/>
  <c r="O315" i="2"/>
  <c r="L316" i="2"/>
  <c r="O316" i="2"/>
  <c r="L317" i="2"/>
  <c r="O317" i="2"/>
  <c r="L318" i="2"/>
  <c r="O318" i="2"/>
  <c r="L319" i="2"/>
  <c r="O319" i="2"/>
  <c r="L320" i="2"/>
  <c r="O320" i="2"/>
  <c r="L321" i="2"/>
  <c r="O321" i="2"/>
  <c r="L322" i="2"/>
  <c r="K322" i="2" s="1"/>
  <c r="O322" i="2"/>
  <c r="L323" i="2"/>
  <c r="O323" i="2"/>
  <c r="L324" i="2"/>
  <c r="O324" i="2"/>
  <c r="L325" i="2"/>
  <c r="K325" i="2" s="1"/>
  <c r="O325" i="2"/>
  <c r="L326" i="2"/>
  <c r="K326" i="2" s="1"/>
  <c r="O326" i="2"/>
  <c r="L327" i="2"/>
  <c r="O327" i="2"/>
  <c r="L328" i="2"/>
  <c r="O328" i="2"/>
  <c r="L329" i="2"/>
  <c r="K329" i="2" s="1"/>
  <c r="O329" i="2"/>
  <c r="L330" i="2"/>
  <c r="O330" i="2"/>
  <c r="L331" i="2"/>
  <c r="O331" i="2"/>
  <c r="L332" i="2"/>
  <c r="K332" i="2" s="1"/>
  <c r="O332" i="2"/>
  <c r="L333" i="2"/>
  <c r="O333" i="2"/>
  <c r="L334" i="2"/>
  <c r="M334" i="2" s="1"/>
  <c r="O334" i="2"/>
  <c r="L335" i="2"/>
  <c r="O335" i="2"/>
  <c r="L336" i="2"/>
  <c r="O336" i="2"/>
  <c r="L337" i="2"/>
  <c r="K337" i="2" s="1"/>
  <c r="O337" i="2"/>
  <c r="L338" i="2"/>
  <c r="K338" i="2" s="1"/>
  <c r="O338" i="2"/>
  <c r="L339" i="2"/>
  <c r="O339" i="2"/>
  <c r="L340" i="2"/>
  <c r="O340" i="2"/>
  <c r="L341" i="2"/>
  <c r="K341" i="2" s="1"/>
  <c r="O341" i="2"/>
  <c r="L342" i="2"/>
  <c r="M342" i="2" s="1"/>
  <c r="O342" i="2"/>
  <c r="L343" i="2"/>
  <c r="O343" i="2"/>
  <c r="L344" i="2"/>
  <c r="M344" i="2" s="1"/>
  <c r="O344" i="2"/>
  <c r="L345" i="2"/>
  <c r="K345" i="2" s="1"/>
  <c r="O345" i="2"/>
  <c r="L346" i="2"/>
  <c r="O346" i="2"/>
  <c r="L347" i="2"/>
  <c r="O347" i="2"/>
  <c r="L348" i="2"/>
  <c r="O348" i="2"/>
  <c r="L349" i="2"/>
  <c r="K349" i="2" s="1"/>
  <c r="O349" i="2"/>
  <c r="L350" i="2"/>
  <c r="O350" i="2"/>
  <c r="L351" i="2"/>
  <c r="O351" i="2"/>
  <c r="L352" i="2"/>
  <c r="O352" i="2"/>
  <c r="L353" i="2"/>
  <c r="O353" i="2"/>
  <c r="L354" i="2"/>
  <c r="K354" i="2" s="1"/>
  <c r="O354" i="2"/>
  <c r="L355" i="2"/>
  <c r="K355" i="2" s="1"/>
  <c r="O355" i="2"/>
  <c r="L356" i="2"/>
  <c r="O356" i="2"/>
  <c r="L357" i="2"/>
  <c r="O357" i="2"/>
  <c r="L358" i="2"/>
  <c r="K358" i="2" s="1"/>
  <c r="O358" i="2"/>
  <c r="L359" i="2"/>
  <c r="O359" i="2"/>
  <c r="L360" i="2"/>
  <c r="M360" i="2" s="1"/>
  <c r="O360" i="2"/>
  <c r="L361" i="2"/>
  <c r="K361" i="2" s="1"/>
  <c r="O361" i="2"/>
  <c r="L362" i="2"/>
  <c r="K362" i="2" s="1"/>
  <c r="O362" i="2"/>
  <c r="L363" i="2"/>
  <c r="O363" i="2"/>
  <c r="L364" i="2"/>
  <c r="K364" i="2" s="1"/>
  <c r="O364" i="2"/>
  <c r="L365" i="2"/>
  <c r="K365" i="2" s="1"/>
  <c r="O365" i="2"/>
  <c r="L366" i="2"/>
  <c r="O366" i="2"/>
  <c r="L367" i="2"/>
  <c r="O367" i="2"/>
  <c r="L368" i="2"/>
  <c r="O368" i="2"/>
  <c r="L369" i="2"/>
  <c r="K369" i="2" s="1"/>
  <c r="O369" i="2"/>
  <c r="L370" i="2"/>
  <c r="K370" i="2" s="1"/>
  <c r="O370" i="2"/>
  <c r="L371" i="2"/>
  <c r="O371" i="2"/>
  <c r="L372" i="2"/>
  <c r="O372" i="2"/>
  <c r="L373" i="2"/>
  <c r="K373" i="2" s="1"/>
  <c r="O373" i="2"/>
  <c r="L374" i="2"/>
  <c r="O374" i="2"/>
  <c r="L375" i="2"/>
  <c r="O375" i="2"/>
  <c r="L376" i="2"/>
  <c r="O376" i="2"/>
  <c r="L377" i="2"/>
  <c r="O377" i="2"/>
  <c r="L378" i="2"/>
  <c r="O378" i="2"/>
  <c r="L379" i="2"/>
  <c r="O379" i="2"/>
  <c r="L380" i="2"/>
  <c r="K380" i="2" s="1"/>
  <c r="O380" i="2"/>
  <c r="L381" i="2"/>
  <c r="K381" i="2" s="1"/>
  <c r="O381" i="2"/>
  <c r="L382" i="2"/>
  <c r="K382" i="2" s="1"/>
  <c r="O382" i="2"/>
  <c r="L383" i="2"/>
  <c r="O383" i="2"/>
  <c r="L384" i="2"/>
  <c r="O384" i="2"/>
  <c r="L385" i="2"/>
  <c r="O385" i="2"/>
  <c r="L386" i="2"/>
  <c r="M386" i="2" s="1"/>
  <c r="O386" i="2"/>
  <c r="L387" i="2"/>
  <c r="K387" i="2" s="1"/>
  <c r="O387" i="2"/>
  <c r="L388" i="2"/>
  <c r="O388" i="2"/>
  <c r="L389" i="2"/>
  <c r="O389" i="2"/>
  <c r="L390" i="2"/>
  <c r="M390" i="2" s="1"/>
  <c r="O390" i="2"/>
  <c r="L391" i="2"/>
  <c r="O391" i="2"/>
  <c r="L392" i="2"/>
  <c r="O392" i="2"/>
  <c r="L393" i="2"/>
  <c r="O393" i="2"/>
  <c r="L394" i="2"/>
  <c r="O394" i="2"/>
  <c r="L395" i="2"/>
  <c r="O395" i="2"/>
  <c r="L396" i="2"/>
  <c r="K396" i="2" s="1"/>
  <c r="O396" i="2"/>
  <c r="L397" i="2"/>
  <c r="O397" i="2"/>
  <c r="L398" i="2"/>
  <c r="K398" i="2" s="1"/>
  <c r="O398" i="2"/>
  <c r="L399" i="2"/>
  <c r="O399" i="2"/>
  <c r="L400" i="2"/>
  <c r="O400" i="2"/>
  <c r="L401" i="2"/>
  <c r="O401" i="2"/>
  <c r="L402" i="2"/>
  <c r="K402" i="2" s="1"/>
  <c r="O402" i="2"/>
  <c r="L403" i="2"/>
  <c r="K403" i="2" s="1"/>
  <c r="O403" i="2"/>
  <c r="L404" i="2"/>
  <c r="O404" i="2"/>
  <c r="L405" i="2"/>
  <c r="O405" i="2"/>
  <c r="L406" i="2"/>
  <c r="O406" i="2"/>
  <c r="L407" i="2"/>
  <c r="O407" i="2"/>
  <c r="L408" i="2"/>
  <c r="M408" i="2" s="1"/>
  <c r="O408" i="2"/>
  <c r="L409" i="2"/>
  <c r="K409" i="2" s="1"/>
  <c r="O409" i="2"/>
  <c r="L410" i="2"/>
  <c r="O410" i="2"/>
  <c r="L411" i="2"/>
  <c r="O411" i="2"/>
  <c r="L412" i="2"/>
  <c r="O412" i="2"/>
  <c r="L413" i="2"/>
  <c r="O413" i="2"/>
  <c r="L414" i="2"/>
  <c r="K414" i="2" s="1"/>
  <c r="O414" i="2"/>
  <c r="L415" i="2"/>
  <c r="O415" i="2"/>
  <c r="L416" i="2"/>
  <c r="O416" i="2"/>
  <c r="L417" i="2"/>
  <c r="K417" i="2" s="1"/>
  <c r="O417" i="2"/>
  <c r="L418" i="2"/>
  <c r="O418" i="2"/>
  <c r="L419" i="2"/>
  <c r="O419" i="2"/>
  <c r="L420" i="2"/>
  <c r="O420" i="2"/>
  <c r="L421" i="2"/>
  <c r="O421" i="2"/>
  <c r="L422" i="2"/>
  <c r="M422" i="2" s="1"/>
  <c r="O422" i="2"/>
  <c r="L423" i="2"/>
  <c r="O423" i="2"/>
  <c r="L424" i="2"/>
  <c r="O424" i="2"/>
  <c r="L425" i="2"/>
  <c r="K425" i="2" s="1"/>
  <c r="O425" i="2"/>
  <c r="L426" i="2"/>
  <c r="O426" i="2"/>
  <c r="L427" i="2"/>
  <c r="O436" i="2"/>
  <c r="O437" i="2"/>
  <c r="M438" i="2"/>
  <c r="O438" i="2"/>
  <c r="O439" i="2"/>
  <c r="L440" i="2"/>
  <c r="O440" i="2"/>
  <c r="L441" i="2"/>
  <c r="O441" i="2"/>
  <c r="L442" i="2"/>
  <c r="O442" i="2"/>
  <c r="L443" i="2"/>
  <c r="O443" i="2"/>
  <c r="L444" i="2"/>
  <c r="K444" i="2" s="1"/>
  <c r="O444" i="2"/>
  <c r="L445" i="2"/>
  <c r="K445" i="2" s="1"/>
  <c r="O445" i="2"/>
  <c r="L446" i="2"/>
  <c r="M446" i="2" s="1"/>
  <c r="O446" i="2"/>
  <c r="L447" i="2"/>
  <c r="O447" i="2"/>
  <c r="L448" i="2"/>
  <c r="O448" i="2"/>
  <c r="L449" i="2"/>
  <c r="O449" i="2"/>
  <c r="L450" i="2"/>
  <c r="M450" i="2" s="1"/>
  <c r="O450" i="2"/>
  <c r="L451" i="2"/>
  <c r="K451" i="2" s="1"/>
  <c r="O451" i="2"/>
  <c r="L452" i="2"/>
  <c r="O452" i="2"/>
  <c r="L453" i="2"/>
  <c r="O453" i="2"/>
  <c r="L454" i="2"/>
  <c r="M454" i="2" s="1"/>
  <c r="O454" i="2"/>
  <c r="L455" i="2"/>
  <c r="O455" i="2"/>
  <c r="L456" i="2"/>
  <c r="O456" i="2"/>
  <c r="L457" i="2"/>
  <c r="O457" i="2"/>
  <c r="L458" i="2"/>
  <c r="O458" i="2"/>
  <c r="L459" i="2"/>
  <c r="O459" i="2"/>
  <c r="L460" i="2"/>
  <c r="O460" i="2"/>
  <c r="L461" i="2"/>
  <c r="K461" i="2" s="1"/>
  <c r="O461" i="2"/>
  <c r="L462" i="2"/>
  <c r="O462" i="2"/>
  <c r="L463" i="2"/>
  <c r="O463" i="2"/>
  <c r="L464" i="2"/>
  <c r="O464" i="2"/>
  <c r="L465" i="2"/>
  <c r="K465" i="2" s="1"/>
  <c r="O465" i="2"/>
  <c r="L466" i="2"/>
  <c r="K466" i="2" s="1"/>
  <c r="O466" i="2"/>
  <c r="L467" i="2"/>
  <c r="K467" i="2" s="1"/>
  <c r="O467" i="2"/>
  <c r="L468" i="2"/>
  <c r="O468" i="2"/>
  <c r="L469" i="2"/>
  <c r="O469" i="2"/>
  <c r="L470" i="2"/>
  <c r="M470" i="2" s="1"/>
  <c r="O470" i="2"/>
  <c r="L471" i="2"/>
  <c r="O471" i="2"/>
  <c r="L472" i="2"/>
  <c r="M472" i="2" s="1"/>
  <c r="O472" i="2"/>
  <c r="L473" i="2"/>
  <c r="K473" i="2" s="1"/>
  <c r="O473" i="2"/>
  <c r="L474" i="2"/>
  <c r="O474" i="2"/>
  <c r="L475" i="2"/>
  <c r="O475" i="2"/>
  <c r="L476" i="2"/>
  <c r="K476" i="2" s="1"/>
  <c r="O476" i="2"/>
  <c r="L477" i="2"/>
  <c r="O477" i="2"/>
  <c r="L478" i="2"/>
  <c r="K478" i="2" s="1"/>
  <c r="O478" i="2"/>
  <c r="L479" i="2"/>
  <c r="O479" i="2"/>
  <c r="L480" i="2"/>
  <c r="O480" i="2"/>
  <c r="L481" i="2"/>
  <c r="O481" i="2"/>
  <c r="L482" i="2"/>
  <c r="O482" i="2"/>
  <c r="L483" i="2"/>
  <c r="O483" i="2"/>
  <c r="L484" i="2"/>
  <c r="O484" i="2"/>
  <c r="L485" i="2"/>
  <c r="K485" i="2" s="1"/>
  <c r="O485" i="2"/>
  <c r="L486" i="2"/>
  <c r="O486" i="2"/>
  <c r="L487" i="2"/>
  <c r="O487" i="2"/>
  <c r="L488" i="2"/>
  <c r="M488" i="2" s="1"/>
  <c r="O488" i="2"/>
  <c r="L489" i="2"/>
  <c r="K489" i="2" s="1"/>
  <c r="O489" i="2"/>
  <c r="L490" i="2"/>
  <c r="O490" i="2"/>
  <c r="L491" i="2"/>
  <c r="O491" i="2"/>
  <c r="L492" i="2"/>
  <c r="K492" i="2" s="1"/>
  <c r="O492" i="2"/>
  <c r="L493" i="2"/>
  <c r="O493" i="2"/>
  <c r="L494" i="2"/>
  <c r="M494" i="2" s="1"/>
  <c r="O494" i="2"/>
  <c r="L495" i="2"/>
  <c r="O495" i="2"/>
  <c r="L496" i="2"/>
  <c r="O496" i="2"/>
  <c r="L497" i="2"/>
  <c r="K497" i="2" s="1"/>
  <c r="O497" i="2"/>
  <c r="L498" i="2"/>
  <c r="O498" i="2"/>
  <c r="L499" i="2"/>
  <c r="O499" i="2"/>
  <c r="L500" i="2"/>
  <c r="K500" i="2" s="1"/>
  <c r="O500" i="2"/>
  <c r="L501" i="2"/>
  <c r="K501" i="2" s="1"/>
  <c r="O501" i="2"/>
  <c r="L502" i="2"/>
  <c r="M502" i="2" s="1"/>
  <c r="O502" i="2"/>
  <c r="L503" i="2"/>
  <c r="K503" i="2" s="1"/>
  <c r="O503" i="2"/>
  <c r="L504" i="2"/>
  <c r="K504" i="2" s="1"/>
  <c r="O504" i="2"/>
  <c r="L505" i="2"/>
  <c r="O505" i="2"/>
  <c r="L506" i="2"/>
  <c r="K506" i="2" s="1"/>
  <c r="O506" i="2"/>
  <c r="L507" i="2"/>
  <c r="O507" i="2"/>
  <c r="L508" i="2"/>
  <c r="K508" i="2" s="1"/>
  <c r="O508" i="2"/>
  <c r="L509" i="2"/>
  <c r="O509" i="2"/>
  <c r="L510" i="2"/>
  <c r="K510" i="2" s="1"/>
  <c r="O510" i="2"/>
  <c r="L511" i="2"/>
  <c r="O511" i="2"/>
  <c r="L512" i="2"/>
  <c r="M512" i="2" s="1"/>
  <c r="O512" i="2"/>
  <c r="L513" i="2"/>
  <c r="K513" i="2" s="1"/>
  <c r="O513" i="2"/>
  <c r="L514" i="2"/>
  <c r="M514" i="2" s="1"/>
  <c r="O514" i="2"/>
  <c r="L515" i="2"/>
  <c r="O515" i="2"/>
  <c r="L516" i="2"/>
  <c r="K516" i="2" s="1"/>
  <c r="O516" i="2"/>
  <c r="L517" i="2"/>
  <c r="O517" i="2"/>
  <c r="L518" i="2"/>
  <c r="K518" i="2" s="1"/>
  <c r="O518" i="2"/>
  <c r="L519" i="2"/>
  <c r="O519" i="2"/>
  <c r="L520" i="2"/>
  <c r="K520" i="2" s="1"/>
  <c r="O520" i="2"/>
  <c r="L521" i="2"/>
  <c r="K521" i="2" s="1"/>
  <c r="O521" i="2"/>
  <c r="L522" i="2"/>
  <c r="O522" i="2"/>
  <c r="L523" i="2"/>
  <c r="O523" i="2"/>
  <c r="L524" i="2"/>
  <c r="O524" i="2"/>
  <c r="L525" i="2"/>
  <c r="K525" i="2" s="1"/>
  <c r="O525" i="2"/>
  <c r="L526" i="2"/>
  <c r="M526" i="2" s="1"/>
  <c r="O526" i="2"/>
  <c r="L527" i="2"/>
  <c r="O527" i="2"/>
  <c r="L528" i="2"/>
  <c r="M528" i="2" s="1"/>
  <c r="O528" i="2"/>
  <c r="L529" i="2"/>
  <c r="K529" i="2" s="1"/>
  <c r="O529" i="2"/>
  <c r="L530" i="2"/>
  <c r="O530" i="2"/>
  <c r="L531" i="2"/>
  <c r="O531" i="2"/>
  <c r="L532" i="2"/>
  <c r="M532" i="2" s="1"/>
  <c r="O532" i="2"/>
  <c r="L533" i="2"/>
  <c r="K533" i="2" s="1"/>
  <c r="O533" i="2"/>
  <c r="L534" i="2"/>
  <c r="M534" i="2" s="1"/>
  <c r="O534" i="2"/>
  <c r="L535" i="2"/>
  <c r="O535" i="2"/>
  <c r="L536" i="2"/>
  <c r="K536" i="2" s="1"/>
  <c r="O536" i="2"/>
  <c r="L537" i="2"/>
  <c r="K537" i="2" s="1"/>
  <c r="O537" i="2"/>
  <c r="L538" i="2"/>
  <c r="M538" i="2" s="1"/>
  <c r="O538" i="2"/>
  <c r="L539" i="2"/>
  <c r="O539" i="2"/>
  <c r="L540" i="2"/>
  <c r="O540" i="2"/>
  <c r="L541" i="2"/>
  <c r="O541" i="2"/>
  <c r="L542" i="2"/>
  <c r="M542" i="2" s="1"/>
  <c r="O542" i="2"/>
  <c r="L543" i="2"/>
  <c r="O543" i="2"/>
  <c r="L544" i="2"/>
  <c r="K544" i="2" s="1"/>
  <c r="O544" i="2"/>
  <c r="L545" i="2"/>
  <c r="K545" i="2" s="1"/>
  <c r="O545" i="2"/>
  <c r="L546" i="2"/>
  <c r="K546" i="2" s="1"/>
  <c r="O546" i="2"/>
  <c r="L547" i="2"/>
  <c r="O547" i="2"/>
  <c r="L548" i="2"/>
  <c r="O548" i="2"/>
  <c r="L549" i="2"/>
  <c r="O549" i="2"/>
  <c r="L550" i="2"/>
  <c r="M550" i="2" s="1"/>
  <c r="O550" i="2"/>
  <c r="L551" i="2"/>
  <c r="K551" i="2" s="1"/>
  <c r="O551" i="2"/>
  <c r="L552" i="2"/>
  <c r="O552" i="2"/>
  <c r="L553" i="2"/>
  <c r="K553" i="2" s="1"/>
  <c r="O553" i="2"/>
  <c r="L554" i="2"/>
  <c r="K554" i="2" s="1"/>
  <c r="O554" i="2"/>
  <c r="L555" i="2"/>
  <c r="O555" i="2"/>
  <c r="L556" i="2"/>
  <c r="K556" i="2" s="1"/>
  <c r="O556" i="2"/>
  <c r="L557" i="2"/>
  <c r="O557" i="2"/>
  <c r="L558" i="2"/>
  <c r="O558" i="2"/>
  <c r="L559" i="2"/>
  <c r="O559" i="2"/>
  <c r="L560" i="2"/>
  <c r="K560" i="2" s="1"/>
  <c r="O560" i="2"/>
  <c r="L561" i="2"/>
  <c r="K561" i="2" s="1"/>
  <c r="O561" i="2"/>
  <c r="L562" i="2"/>
  <c r="M562" i="2" s="1"/>
  <c r="O562" i="2"/>
  <c r="L563" i="2"/>
  <c r="O563" i="2"/>
  <c r="L564" i="2"/>
  <c r="O564" i="2"/>
  <c r="L565" i="2"/>
  <c r="K565" i="2" s="1"/>
  <c r="O565" i="2"/>
  <c r="L566" i="2"/>
  <c r="O566" i="2"/>
  <c r="L567" i="2"/>
  <c r="O567" i="2"/>
  <c r="L568" i="2"/>
  <c r="M568" i="2" s="1"/>
  <c r="O568" i="2"/>
  <c r="L569" i="2"/>
  <c r="O569" i="2"/>
  <c r="L570" i="2"/>
  <c r="M570" i="2" s="1"/>
  <c r="O570" i="2"/>
  <c r="L571" i="2"/>
  <c r="O571" i="2"/>
  <c r="L572" i="2"/>
  <c r="K572" i="2" s="1"/>
  <c r="O572" i="2"/>
  <c r="L573" i="2"/>
  <c r="O573" i="2"/>
  <c r="L574" i="2"/>
  <c r="M574" i="2" s="1"/>
  <c r="O574" i="2"/>
  <c r="L575" i="2"/>
  <c r="K575" i="2" s="1"/>
  <c r="O575" i="2"/>
  <c r="L576" i="2"/>
  <c r="K576" i="2" s="1"/>
  <c r="O576" i="2"/>
  <c r="L577" i="2"/>
  <c r="K577" i="2" s="1"/>
  <c r="O577" i="2"/>
  <c r="L578" i="2"/>
  <c r="O578" i="2"/>
  <c r="L579" i="2"/>
  <c r="O579" i="2"/>
  <c r="L580" i="2"/>
  <c r="O580" i="2"/>
  <c r="L581" i="2"/>
  <c r="O581" i="2"/>
  <c r="L582" i="2"/>
  <c r="K582" i="2" s="1"/>
  <c r="O582" i="2"/>
  <c r="L583" i="2"/>
  <c r="O583" i="2"/>
  <c r="L584" i="2"/>
  <c r="O584" i="2"/>
  <c r="L585" i="2"/>
  <c r="K585" i="2" s="1"/>
  <c r="O585" i="2"/>
  <c r="L586" i="2"/>
  <c r="K586" i="2" s="1"/>
  <c r="O586" i="2"/>
  <c r="L587" i="2"/>
  <c r="O587" i="2"/>
  <c r="L588" i="2"/>
  <c r="O588" i="2"/>
  <c r="L589" i="2"/>
  <c r="K589" i="2" s="1"/>
  <c r="O589" i="2"/>
  <c r="L590" i="2"/>
  <c r="K590" i="2" s="1"/>
  <c r="O590" i="2"/>
  <c r="L591" i="2"/>
  <c r="O591" i="2"/>
  <c r="L592" i="2"/>
  <c r="K592" i="2" s="1"/>
  <c r="O592" i="2"/>
  <c r="L593" i="2"/>
  <c r="K593" i="2" s="1"/>
  <c r="O593" i="2"/>
  <c r="L594" i="2"/>
  <c r="M594" i="2" s="1"/>
  <c r="O594" i="2"/>
  <c r="L595" i="2"/>
  <c r="O595" i="2"/>
  <c r="L596" i="2"/>
  <c r="O596" i="2"/>
  <c r="L597" i="2"/>
  <c r="O597" i="2"/>
  <c r="L598" i="2"/>
  <c r="O598" i="2"/>
  <c r="L599" i="2"/>
  <c r="O599" i="2"/>
  <c r="L600" i="2"/>
  <c r="K600" i="2" s="1"/>
  <c r="O600" i="2"/>
  <c r="L601" i="2"/>
  <c r="O601" i="2"/>
  <c r="L602" i="2"/>
  <c r="K602" i="2" s="1"/>
  <c r="O602" i="2"/>
  <c r="L603" i="2"/>
  <c r="O603" i="2"/>
  <c r="L604" i="2"/>
  <c r="M604" i="2" s="1"/>
  <c r="O604" i="2"/>
  <c r="L605" i="2"/>
  <c r="K605" i="2" s="1"/>
  <c r="O605" i="2"/>
  <c r="L606" i="2"/>
  <c r="M606" i="2" s="1"/>
  <c r="O606" i="2"/>
  <c r="L607" i="2"/>
  <c r="O607" i="2"/>
  <c r="L608" i="2"/>
  <c r="K608" i="2" s="1"/>
  <c r="O608" i="2"/>
  <c r="L609" i="2"/>
  <c r="O609" i="2"/>
  <c r="L610" i="2"/>
  <c r="O610" i="2"/>
  <c r="L611" i="2"/>
  <c r="O611" i="2"/>
  <c r="L612" i="2"/>
  <c r="O612" i="2"/>
  <c r="L613" i="2"/>
  <c r="K613" i="2" s="1"/>
  <c r="O613" i="2"/>
  <c r="L614" i="2"/>
  <c r="O614" i="2"/>
  <c r="L615" i="2"/>
  <c r="K615" i="2" s="1"/>
  <c r="O615" i="2"/>
  <c r="L616" i="2"/>
  <c r="O616" i="2"/>
  <c r="L617" i="2"/>
  <c r="O617" i="2"/>
  <c r="L618" i="2"/>
  <c r="M618" i="2" s="1"/>
  <c r="O618" i="2"/>
  <c r="L619" i="2"/>
  <c r="O619" i="2"/>
  <c r="L620" i="2"/>
  <c r="M620" i="2" s="1"/>
  <c r="O620" i="2"/>
  <c r="L621" i="2"/>
  <c r="O621" i="2"/>
  <c r="L622" i="2"/>
  <c r="O622" i="2"/>
  <c r="L623" i="2"/>
  <c r="K623" i="2" s="1"/>
  <c r="O623" i="2"/>
  <c r="L624" i="2"/>
  <c r="O624" i="2"/>
  <c r="L625" i="2"/>
  <c r="O625" i="2"/>
  <c r="L626" i="2"/>
  <c r="M626" i="2" s="1"/>
  <c r="O626" i="2"/>
  <c r="L627" i="2"/>
  <c r="O627" i="2"/>
  <c r="L628" i="2"/>
  <c r="M628" i="2" s="1"/>
  <c r="O628" i="2"/>
  <c r="L629" i="2"/>
  <c r="O629" i="2"/>
  <c r="L630" i="2"/>
  <c r="O630" i="2"/>
  <c r="L631" i="2"/>
  <c r="K631" i="2" s="1"/>
  <c r="O631" i="2"/>
  <c r="L632" i="2"/>
  <c r="O632" i="2"/>
  <c r="L633" i="2"/>
  <c r="O633" i="2"/>
  <c r="L634" i="2"/>
  <c r="K634" i="2" s="1"/>
  <c r="O634" i="2"/>
  <c r="L635" i="2"/>
  <c r="O635" i="2"/>
  <c r="L636" i="2"/>
  <c r="M636" i="2" s="1"/>
  <c r="O636" i="2"/>
  <c r="L637" i="2"/>
  <c r="K637" i="2" s="1"/>
  <c r="O637" i="2"/>
  <c r="L638" i="2"/>
  <c r="M638" i="2" s="1"/>
  <c r="O638" i="2"/>
  <c r="L639" i="2"/>
  <c r="O639" i="2"/>
  <c r="L640" i="2"/>
  <c r="K640" i="2" s="1"/>
  <c r="O640" i="2"/>
  <c r="L641" i="2"/>
  <c r="O641" i="2"/>
  <c r="L642" i="2"/>
  <c r="O642" i="2"/>
  <c r="L643" i="2"/>
  <c r="O643" i="2"/>
  <c r="L644" i="2"/>
  <c r="O644" i="2"/>
  <c r="L645" i="2"/>
  <c r="O645" i="2"/>
  <c r="L646" i="2"/>
  <c r="K646" i="2" s="1"/>
  <c r="O646" i="2"/>
  <c r="L647" i="2"/>
  <c r="K647" i="2" s="1"/>
  <c r="O647" i="2"/>
  <c r="L648" i="2"/>
  <c r="O648" i="2"/>
  <c r="L649" i="2"/>
  <c r="K649" i="2" s="1"/>
  <c r="O649" i="2"/>
  <c r="L650" i="2"/>
  <c r="M650" i="2" s="1"/>
  <c r="O650" i="2"/>
  <c r="L651" i="2"/>
  <c r="O651" i="2"/>
  <c r="L652" i="2"/>
  <c r="M652" i="2" s="1"/>
  <c r="O652" i="2"/>
  <c r="L653" i="2"/>
  <c r="O653" i="2"/>
  <c r="L654" i="2"/>
  <c r="O654" i="2"/>
  <c r="L655" i="2"/>
  <c r="O655" i="2"/>
  <c r="L656" i="2"/>
  <c r="O656" i="2"/>
  <c r="L657" i="2"/>
  <c r="K657" i="2" s="1"/>
  <c r="O657" i="2"/>
  <c r="L658" i="2"/>
  <c r="O658" i="2"/>
  <c r="L659" i="2"/>
  <c r="O659" i="2"/>
  <c r="L660" i="2"/>
  <c r="O660" i="2"/>
  <c r="L661" i="2"/>
  <c r="O661" i="2"/>
  <c r="L662" i="2"/>
  <c r="O662" i="2"/>
  <c r="L663" i="2"/>
  <c r="K663" i="2" s="1"/>
  <c r="O663" i="2"/>
  <c r="L664" i="2"/>
  <c r="O664" i="2"/>
  <c r="L665" i="2"/>
  <c r="O665" i="2"/>
  <c r="L666" i="2"/>
  <c r="M666" i="2" s="1"/>
  <c r="O666" i="2"/>
  <c r="L667" i="2"/>
  <c r="O667" i="2"/>
  <c r="L668" i="2"/>
  <c r="O668" i="2"/>
  <c r="L669" i="2"/>
  <c r="K669" i="2" s="1"/>
  <c r="O669" i="2"/>
  <c r="L670" i="2"/>
  <c r="M670" i="2" s="1"/>
  <c r="O670" i="2"/>
  <c r="L671" i="2"/>
  <c r="O671" i="2"/>
  <c r="L672" i="2"/>
  <c r="K672" i="2" s="1"/>
  <c r="O672" i="2"/>
  <c r="L673" i="2"/>
  <c r="O673" i="2"/>
  <c r="L674" i="2"/>
  <c r="K674" i="2" s="1"/>
  <c r="O674" i="2"/>
  <c r="L675" i="2"/>
  <c r="O675" i="2"/>
  <c r="L676" i="2"/>
  <c r="O676" i="2"/>
  <c r="L677" i="2"/>
  <c r="O677" i="2"/>
  <c r="L678" i="2"/>
  <c r="O678" i="2"/>
  <c r="L679" i="2"/>
  <c r="O679" i="2"/>
  <c r="L680" i="2"/>
  <c r="O680" i="2"/>
  <c r="L681" i="2"/>
  <c r="K681" i="2" s="1"/>
  <c r="O681" i="2"/>
  <c r="L682" i="2"/>
  <c r="K682" i="2" s="1"/>
  <c r="O682" i="2"/>
  <c r="L683" i="2"/>
  <c r="O683" i="2"/>
  <c r="L684" i="2"/>
  <c r="M684" i="2" s="1"/>
  <c r="O684" i="2"/>
  <c r="L685" i="2"/>
  <c r="K685" i="2" s="1"/>
  <c r="O685" i="2"/>
  <c r="L686" i="2"/>
  <c r="K686" i="2" s="1"/>
  <c r="O686" i="2"/>
  <c r="L687" i="2"/>
  <c r="O687" i="2"/>
  <c r="L688" i="2"/>
  <c r="K688" i="2" s="1"/>
  <c r="O688" i="2"/>
  <c r="L689" i="2"/>
  <c r="K689" i="2" s="1"/>
  <c r="O689" i="2"/>
  <c r="L690" i="2"/>
  <c r="K690" i="2" s="1"/>
  <c r="O690" i="2"/>
  <c r="L691" i="2"/>
  <c r="O691" i="2"/>
  <c r="L692" i="2"/>
  <c r="M692" i="2" s="1"/>
  <c r="O692" i="2"/>
  <c r="L693" i="2"/>
  <c r="O693" i="2"/>
  <c r="L694" i="2"/>
  <c r="O694" i="2"/>
  <c r="L695" i="2"/>
  <c r="K695" i="2" s="1"/>
  <c r="O695" i="2"/>
  <c r="L696" i="2"/>
  <c r="O696" i="2"/>
  <c r="L697" i="2"/>
  <c r="K697" i="2" s="1"/>
  <c r="O697" i="2"/>
  <c r="L698" i="2"/>
  <c r="O698" i="2"/>
  <c r="L699" i="2"/>
  <c r="O699" i="2"/>
  <c r="L700" i="2"/>
  <c r="M700" i="2" s="1"/>
  <c r="O700" i="2"/>
  <c r="L701" i="2"/>
  <c r="K701" i="2" s="1"/>
  <c r="O701" i="2"/>
  <c r="L702" i="2"/>
  <c r="O702" i="2"/>
  <c r="L703" i="2"/>
  <c r="O703" i="2"/>
  <c r="L704" i="2"/>
  <c r="O704" i="2"/>
  <c r="L705" i="2"/>
  <c r="O705" i="2"/>
  <c r="L706" i="2"/>
  <c r="K706" i="2" s="1"/>
  <c r="O706" i="2"/>
  <c r="L707" i="2"/>
  <c r="O707" i="2"/>
  <c r="L708" i="2"/>
  <c r="O708" i="2"/>
  <c r="L709" i="2"/>
  <c r="M709" i="2" s="1"/>
  <c r="O709" i="2"/>
  <c r="L710" i="2"/>
  <c r="M710" i="2" s="1"/>
  <c r="O710" i="2"/>
  <c r="L711" i="2"/>
  <c r="O711" i="2"/>
  <c r="L712" i="2"/>
  <c r="O712" i="2"/>
  <c r="L713" i="2"/>
  <c r="M713" i="2" s="1"/>
  <c r="O713" i="2"/>
  <c r="L714" i="2"/>
  <c r="O714" i="2"/>
  <c r="L715" i="2"/>
  <c r="M715" i="2" s="1"/>
  <c r="O715" i="2"/>
  <c r="L716" i="2"/>
  <c r="O716" i="2"/>
  <c r="L717" i="2"/>
  <c r="M717" i="2" s="1"/>
  <c r="O717" i="2"/>
  <c r="L718" i="2"/>
  <c r="M718" i="2" s="1"/>
  <c r="O718" i="2"/>
  <c r="L719" i="2"/>
  <c r="O719" i="2"/>
  <c r="L720" i="2"/>
  <c r="O720" i="2"/>
  <c r="L721" i="2"/>
  <c r="M721" i="2" s="1"/>
  <c r="O721" i="2"/>
  <c r="L722" i="2"/>
  <c r="O722" i="2"/>
  <c r="L723" i="2"/>
  <c r="M723" i="2" s="1"/>
  <c r="O723" i="2"/>
  <c r="L724" i="2"/>
  <c r="M724" i="2" s="1"/>
  <c r="O724" i="2"/>
  <c r="L725" i="2"/>
  <c r="M725" i="2" s="1"/>
  <c r="O725" i="2"/>
  <c r="L726" i="2"/>
  <c r="M726" i="2" s="1"/>
  <c r="O726" i="2"/>
  <c r="L727" i="2"/>
  <c r="O727" i="2"/>
  <c r="L728" i="2"/>
  <c r="O728" i="2"/>
  <c r="L729" i="2"/>
  <c r="O729" i="2"/>
  <c r="L730" i="2"/>
  <c r="O730" i="2"/>
  <c r="L731" i="2"/>
  <c r="O731" i="2"/>
  <c r="L732" i="2"/>
  <c r="M732" i="2" s="1"/>
  <c r="O732" i="2"/>
  <c r="L733" i="2"/>
  <c r="O733" i="2"/>
  <c r="L734" i="2"/>
  <c r="M734" i="2" s="1"/>
  <c r="O734" i="2"/>
  <c r="L735" i="2"/>
  <c r="M735" i="2" s="1"/>
  <c r="O735" i="2"/>
  <c r="L736" i="2"/>
  <c r="O736" i="2"/>
  <c r="L737" i="2"/>
  <c r="O737" i="2"/>
  <c r="L738" i="2"/>
  <c r="O738" i="2"/>
  <c r="L739" i="2"/>
  <c r="M739" i="2" s="1"/>
  <c r="O739" i="2"/>
  <c r="L740" i="2"/>
  <c r="M740" i="2" s="1"/>
  <c r="O740" i="2"/>
  <c r="L741" i="2"/>
  <c r="M741" i="2" s="1"/>
  <c r="O741" i="2"/>
  <c r="L742" i="2"/>
  <c r="M742" i="2" s="1"/>
  <c r="O742" i="2"/>
  <c r="L743" i="2"/>
  <c r="M743" i="2" s="1"/>
  <c r="O743" i="2"/>
  <c r="L744" i="2"/>
  <c r="O744" i="2"/>
  <c r="L745" i="2"/>
  <c r="O745" i="2"/>
  <c r="L746" i="2"/>
  <c r="O746" i="2"/>
  <c r="L747" i="2"/>
  <c r="O747" i="2"/>
  <c r="L748" i="2"/>
  <c r="M748" i="2" s="1"/>
  <c r="O748" i="2"/>
  <c r="L749" i="2"/>
  <c r="M749" i="2" s="1"/>
  <c r="O749" i="2"/>
  <c r="L750" i="2"/>
  <c r="M750" i="2" s="1"/>
  <c r="O750" i="2"/>
  <c r="L751" i="2"/>
  <c r="O751" i="2"/>
  <c r="L752" i="2"/>
  <c r="O752" i="2"/>
  <c r="L753" i="2"/>
  <c r="O753" i="2"/>
  <c r="L754" i="2"/>
  <c r="O754" i="2"/>
  <c r="L755" i="2"/>
  <c r="M755" i="2" s="1"/>
  <c r="O755" i="2"/>
  <c r="L756" i="2"/>
  <c r="M756" i="2" s="1"/>
  <c r="O756" i="2"/>
  <c r="L757" i="2"/>
  <c r="M757" i="2" s="1"/>
  <c r="O757" i="2"/>
  <c r="L758" i="2"/>
  <c r="M758" i="2" s="1"/>
  <c r="O758" i="2"/>
  <c r="L759" i="2"/>
  <c r="M759" i="2" s="1"/>
  <c r="O759" i="2"/>
  <c r="L760" i="2"/>
  <c r="O760" i="2"/>
  <c r="L761" i="2"/>
  <c r="O761" i="2"/>
  <c r="L762" i="2"/>
  <c r="O762" i="2"/>
  <c r="L763" i="2"/>
  <c r="O763" i="2"/>
  <c r="L764" i="2"/>
  <c r="M764" i="2" s="1"/>
  <c r="O764" i="2"/>
  <c r="L765" i="2"/>
  <c r="O765" i="2"/>
  <c r="L766" i="2"/>
  <c r="M766" i="2" s="1"/>
  <c r="O766" i="2"/>
  <c r="L767" i="2"/>
  <c r="M767" i="2" s="1"/>
  <c r="O767" i="2"/>
  <c r="L768" i="2"/>
  <c r="O768" i="2"/>
  <c r="L769" i="2"/>
  <c r="O769" i="2"/>
  <c r="L770" i="2"/>
  <c r="O770" i="2"/>
  <c r="L771" i="2"/>
  <c r="O771" i="2"/>
  <c r="L772" i="2"/>
  <c r="M772" i="2" s="1"/>
  <c r="O772" i="2"/>
  <c r="L773" i="2"/>
  <c r="M773" i="2" s="1"/>
  <c r="O773" i="2"/>
  <c r="L774" i="2"/>
  <c r="M774" i="2" s="1"/>
  <c r="O774" i="2"/>
  <c r="L775" i="2"/>
  <c r="M775" i="2" s="1"/>
  <c r="O775" i="2"/>
  <c r="L776" i="2"/>
  <c r="O776" i="2"/>
  <c r="L777" i="2"/>
  <c r="O777" i="2"/>
  <c r="L778" i="2"/>
  <c r="O778" i="2"/>
  <c r="L779" i="2"/>
  <c r="O779" i="2"/>
  <c r="L780" i="2"/>
  <c r="M780" i="2" s="1"/>
  <c r="O780" i="2"/>
  <c r="L781" i="2"/>
  <c r="M781" i="2" s="1"/>
  <c r="O781" i="2"/>
  <c r="L782" i="2"/>
  <c r="M782" i="2" s="1"/>
  <c r="O782" i="2"/>
  <c r="L783" i="2"/>
  <c r="M783" i="2" s="1"/>
  <c r="O783" i="2"/>
  <c r="L784" i="2"/>
  <c r="O784" i="2"/>
  <c r="L785" i="2"/>
  <c r="O785" i="2"/>
  <c r="L786" i="2"/>
  <c r="O786" i="2"/>
  <c r="L787" i="2"/>
  <c r="M787" i="2" s="1"/>
  <c r="O787" i="2"/>
  <c r="L788" i="2"/>
  <c r="O788" i="2"/>
  <c r="L789" i="2"/>
  <c r="M789" i="2" s="1"/>
  <c r="O789" i="2"/>
  <c r="L790" i="2"/>
  <c r="M790" i="2" s="1"/>
  <c r="O790" i="2"/>
  <c r="L791" i="2"/>
  <c r="M791" i="2" s="1"/>
  <c r="O791" i="2"/>
  <c r="L792" i="2"/>
  <c r="O792" i="2"/>
  <c r="L793" i="2"/>
  <c r="O793" i="2"/>
  <c r="L794" i="2"/>
  <c r="O794" i="2"/>
  <c r="L795" i="2"/>
  <c r="O795" i="2"/>
  <c r="L796" i="2"/>
  <c r="M796" i="2" s="1"/>
  <c r="O796" i="2"/>
  <c r="L797" i="2"/>
  <c r="M797" i="2" s="1"/>
  <c r="O797" i="2"/>
  <c r="L798" i="2"/>
  <c r="M798" i="2" s="1"/>
  <c r="O798" i="2"/>
  <c r="L799" i="2"/>
  <c r="O799" i="2"/>
  <c r="L800" i="2"/>
  <c r="O800" i="2"/>
  <c r="L801" i="2"/>
  <c r="O801" i="2"/>
  <c r="L802" i="2"/>
  <c r="O802" i="2"/>
  <c r="L803" i="2"/>
  <c r="M803" i="2" s="1"/>
  <c r="O803" i="2"/>
  <c r="L804" i="2"/>
  <c r="O804" i="2"/>
  <c r="L805" i="2"/>
  <c r="M805" i="2" s="1"/>
  <c r="O805" i="2"/>
  <c r="L806" i="2"/>
  <c r="M806" i="2" s="1"/>
  <c r="O806" i="2"/>
  <c r="L807" i="2"/>
  <c r="M807" i="2" s="1"/>
  <c r="O807" i="2"/>
  <c r="L808" i="2"/>
  <c r="O808" i="2"/>
  <c r="L809" i="2"/>
  <c r="O809" i="2"/>
  <c r="L810" i="2"/>
  <c r="O810" i="2"/>
  <c r="L811" i="2"/>
  <c r="O811" i="2"/>
  <c r="L812" i="2"/>
  <c r="M812" i="2" s="1"/>
  <c r="O812" i="2"/>
  <c r="L813" i="2"/>
  <c r="M813" i="2" s="1"/>
  <c r="O813" i="2"/>
  <c r="L814" i="2"/>
  <c r="M814" i="2" s="1"/>
  <c r="O814" i="2"/>
  <c r="L815" i="2"/>
  <c r="M815" i="2" s="1"/>
  <c r="O815" i="2"/>
  <c r="L816" i="2"/>
  <c r="O816" i="2"/>
  <c r="L817" i="2"/>
  <c r="O817" i="2"/>
  <c r="L818" i="2"/>
  <c r="O818" i="2"/>
  <c r="L819" i="2"/>
  <c r="O819" i="2"/>
  <c r="L820" i="2"/>
  <c r="M820" i="2" s="1"/>
  <c r="O820" i="2"/>
  <c r="L821" i="2"/>
  <c r="O821" i="2"/>
  <c r="L822" i="2"/>
  <c r="M822" i="2" s="1"/>
  <c r="O822" i="2"/>
  <c r="L823" i="2"/>
  <c r="M823" i="2" s="1"/>
  <c r="O823" i="2"/>
  <c r="L824" i="2"/>
  <c r="O824" i="2"/>
  <c r="L825" i="2"/>
  <c r="O825" i="2"/>
  <c r="L826" i="2"/>
  <c r="O826" i="2"/>
  <c r="L827" i="2"/>
  <c r="M827" i="2" s="1"/>
  <c r="O827" i="2"/>
  <c r="L828" i="2"/>
  <c r="M828" i="2" s="1"/>
  <c r="O828" i="2"/>
  <c r="L829" i="2"/>
  <c r="O829" i="2"/>
  <c r="L830" i="2"/>
  <c r="M830" i="2" s="1"/>
  <c r="O830" i="2"/>
  <c r="L831" i="2"/>
  <c r="O831" i="2"/>
  <c r="L832" i="2"/>
  <c r="O832" i="2"/>
  <c r="L833" i="2"/>
  <c r="O833" i="2"/>
  <c r="L834" i="2"/>
  <c r="O834" i="2"/>
  <c r="L835" i="2"/>
  <c r="M835" i="2" s="1"/>
  <c r="O835" i="2"/>
  <c r="L836" i="2"/>
  <c r="O836" i="2"/>
  <c r="L837" i="2"/>
  <c r="O837" i="2"/>
  <c r="L838" i="2"/>
  <c r="M838" i="2" s="1"/>
  <c r="O838" i="2"/>
  <c r="L839" i="2"/>
  <c r="O839" i="2"/>
  <c r="L840" i="2"/>
  <c r="O840" i="2"/>
  <c r="L841" i="2"/>
  <c r="O841" i="2"/>
  <c r="L842" i="2"/>
  <c r="O842" i="2"/>
  <c r="L843" i="2"/>
  <c r="M843" i="2" s="1"/>
  <c r="O843" i="2"/>
  <c r="L844" i="2"/>
  <c r="M844" i="2" s="1"/>
  <c r="O844" i="2"/>
  <c r="L845" i="2"/>
  <c r="M845" i="2" s="1"/>
  <c r="O845" i="2"/>
  <c r="L846" i="2"/>
  <c r="M846" i="2" s="1"/>
  <c r="O846" i="2"/>
  <c r="L847" i="2"/>
  <c r="M847" i="2" s="1"/>
  <c r="O847" i="2"/>
  <c r="L848" i="2"/>
  <c r="O848" i="2"/>
  <c r="L849" i="2"/>
  <c r="O849" i="2"/>
  <c r="L850" i="2"/>
  <c r="O850" i="2"/>
  <c r="L851" i="2"/>
  <c r="O851" i="2"/>
  <c r="L852" i="2"/>
  <c r="M852" i="2" s="1"/>
  <c r="O852" i="2"/>
  <c r="L853" i="2"/>
  <c r="M853" i="2" s="1"/>
  <c r="O853" i="2"/>
  <c r="L854" i="2"/>
  <c r="M854" i="2" s="1"/>
  <c r="O854" i="2"/>
  <c r="L855" i="2"/>
  <c r="M855" i="2" s="1"/>
  <c r="O855" i="2"/>
  <c r="L856" i="2"/>
  <c r="O856" i="2"/>
  <c r="L857" i="2"/>
  <c r="O857" i="2"/>
  <c r="L858" i="2"/>
  <c r="O858" i="2"/>
  <c r="L859" i="2"/>
  <c r="M859" i="2" s="1"/>
  <c r="O859" i="2"/>
  <c r="L860" i="2"/>
  <c r="M860" i="2" s="1"/>
  <c r="O860" i="2"/>
  <c r="L861" i="2"/>
  <c r="M861" i="2" s="1"/>
  <c r="O861" i="2"/>
  <c r="L862" i="2"/>
  <c r="M862" i="2" s="1"/>
  <c r="O862" i="2"/>
  <c r="L863" i="2"/>
  <c r="M863" i="2" s="1"/>
  <c r="O863" i="2"/>
  <c r="L864" i="2"/>
  <c r="O864" i="2"/>
  <c r="L865" i="2"/>
  <c r="O865" i="2"/>
  <c r="L866" i="2"/>
  <c r="O866" i="2"/>
  <c r="L867" i="2"/>
  <c r="O867" i="2"/>
  <c r="L868" i="2"/>
  <c r="M868" i="2" s="1"/>
  <c r="O868" i="2"/>
  <c r="L869" i="2"/>
  <c r="O869" i="2"/>
  <c r="L870" i="2"/>
  <c r="O870" i="2"/>
  <c r="L871" i="2"/>
  <c r="O871" i="2"/>
  <c r="L872" i="2"/>
  <c r="O872" i="2"/>
  <c r="L873" i="2"/>
  <c r="O873" i="2"/>
  <c r="L874" i="2"/>
  <c r="O874" i="2"/>
  <c r="L875" i="2"/>
  <c r="M875" i="2" s="1"/>
  <c r="O875" i="2"/>
  <c r="L876" i="2"/>
  <c r="O876" i="2"/>
  <c r="L877" i="2"/>
  <c r="M877" i="2" s="1"/>
  <c r="O877" i="2"/>
  <c r="L878" i="2"/>
  <c r="O878" i="2"/>
  <c r="L879" i="2"/>
  <c r="O879" i="2"/>
  <c r="L880" i="2"/>
  <c r="O880" i="2"/>
  <c r="L881" i="2"/>
  <c r="M881" i="2" s="1"/>
  <c r="O881" i="2"/>
  <c r="L882" i="2"/>
  <c r="O882" i="2"/>
  <c r="L883" i="2"/>
  <c r="O883" i="2"/>
  <c r="L884" i="2"/>
  <c r="M884" i="2" s="1"/>
  <c r="O884" i="2"/>
  <c r="L885" i="2"/>
  <c r="M885" i="2" s="1"/>
  <c r="O885" i="2"/>
  <c r="L886" i="2"/>
  <c r="O886" i="2"/>
  <c r="L887" i="2"/>
  <c r="M887" i="2" s="1"/>
  <c r="O887" i="2"/>
  <c r="L888" i="2"/>
  <c r="O888" i="2"/>
  <c r="L889" i="2"/>
  <c r="M889" i="2" s="1"/>
  <c r="O889" i="2"/>
  <c r="L890" i="2"/>
  <c r="O890" i="2"/>
  <c r="L891" i="2"/>
  <c r="M891" i="2" s="1"/>
  <c r="O891" i="2"/>
  <c r="L892" i="2"/>
  <c r="M892" i="2" s="1"/>
  <c r="O892" i="2"/>
  <c r="L893" i="2"/>
  <c r="M893" i="2" s="1"/>
  <c r="O893" i="2"/>
  <c r="L894" i="2"/>
  <c r="O894" i="2"/>
  <c r="L895" i="2"/>
  <c r="M895" i="2" s="1"/>
  <c r="O895" i="2"/>
  <c r="L896" i="2"/>
  <c r="O896" i="2"/>
  <c r="L897" i="2"/>
  <c r="O897" i="2"/>
  <c r="L898" i="2"/>
  <c r="O898" i="2"/>
  <c r="L899" i="2"/>
  <c r="O899" i="2"/>
  <c r="L900" i="2"/>
  <c r="O900" i="2"/>
  <c r="L901" i="2"/>
  <c r="M901" i="2" s="1"/>
  <c r="O901" i="2"/>
  <c r="L902" i="2"/>
  <c r="O902" i="2"/>
  <c r="L903" i="2"/>
  <c r="M903" i="2" s="1"/>
  <c r="O903" i="2"/>
  <c r="L904" i="2"/>
  <c r="O904" i="2"/>
  <c r="L905" i="2"/>
  <c r="M905" i="2" s="1"/>
  <c r="O905" i="2"/>
  <c r="L906" i="2"/>
  <c r="O906" i="2"/>
  <c r="L907" i="2"/>
  <c r="O907" i="2"/>
  <c r="L908" i="2"/>
  <c r="M908" i="2" s="1"/>
  <c r="O908" i="2"/>
  <c r="L909" i="2"/>
  <c r="M909" i="2" s="1"/>
  <c r="O909" i="2"/>
  <c r="L910" i="2"/>
  <c r="M910" i="2" s="1"/>
  <c r="O910" i="2"/>
  <c r="L911" i="2"/>
  <c r="M911" i="2" s="1"/>
  <c r="O911" i="2"/>
  <c r="L912" i="2"/>
  <c r="M912" i="2" s="1"/>
  <c r="O912" i="2"/>
  <c r="L913" i="2"/>
  <c r="M913" i="2" s="1"/>
  <c r="O913" i="2"/>
  <c r="L914" i="2"/>
  <c r="O914" i="2"/>
  <c r="L915" i="2"/>
  <c r="M915" i="2" s="1"/>
  <c r="O915" i="2"/>
  <c r="L916" i="2"/>
  <c r="M916" i="2" s="1"/>
  <c r="O916" i="2"/>
  <c r="L917" i="2"/>
  <c r="M917" i="2" s="1"/>
  <c r="O917" i="2"/>
  <c r="L918" i="2"/>
  <c r="M918" i="2" s="1"/>
  <c r="O918" i="2"/>
  <c r="L919" i="2"/>
  <c r="M919" i="2" s="1"/>
  <c r="O919" i="2"/>
  <c r="L920" i="2"/>
  <c r="M920" i="2" s="1"/>
  <c r="O920" i="2"/>
  <c r="L921" i="2"/>
  <c r="M921" i="2" s="1"/>
  <c r="O921" i="2"/>
  <c r="L922" i="2"/>
  <c r="O922" i="2"/>
  <c r="L923" i="2"/>
  <c r="M923" i="2" s="1"/>
  <c r="O923" i="2"/>
  <c r="L924" i="2"/>
  <c r="M924" i="2" s="1"/>
  <c r="O924" i="2"/>
  <c r="L925" i="2"/>
  <c r="M925" i="2" s="1"/>
  <c r="O925" i="2"/>
  <c r="L926" i="2"/>
  <c r="O926" i="2"/>
  <c r="L927" i="2"/>
  <c r="M927" i="2" s="1"/>
  <c r="O927" i="2"/>
  <c r="L928" i="2"/>
  <c r="M928" i="2" s="1"/>
  <c r="O928" i="2"/>
  <c r="L929" i="2"/>
  <c r="M929" i="2" s="1"/>
  <c r="O929" i="2"/>
  <c r="L930" i="2"/>
  <c r="O930" i="2"/>
  <c r="L931" i="2"/>
  <c r="O931" i="2"/>
  <c r="L932" i="2"/>
  <c r="M932" i="2" s="1"/>
  <c r="O932" i="2"/>
  <c r="L933" i="2"/>
  <c r="M933" i="2" s="1"/>
  <c r="O933" i="2"/>
  <c r="L934" i="2"/>
  <c r="O934" i="2"/>
  <c r="L935" i="2"/>
  <c r="M935" i="2" s="1"/>
  <c r="O935" i="2"/>
  <c r="L936" i="2"/>
  <c r="M936" i="2" s="1"/>
  <c r="O936" i="2"/>
  <c r="L937" i="2"/>
  <c r="M937" i="2" s="1"/>
  <c r="O937" i="2"/>
  <c r="L938" i="2"/>
  <c r="O938" i="2"/>
  <c r="L939" i="2"/>
  <c r="M939" i="2" s="1"/>
  <c r="O939" i="2"/>
  <c r="L940" i="2"/>
  <c r="M940" i="2" s="1"/>
  <c r="O940" i="2"/>
  <c r="L941" i="2"/>
  <c r="M941" i="2" s="1"/>
  <c r="O941" i="2"/>
  <c r="L942" i="2"/>
  <c r="M942" i="2" s="1"/>
  <c r="O942" i="2"/>
  <c r="L943" i="2"/>
  <c r="M943" i="2" s="1"/>
  <c r="O943" i="2"/>
  <c r="L944" i="2"/>
  <c r="M944" i="2" s="1"/>
  <c r="O944" i="2"/>
  <c r="L945" i="2"/>
  <c r="M945" i="2" s="1"/>
  <c r="O945" i="2"/>
  <c r="L946" i="2"/>
  <c r="O946" i="2"/>
  <c r="L947" i="2"/>
  <c r="M947" i="2" s="1"/>
  <c r="O947" i="2"/>
  <c r="L948" i="2"/>
  <c r="M948" i="2" s="1"/>
  <c r="O948" i="2"/>
  <c r="L949" i="2"/>
  <c r="M949" i="2" s="1"/>
  <c r="O949" i="2"/>
  <c r="L950" i="2"/>
  <c r="M950" i="2" s="1"/>
  <c r="O950" i="2"/>
  <c r="L951" i="2"/>
  <c r="M951" i="2" s="1"/>
  <c r="O951" i="2"/>
  <c r="L952" i="2"/>
  <c r="O952" i="2"/>
  <c r="L953" i="2"/>
  <c r="M953" i="2" s="1"/>
  <c r="O953" i="2"/>
  <c r="L954" i="2"/>
  <c r="O954" i="2"/>
  <c r="L955" i="2"/>
  <c r="M955" i="2" s="1"/>
  <c r="O955" i="2"/>
  <c r="L956" i="2"/>
  <c r="O956" i="2"/>
  <c r="L957" i="2"/>
  <c r="M957" i="2" s="1"/>
  <c r="O957" i="2"/>
  <c r="L958" i="2"/>
  <c r="M958" i="2" s="1"/>
  <c r="O958" i="2"/>
  <c r="L959" i="2"/>
  <c r="M959" i="2" s="1"/>
  <c r="O959" i="2"/>
  <c r="L960" i="2"/>
  <c r="M960" i="2" s="1"/>
  <c r="O960" i="2"/>
  <c r="L961" i="2"/>
  <c r="M961" i="2" s="1"/>
  <c r="O961" i="2"/>
  <c r="L962" i="2"/>
  <c r="O962" i="2"/>
  <c r="L963" i="2"/>
  <c r="O963" i="2"/>
  <c r="L964" i="2"/>
  <c r="M964" i="2" s="1"/>
  <c r="O964" i="2"/>
  <c r="L965" i="2"/>
  <c r="M965" i="2" s="1"/>
  <c r="O965" i="2"/>
  <c r="L966" i="2"/>
  <c r="O966" i="2"/>
  <c r="L967" i="2"/>
  <c r="M967" i="2" s="1"/>
  <c r="O967" i="2"/>
  <c r="L968" i="2"/>
  <c r="M968" i="2" s="1"/>
  <c r="O968" i="2"/>
  <c r="L969" i="2"/>
  <c r="M969" i="2" s="1"/>
  <c r="O969" i="2"/>
  <c r="L970" i="2"/>
  <c r="O970" i="2"/>
  <c r="L971" i="2"/>
  <c r="M971" i="2" s="1"/>
  <c r="O971" i="2"/>
  <c r="L972" i="2"/>
  <c r="M972" i="2" s="1"/>
  <c r="O972" i="2"/>
  <c r="L973" i="2"/>
  <c r="M973" i="2" s="1"/>
  <c r="O973" i="2"/>
  <c r="L974" i="2"/>
  <c r="M974" i="2" s="1"/>
  <c r="O974" i="2"/>
  <c r="L975" i="2"/>
  <c r="M975" i="2" s="1"/>
  <c r="O975" i="2"/>
  <c r="L976" i="2"/>
  <c r="M976" i="2" s="1"/>
  <c r="O976" i="2"/>
  <c r="L977" i="2"/>
  <c r="M977" i="2" s="1"/>
  <c r="O977" i="2"/>
  <c r="L978" i="2"/>
  <c r="O978" i="2"/>
  <c r="L979" i="2"/>
  <c r="M979" i="2" s="1"/>
  <c r="O979" i="2"/>
  <c r="L980" i="2"/>
  <c r="M980" i="2" s="1"/>
  <c r="O980" i="2"/>
  <c r="L981" i="2"/>
  <c r="M981" i="2" s="1"/>
  <c r="O981" i="2"/>
  <c r="L982" i="2"/>
  <c r="O982" i="2"/>
  <c r="L983" i="2"/>
  <c r="M983" i="2" s="1"/>
  <c r="O983" i="2"/>
  <c r="L984" i="2"/>
  <c r="M984" i="2" s="1"/>
  <c r="O984" i="2"/>
  <c r="L985" i="2"/>
  <c r="M985" i="2" s="1"/>
  <c r="O985" i="2"/>
  <c r="L986" i="2"/>
  <c r="O986" i="2"/>
  <c r="L987" i="2"/>
  <c r="O987" i="2"/>
  <c r="L988" i="2"/>
  <c r="O988" i="2"/>
  <c r="L989" i="2"/>
  <c r="M989" i="2" s="1"/>
  <c r="O989" i="2"/>
  <c r="L990" i="2"/>
  <c r="O990" i="2"/>
  <c r="L991" i="2"/>
  <c r="O991" i="2"/>
  <c r="L992" i="2"/>
  <c r="M992" i="2" s="1"/>
  <c r="O992" i="2"/>
  <c r="L993" i="2"/>
  <c r="O993" i="2"/>
  <c r="L994" i="2"/>
  <c r="O994" i="2"/>
  <c r="L995" i="2"/>
  <c r="M995" i="2" s="1"/>
  <c r="O995" i="2"/>
  <c r="L996" i="2"/>
  <c r="M996" i="2" s="1"/>
  <c r="O996" i="2"/>
  <c r="L997" i="2"/>
  <c r="O997" i="2"/>
  <c r="L998" i="2"/>
  <c r="O998" i="2"/>
  <c r="L999" i="2"/>
  <c r="M999" i="2" s="1"/>
  <c r="O999" i="2"/>
  <c r="L1000" i="2"/>
  <c r="M1000" i="2" s="1"/>
  <c r="O1000" i="2"/>
  <c r="L1001" i="2"/>
  <c r="O1001" i="2"/>
  <c r="L1002" i="2"/>
  <c r="O1002" i="2"/>
  <c r="L1003" i="2"/>
  <c r="M1003" i="2" s="1"/>
  <c r="O1003" i="2"/>
  <c r="L1004" i="2"/>
  <c r="M1004" i="2" s="1"/>
  <c r="O1004" i="2"/>
  <c r="L1005" i="2"/>
  <c r="O1005" i="2"/>
  <c r="L1006" i="2"/>
  <c r="M1006" i="2" s="1"/>
  <c r="O1006" i="2"/>
  <c r="L1007" i="2"/>
  <c r="O1007" i="2"/>
  <c r="L1008" i="2"/>
  <c r="O1008" i="2"/>
  <c r="L1009" i="2"/>
  <c r="O1009" i="2"/>
  <c r="L1010" i="2"/>
  <c r="O1010" i="2"/>
  <c r="L1011" i="2"/>
  <c r="O1011" i="2"/>
  <c r="L1012" i="2"/>
  <c r="M1012" i="2" s="1"/>
  <c r="O1012" i="2"/>
  <c r="L1013" i="2"/>
  <c r="M1013" i="2" s="1"/>
  <c r="O1013" i="2"/>
  <c r="L1014" i="2"/>
  <c r="M1014" i="2" s="1"/>
  <c r="O1014" i="2"/>
  <c r="L1015" i="2"/>
  <c r="M1015" i="2" s="1"/>
  <c r="O1015" i="2"/>
  <c r="L1016" i="2"/>
  <c r="M1016" i="2" s="1"/>
  <c r="O1016" i="2"/>
  <c r="L1017" i="2"/>
  <c r="O1017" i="2"/>
  <c r="L1018" i="2"/>
  <c r="M1018" i="2" s="1"/>
  <c r="O1018" i="2"/>
  <c r="L1019" i="2"/>
  <c r="O1019" i="2"/>
  <c r="L1020" i="2"/>
  <c r="M1020" i="2" s="1"/>
  <c r="O1020" i="2"/>
  <c r="L1021" i="2"/>
  <c r="M1021" i="2" s="1"/>
  <c r="O1021" i="2"/>
  <c r="L1022" i="2"/>
  <c r="O1022" i="2"/>
  <c r="L1023" i="2"/>
  <c r="M1023" i="2" s="1"/>
  <c r="O1023" i="2"/>
  <c r="L1024" i="2"/>
  <c r="M1024" i="2" s="1"/>
  <c r="O1024" i="2"/>
  <c r="L1025" i="2"/>
  <c r="O1025" i="2"/>
  <c r="L1026" i="2"/>
  <c r="M1026" i="2" s="1"/>
  <c r="O1026" i="2"/>
  <c r="L1027" i="2"/>
  <c r="M1027" i="2" s="1"/>
  <c r="O1027" i="2"/>
  <c r="L1028" i="2"/>
  <c r="O1028" i="2"/>
  <c r="L1029" i="2"/>
  <c r="M1029" i="2" s="1"/>
  <c r="O1029" i="2"/>
  <c r="L1030" i="2"/>
  <c r="M1030" i="2" s="1"/>
  <c r="O1030" i="2"/>
  <c r="L1031" i="2"/>
  <c r="M1031" i="2" s="1"/>
  <c r="O1031" i="2"/>
  <c r="L1032" i="2"/>
  <c r="O1032" i="2"/>
  <c r="L1033" i="2"/>
  <c r="O1033" i="2"/>
  <c r="L1034" i="2"/>
  <c r="M1034" i="2" s="1"/>
  <c r="O1034" i="2"/>
  <c r="L1035" i="2"/>
  <c r="M1035" i="2" s="1"/>
  <c r="O1035" i="2"/>
  <c r="L1036" i="2"/>
  <c r="M1036" i="2" s="1"/>
  <c r="O1036" i="2"/>
  <c r="L1037" i="2"/>
  <c r="M1037" i="2" s="1"/>
  <c r="O1037" i="2"/>
  <c r="L1038" i="2"/>
  <c r="M1038" i="2" s="1"/>
  <c r="O1038" i="2"/>
  <c r="L1039" i="2"/>
  <c r="M1039" i="2" s="1"/>
  <c r="O1039" i="2"/>
  <c r="L1040" i="2"/>
  <c r="M1040" i="2" s="1"/>
  <c r="O1040" i="2"/>
  <c r="L1041" i="2"/>
  <c r="O1041" i="2"/>
  <c r="L1042" i="2"/>
  <c r="M1042" i="2" s="1"/>
  <c r="O1042" i="2"/>
  <c r="L1043" i="2"/>
  <c r="M1043" i="2" s="1"/>
  <c r="O1043" i="2"/>
  <c r="L1044" i="2"/>
  <c r="M1044" i="2" s="1"/>
  <c r="O1044" i="2"/>
  <c r="L1045" i="2"/>
  <c r="M1045" i="2" s="1"/>
  <c r="O1045" i="2"/>
  <c r="L1046" i="2"/>
  <c r="M1046" i="2" s="1"/>
  <c r="O1046" i="2"/>
  <c r="L1047" i="2"/>
  <c r="M1047" i="2" s="1"/>
  <c r="O1047" i="2"/>
  <c r="L1048" i="2"/>
  <c r="M1048" i="2" s="1"/>
  <c r="O1048" i="2"/>
  <c r="L1049" i="2"/>
  <c r="O1049" i="2"/>
  <c r="L1050" i="2"/>
  <c r="M1050" i="2" s="1"/>
  <c r="O1050" i="2"/>
  <c r="L1051" i="2"/>
  <c r="M1051" i="2" s="1"/>
  <c r="O1051" i="2"/>
  <c r="L1052" i="2"/>
  <c r="M1052" i="2" s="1"/>
  <c r="O1052" i="2"/>
  <c r="L1053" i="2"/>
  <c r="M1053" i="2" s="1"/>
  <c r="O1053" i="2"/>
  <c r="L1054" i="2"/>
  <c r="M1054" i="2" s="1"/>
  <c r="O1054" i="2"/>
  <c r="L1055" i="2"/>
  <c r="O1055" i="2"/>
  <c r="L1056" i="2"/>
  <c r="M1056" i="2" s="1"/>
  <c r="O1056" i="2"/>
  <c r="L1057" i="2"/>
  <c r="O1057" i="2"/>
  <c r="L1058" i="2"/>
  <c r="M1058" i="2" s="1"/>
  <c r="O1058" i="2"/>
  <c r="L1059" i="2"/>
  <c r="M1059" i="2" s="1"/>
  <c r="O1059" i="2"/>
  <c r="L1060" i="2"/>
  <c r="M1060" i="2" s="1"/>
  <c r="O1060" i="2"/>
  <c r="L1061" i="2"/>
  <c r="O1061" i="2"/>
  <c r="L1062" i="2"/>
  <c r="M1062" i="2" s="1"/>
  <c r="O1062" i="2"/>
  <c r="L1063" i="2"/>
  <c r="M1063" i="2" s="1"/>
  <c r="O1063" i="2"/>
  <c r="L1064" i="2"/>
  <c r="M1064" i="2" s="1"/>
  <c r="O1064" i="2"/>
  <c r="L1065" i="2"/>
  <c r="O1065" i="2"/>
  <c r="L1066" i="2"/>
  <c r="M1066" i="2" s="1"/>
  <c r="O1066" i="2"/>
  <c r="L1067" i="2"/>
  <c r="O1067" i="2"/>
  <c r="L1068" i="2"/>
  <c r="M1068" i="2" s="1"/>
  <c r="O1068" i="2"/>
  <c r="L1069" i="2"/>
  <c r="O1069" i="2"/>
  <c r="L1070" i="2"/>
  <c r="M1070" i="2" s="1"/>
  <c r="O1070" i="2"/>
  <c r="L1071" i="2"/>
  <c r="O1071" i="2"/>
  <c r="L1072" i="2"/>
  <c r="M1072" i="2" s="1"/>
  <c r="O1072" i="2"/>
  <c r="L1073" i="2"/>
  <c r="O1073" i="2"/>
  <c r="L1074" i="2"/>
  <c r="M1074" i="2" s="1"/>
  <c r="O1074" i="2"/>
  <c r="L1075" i="2"/>
  <c r="M1075" i="2" s="1"/>
  <c r="O1075" i="2"/>
  <c r="L1076" i="2"/>
  <c r="M1076" i="2" s="1"/>
  <c r="O1076" i="2"/>
  <c r="L1077" i="2"/>
  <c r="M1077" i="2" s="1"/>
  <c r="O1077" i="2"/>
  <c r="L1078" i="2"/>
  <c r="O1078" i="2"/>
  <c r="L1079" i="2"/>
  <c r="M1079" i="2" s="1"/>
  <c r="O1079" i="2"/>
  <c r="L1080" i="2"/>
  <c r="M1080" i="2" s="1"/>
  <c r="O1080" i="2"/>
  <c r="L1081" i="2"/>
  <c r="O1081" i="2"/>
  <c r="L1082" i="2"/>
  <c r="M1082" i="2" s="1"/>
  <c r="O1082" i="2"/>
  <c r="L1083" i="2"/>
  <c r="O1083" i="2"/>
  <c r="L1084" i="2"/>
  <c r="M1084" i="2" s="1"/>
  <c r="O1084" i="2"/>
  <c r="L1085" i="2"/>
  <c r="M1085" i="2" s="1"/>
  <c r="O1085" i="2"/>
  <c r="L1086" i="2"/>
  <c r="M1086" i="2" s="1"/>
  <c r="O1086" i="2"/>
  <c r="L1087" i="2"/>
  <c r="M1087" i="2" s="1"/>
  <c r="O1087" i="2"/>
  <c r="L1088" i="2"/>
  <c r="M1088" i="2" s="1"/>
  <c r="O1088" i="2"/>
  <c r="L1089" i="2"/>
  <c r="O1089" i="2"/>
  <c r="L1090" i="2"/>
  <c r="M1090" i="2" s="1"/>
  <c r="O1090" i="2"/>
  <c r="L1091" i="2"/>
  <c r="M1091" i="2" s="1"/>
  <c r="O1091" i="2"/>
  <c r="L1092" i="2"/>
  <c r="M1092" i="2" s="1"/>
  <c r="O1092" i="2"/>
  <c r="L1093" i="2"/>
  <c r="M1093" i="2" s="1"/>
  <c r="O1093" i="2"/>
  <c r="L1094" i="2"/>
  <c r="O1094" i="2"/>
  <c r="L1095" i="2"/>
  <c r="M1095" i="2" s="1"/>
  <c r="O1095" i="2"/>
  <c r="L1096" i="2"/>
  <c r="M1096" i="2" s="1"/>
  <c r="O1096" i="2"/>
  <c r="L1097" i="2"/>
  <c r="O1097" i="2"/>
  <c r="L1098" i="2"/>
  <c r="M1098" i="2" s="1"/>
  <c r="O1098" i="2"/>
  <c r="L1099" i="2"/>
  <c r="M1099" i="2" s="1"/>
  <c r="O1099" i="2"/>
  <c r="L1100" i="2"/>
  <c r="O1100" i="2"/>
  <c r="L1101" i="2"/>
  <c r="M1101" i="2" s="1"/>
  <c r="O1101" i="2"/>
  <c r="L1102" i="2"/>
  <c r="M1102" i="2" s="1"/>
  <c r="O1102" i="2"/>
  <c r="L1103" i="2"/>
  <c r="M1103" i="2" s="1"/>
  <c r="O1103" i="2"/>
  <c r="L1104" i="2"/>
  <c r="M1104" i="2" s="1"/>
  <c r="O1104" i="2"/>
  <c r="L1105" i="2"/>
  <c r="O1105" i="2"/>
  <c r="L1106" i="2"/>
  <c r="O1106" i="2"/>
  <c r="L1107" i="2"/>
  <c r="M1107" i="2" s="1"/>
  <c r="O1107" i="2"/>
  <c r="L1108" i="2"/>
  <c r="M1108" i="2" s="1"/>
  <c r="O1108" i="2"/>
  <c r="L1109" i="2"/>
  <c r="M1109" i="2" s="1"/>
  <c r="O1109" i="2"/>
  <c r="L1110" i="2"/>
  <c r="M1110" i="2" s="1"/>
  <c r="O1110" i="2"/>
  <c r="L1111" i="2"/>
  <c r="M1111" i="2" s="1"/>
  <c r="O1111" i="2"/>
  <c r="L1112" i="2"/>
  <c r="M1112" i="2" s="1"/>
  <c r="O1112" i="2"/>
  <c r="L1113" i="2"/>
  <c r="O1113" i="2"/>
  <c r="L1114" i="2"/>
  <c r="O1114" i="2"/>
  <c r="L1115" i="2"/>
  <c r="M1115" i="2" s="1"/>
  <c r="O1115" i="2"/>
  <c r="L1116" i="2"/>
  <c r="M1116" i="2" s="1"/>
  <c r="O1116" i="2"/>
  <c r="L1117" i="2"/>
  <c r="O1117" i="2"/>
  <c r="L1118" i="2"/>
  <c r="M1118" i="2" s="1"/>
  <c r="O1118" i="2"/>
  <c r="L1119" i="2"/>
  <c r="O1119" i="2"/>
  <c r="L1120" i="2"/>
  <c r="M1120" i="2" s="1"/>
  <c r="O1120" i="2"/>
  <c r="L1121" i="2"/>
  <c r="O1121" i="2"/>
  <c r="L1122" i="2"/>
  <c r="M1122" i="2" s="1"/>
  <c r="O1122" i="2"/>
  <c r="L1123" i="2"/>
  <c r="M1123" i="2" s="1"/>
  <c r="O1123" i="2"/>
  <c r="L1124" i="2"/>
  <c r="M1124" i="2" s="1"/>
  <c r="O1124" i="2"/>
  <c r="L1125" i="2"/>
  <c r="M1125" i="2" s="1"/>
  <c r="O1125" i="2"/>
  <c r="L1126" i="2"/>
  <c r="M1126" i="2" s="1"/>
  <c r="O1126" i="2"/>
  <c r="L1127" i="2"/>
  <c r="M1127" i="2" s="1"/>
  <c r="O1127" i="2"/>
  <c r="L1128" i="2"/>
  <c r="M1128" i="2" s="1"/>
  <c r="O1128" i="2"/>
  <c r="L1129" i="2"/>
  <c r="O1129" i="2"/>
  <c r="L1130" i="2"/>
  <c r="M1130" i="2" s="1"/>
  <c r="O1130" i="2"/>
  <c r="L1131" i="2"/>
  <c r="M1131" i="2" s="1"/>
  <c r="O1131" i="2"/>
  <c r="L1132" i="2"/>
  <c r="M1132" i="2" s="1"/>
  <c r="O1132" i="2"/>
  <c r="L1133" i="2"/>
  <c r="O1133" i="2"/>
  <c r="L1134" i="2"/>
  <c r="M1134" i="2" s="1"/>
  <c r="O1134" i="2"/>
  <c r="L1135" i="2"/>
  <c r="M1135" i="2" s="1"/>
  <c r="O1135" i="2"/>
  <c r="L1136" i="2"/>
  <c r="O1136" i="2"/>
  <c r="L1137" i="2"/>
  <c r="O1137" i="2"/>
  <c r="L1138" i="2"/>
  <c r="M1138" i="2" s="1"/>
  <c r="O1138" i="2"/>
  <c r="L1139" i="2"/>
  <c r="O1139" i="2"/>
  <c r="L1140" i="2"/>
  <c r="M1140" i="2" s="1"/>
  <c r="O1140" i="2"/>
  <c r="L1141" i="2"/>
  <c r="M1141" i="2" s="1"/>
  <c r="O1141" i="2"/>
  <c r="L1142" i="2"/>
  <c r="O1142" i="2"/>
  <c r="L1143" i="2"/>
  <c r="M1143" i="2" s="1"/>
  <c r="O1143" i="2"/>
  <c r="L1144" i="2"/>
  <c r="M1144" i="2" s="1"/>
  <c r="O1144" i="2"/>
  <c r="L1145" i="2"/>
  <c r="K1145" i="2" s="1"/>
  <c r="O1145" i="2"/>
  <c r="L1146" i="2"/>
  <c r="K1146" i="2" s="1"/>
  <c r="O1146" i="2"/>
  <c r="L1147" i="2"/>
  <c r="K1147" i="2" s="1"/>
  <c r="O1147" i="2"/>
  <c r="L1148" i="2"/>
  <c r="K1148" i="2" s="1"/>
  <c r="O1148" i="2"/>
  <c r="L1149" i="2"/>
  <c r="K1149" i="2" s="1"/>
  <c r="O1149" i="2"/>
  <c r="L1150" i="2"/>
  <c r="O1150" i="2"/>
  <c r="L1151" i="2"/>
  <c r="K1151" i="2" s="1"/>
  <c r="O1151" i="2"/>
  <c r="L1152" i="2"/>
  <c r="K1152" i="2" s="1"/>
  <c r="O1152" i="2"/>
  <c r="L1153" i="2"/>
  <c r="K1153" i="2" s="1"/>
  <c r="O1153" i="2"/>
  <c r="L1154" i="2"/>
  <c r="K1154" i="2" s="1"/>
  <c r="O1154" i="2"/>
  <c r="L1155" i="2"/>
  <c r="K1155" i="2" s="1"/>
  <c r="O1155" i="2"/>
  <c r="L1156" i="2"/>
  <c r="M1156" i="2" s="1"/>
  <c r="O1156" i="2"/>
  <c r="L1157" i="2"/>
  <c r="K1157" i="2" s="1"/>
  <c r="O1157" i="2"/>
  <c r="L1158" i="2"/>
  <c r="M1158" i="2" s="1"/>
  <c r="O1158" i="2"/>
  <c r="L1159" i="2"/>
  <c r="K1159" i="2" s="1"/>
  <c r="O1159" i="2"/>
  <c r="L1160" i="2"/>
  <c r="M1160" i="2" s="1"/>
  <c r="O1160" i="2"/>
  <c r="L1161" i="2"/>
  <c r="K1161" i="2" s="1"/>
  <c r="O1161" i="2"/>
  <c r="L1162" i="2"/>
  <c r="K1162" i="2" s="1"/>
  <c r="O1162" i="2"/>
  <c r="L1163" i="2"/>
  <c r="K1163" i="2" s="1"/>
  <c r="O1163" i="2"/>
  <c r="L1164" i="2"/>
  <c r="K1164" i="2" s="1"/>
  <c r="O1164" i="2"/>
  <c r="L1165" i="2"/>
  <c r="K1165" i="2" s="1"/>
  <c r="O1165" i="2"/>
  <c r="L1166" i="2"/>
  <c r="K1166" i="2" s="1"/>
  <c r="O1166" i="2"/>
  <c r="L1167" i="2"/>
  <c r="K1167" i="2" s="1"/>
  <c r="O1167" i="2"/>
  <c r="L1168" i="2"/>
  <c r="O1168" i="2"/>
  <c r="L1169" i="2"/>
  <c r="O1169" i="2"/>
  <c r="L1170" i="2"/>
  <c r="M1170" i="2" s="1"/>
  <c r="O1170" i="2"/>
  <c r="L1171" i="2"/>
  <c r="K1171" i="2" s="1"/>
  <c r="O1171" i="2"/>
  <c r="L1172" i="2"/>
  <c r="M1172" i="2" s="1"/>
  <c r="O1172" i="2"/>
  <c r="L1173" i="2"/>
  <c r="K1173" i="2" s="1"/>
  <c r="O1173" i="2"/>
  <c r="L1174" i="2"/>
  <c r="O1174" i="2"/>
  <c r="L1175" i="2"/>
  <c r="K1175" i="2" s="1"/>
  <c r="O1175" i="2"/>
  <c r="L1176" i="2"/>
  <c r="M1176" i="2" s="1"/>
  <c r="O1176" i="2"/>
  <c r="L1177" i="2"/>
  <c r="O1177" i="2"/>
  <c r="L1178" i="2"/>
  <c r="M1178" i="2" s="1"/>
  <c r="O1178" i="2"/>
  <c r="L1179" i="2"/>
  <c r="K1179" i="2" s="1"/>
  <c r="O1179" i="2"/>
  <c r="L1180" i="2"/>
  <c r="K1180" i="2" s="1"/>
  <c r="O1180" i="2"/>
  <c r="L1181" i="2"/>
  <c r="K1181" i="2" s="1"/>
  <c r="O1181" i="2"/>
  <c r="L1182" i="2"/>
  <c r="K1182" i="2" s="1"/>
  <c r="O1182" i="2"/>
  <c r="L1183" i="2"/>
  <c r="K1183" i="2" s="1"/>
  <c r="O1183" i="2"/>
  <c r="L1184" i="2"/>
  <c r="O1184" i="2"/>
  <c r="L1185" i="2"/>
  <c r="K1185" i="2" s="1"/>
  <c r="O1185" i="2"/>
  <c r="L1186" i="2"/>
  <c r="O1186" i="2"/>
  <c r="L1187" i="2"/>
  <c r="K1187" i="2" s="1"/>
  <c r="O1187" i="2"/>
  <c r="L1188" i="2"/>
  <c r="M1188" i="2" s="1"/>
  <c r="O1188" i="2"/>
  <c r="L1189" i="2"/>
  <c r="O1189" i="2"/>
  <c r="L1190" i="2"/>
  <c r="M1190" i="2" s="1"/>
  <c r="O1190" i="2"/>
  <c r="L1191" i="2"/>
  <c r="K1191" i="2" s="1"/>
  <c r="O1191" i="2"/>
  <c r="L1192" i="2"/>
  <c r="M1192" i="2" s="1"/>
  <c r="O1192" i="2"/>
  <c r="L1193" i="2"/>
  <c r="K1193" i="2" s="1"/>
  <c r="O1193" i="2"/>
  <c r="L1194" i="2"/>
  <c r="M1194" i="2" s="1"/>
  <c r="O1194" i="2"/>
  <c r="L1195" i="2"/>
  <c r="K1195" i="2" s="1"/>
  <c r="O1195" i="2"/>
  <c r="L1196" i="2"/>
  <c r="K1196" i="2" s="1"/>
  <c r="O1196" i="2"/>
  <c r="L1197" i="2"/>
  <c r="K1197" i="2" s="1"/>
  <c r="O1197" i="2"/>
  <c r="L1198" i="2"/>
  <c r="K1198" i="2" s="1"/>
  <c r="O1198" i="2"/>
  <c r="L1199" i="2"/>
  <c r="K1199" i="2" s="1"/>
  <c r="O1199" i="2"/>
  <c r="L1200" i="2"/>
  <c r="O1200" i="2"/>
  <c r="L1201" i="2"/>
  <c r="K1201" i="2" s="1"/>
  <c r="O1201" i="2"/>
  <c r="L1202" i="2"/>
  <c r="O1202" i="2"/>
  <c r="L1203" i="2"/>
  <c r="K1203" i="2" s="1"/>
  <c r="O1203" i="2"/>
  <c r="L1204" i="2"/>
  <c r="M1204" i="2" s="1"/>
  <c r="O1204" i="2"/>
  <c r="L1205" i="2"/>
  <c r="K1205" i="2" s="1"/>
  <c r="O1205" i="2"/>
  <c r="L1206" i="2"/>
  <c r="O1206" i="2"/>
  <c r="L1207" i="2"/>
  <c r="K1207" i="2" s="1"/>
  <c r="O1207" i="2"/>
  <c r="L1208" i="2"/>
  <c r="M1208" i="2" s="1"/>
  <c r="O1208" i="2"/>
  <c r="L1209" i="2"/>
  <c r="K1209" i="2" s="1"/>
  <c r="O1209" i="2"/>
  <c r="L1210" i="2"/>
  <c r="K1210" i="2" s="1"/>
  <c r="O1210" i="2"/>
  <c r="L1211" i="2"/>
  <c r="K1211" i="2" s="1"/>
  <c r="O1211" i="2"/>
  <c r="L1212" i="2"/>
  <c r="K1212" i="2" s="1"/>
  <c r="O1212" i="2"/>
  <c r="L1213" i="2"/>
  <c r="K1213" i="2" s="1"/>
  <c r="O1213" i="2"/>
  <c r="L1214" i="2"/>
  <c r="O1214" i="2"/>
  <c r="L1215" i="2"/>
  <c r="K1215" i="2" s="1"/>
  <c r="O1215" i="2"/>
  <c r="L1216" i="2"/>
  <c r="K1216" i="2" s="1"/>
  <c r="O1216" i="2"/>
  <c r="L1217" i="2"/>
  <c r="K1217" i="2" s="1"/>
  <c r="O1217" i="2"/>
  <c r="L1218" i="2"/>
  <c r="K1218" i="2" s="1"/>
  <c r="O1218" i="2"/>
  <c r="L1219" i="2"/>
  <c r="K1219" i="2" s="1"/>
  <c r="O1219" i="2"/>
  <c r="L1220" i="2"/>
  <c r="M1220" i="2" s="1"/>
  <c r="O1220" i="2"/>
  <c r="L1221" i="2"/>
  <c r="K1221" i="2" s="1"/>
  <c r="O1221" i="2"/>
  <c r="L1222" i="2"/>
  <c r="M1222" i="2" s="1"/>
  <c r="O1222" i="2"/>
  <c r="L1223" i="2"/>
  <c r="K1223" i="2" s="1"/>
  <c r="O1223" i="2"/>
  <c r="L1224" i="2"/>
  <c r="M1224" i="2" s="1"/>
  <c r="O1224" i="2"/>
  <c r="L1225" i="2"/>
  <c r="K1225" i="2" s="1"/>
  <c r="O1225" i="2"/>
  <c r="L1226" i="2"/>
  <c r="K1226" i="2" s="1"/>
  <c r="O1226" i="2"/>
  <c r="L1227" i="2"/>
  <c r="K1227" i="2" s="1"/>
  <c r="O1227" i="2"/>
  <c r="L1228" i="2"/>
  <c r="K1228" i="2" s="1"/>
  <c r="O1228" i="2"/>
  <c r="L1229" i="2"/>
  <c r="K1229" i="2" s="1"/>
  <c r="O1229" i="2"/>
  <c r="L1230" i="2"/>
  <c r="K1230" i="2" s="1"/>
  <c r="O1230" i="2"/>
  <c r="L1231" i="2"/>
  <c r="K1231" i="2" s="1"/>
  <c r="O1231" i="2"/>
  <c r="L1232" i="2"/>
  <c r="O1232" i="2"/>
  <c r="L1233" i="2"/>
  <c r="O1233" i="2"/>
  <c r="L1234" i="2"/>
  <c r="M1234" i="2" s="1"/>
  <c r="O1234" i="2"/>
  <c r="L1235" i="2"/>
  <c r="K1235" i="2" s="1"/>
  <c r="O1235" i="2"/>
  <c r="L1236" i="2"/>
  <c r="M1236" i="2" s="1"/>
  <c r="O1236" i="2"/>
  <c r="L1237" i="2"/>
  <c r="K1237" i="2" s="1"/>
  <c r="O1237" i="2"/>
  <c r="L1238" i="2"/>
  <c r="O1238" i="2"/>
  <c r="L1239" i="2"/>
  <c r="K1239" i="2" s="1"/>
  <c r="O1239" i="2"/>
  <c r="L1240" i="2"/>
  <c r="M1240" i="2" s="1"/>
  <c r="O1240" i="2"/>
  <c r="L1241" i="2"/>
  <c r="O1241" i="2"/>
  <c r="L1242" i="2"/>
  <c r="M1242" i="2" s="1"/>
  <c r="O1242" i="2"/>
  <c r="L1243" i="2"/>
  <c r="K1243" i="2" s="1"/>
  <c r="O1243" i="2"/>
  <c r="L1244" i="2"/>
  <c r="M1244" i="2" s="1"/>
  <c r="O1244" i="2"/>
  <c r="L1245" i="2"/>
  <c r="K1245" i="2" s="1"/>
  <c r="O1245" i="2"/>
  <c r="L1246" i="2"/>
  <c r="M1246" i="2" s="1"/>
  <c r="O1246" i="2"/>
  <c r="L1247" i="2"/>
  <c r="K1247" i="2" s="1"/>
  <c r="O1247" i="2"/>
  <c r="L1248" i="2"/>
  <c r="M1248" i="2" s="1"/>
  <c r="O1248" i="2"/>
  <c r="L1249" i="2"/>
  <c r="K1249" i="2" s="1"/>
  <c r="O1249" i="2"/>
  <c r="L1250" i="2"/>
  <c r="M1250" i="2" s="1"/>
  <c r="O1250" i="2"/>
  <c r="L1251" i="2"/>
  <c r="K1251" i="2" s="1"/>
  <c r="O1251" i="2"/>
  <c r="L1252" i="2"/>
  <c r="M1252" i="2" s="1"/>
  <c r="O1252" i="2"/>
  <c r="L1253" i="2"/>
  <c r="O1253" i="2"/>
  <c r="L1254" i="2"/>
  <c r="M1254" i="2" s="1"/>
  <c r="O1254" i="2"/>
  <c r="L1255" i="2"/>
  <c r="K1255" i="2" s="1"/>
  <c r="O1255" i="2"/>
  <c r="L1256" i="2"/>
  <c r="M1256" i="2" s="1"/>
  <c r="O1256" i="2"/>
  <c r="L1257" i="2"/>
  <c r="K1257" i="2" s="1"/>
  <c r="O1257" i="2"/>
  <c r="L1258" i="2"/>
  <c r="M1258" i="2" s="1"/>
  <c r="O1258" i="2"/>
  <c r="L1259" i="2"/>
  <c r="K1259" i="2" s="1"/>
  <c r="O1259" i="2"/>
  <c r="L1260" i="2"/>
  <c r="M1260" i="2" s="1"/>
  <c r="O1260" i="2"/>
  <c r="L1261" i="2"/>
  <c r="O1261" i="2"/>
  <c r="L1262" i="2"/>
  <c r="M1262" i="2" s="1"/>
  <c r="O1262" i="2"/>
  <c r="L1263" i="2"/>
  <c r="K1263" i="2" s="1"/>
  <c r="O1263" i="2"/>
  <c r="L1264" i="2"/>
  <c r="M1264" i="2" s="1"/>
  <c r="O1264" i="2"/>
  <c r="L1265" i="2"/>
  <c r="K1265" i="2" s="1"/>
  <c r="O1265" i="2"/>
  <c r="L1266" i="2"/>
  <c r="M1266" i="2" s="1"/>
  <c r="O1266" i="2"/>
  <c r="L1267" i="2"/>
  <c r="K1267" i="2" s="1"/>
  <c r="O1267" i="2"/>
  <c r="L1268" i="2"/>
  <c r="M1268" i="2" s="1"/>
  <c r="O1268" i="2"/>
  <c r="L1269" i="2"/>
  <c r="O1269" i="2"/>
  <c r="L1270" i="2"/>
  <c r="M1270" i="2" s="1"/>
  <c r="O1270" i="2"/>
  <c r="L1271" i="2"/>
  <c r="K1271" i="2" s="1"/>
  <c r="O1271" i="2"/>
  <c r="L1272" i="2"/>
  <c r="M1272" i="2" s="1"/>
  <c r="O1272" i="2"/>
  <c r="L1273" i="2"/>
  <c r="O1273" i="2"/>
  <c r="L1274" i="2"/>
  <c r="M1274" i="2" s="1"/>
  <c r="O1274" i="2"/>
  <c r="L1275" i="2"/>
  <c r="O1275" i="2"/>
  <c r="L1276" i="2"/>
  <c r="M1276" i="2" s="1"/>
  <c r="O1276" i="2"/>
  <c r="L1277" i="2"/>
  <c r="K1277" i="2" s="1"/>
  <c r="O1277" i="2"/>
  <c r="L1278" i="2"/>
  <c r="M1278" i="2" s="1"/>
  <c r="O1278" i="2"/>
  <c r="L1279" i="2"/>
  <c r="K1279" i="2" s="1"/>
  <c r="O1279" i="2"/>
  <c r="L1280" i="2"/>
  <c r="M1280" i="2" s="1"/>
  <c r="O1280" i="2"/>
  <c r="L1281" i="2"/>
  <c r="O1281" i="2"/>
  <c r="L1282" i="2"/>
  <c r="M1282" i="2" s="1"/>
  <c r="O1282" i="2"/>
  <c r="L1283" i="2"/>
  <c r="K1283" i="2" s="1"/>
  <c r="O1283" i="2"/>
  <c r="L1284" i="2"/>
  <c r="M1284" i="2" s="1"/>
  <c r="O1284" i="2"/>
  <c r="L1285" i="2"/>
  <c r="O1285" i="2"/>
  <c r="L1286" i="2"/>
  <c r="M1286" i="2" s="1"/>
  <c r="O1286" i="2"/>
  <c r="L1287" i="2"/>
  <c r="K1287" i="2" s="1"/>
  <c r="O1287" i="2"/>
  <c r="L1288" i="2"/>
  <c r="M1288" i="2" s="1"/>
  <c r="O1288" i="2"/>
  <c r="L1289" i="2"/>
  <c r="K1289" i="2" s="1"/>
  <c r="O1289" i="2"/>
  <c r="L1290" i="2"/>
  <c r="M1290" i="2" s="1"/>
  <c r="O1290" i="2"/>
  <c r="L1291" i="2"/>
  <c r="O1291" i="2"/>
  <c r="L1292" i="2"/>
  <c r="M1292" i="2" s="1"/>
  <c r="O1292" i="2"/>
  <c r="L1293" i="2"/>
  <c r="K1293" i="2" s="1"/>
  <c r="O1293" i="2"/>
  <c r="L1294" i="2"/>
  <c r="M1294" i="2" s="1"/>
  <c r="O1294" i="2"/>
  <c r="L1295" i="2"/>
  <c r="K1295" i="2" s="1"/>
  <c r="O1295" i="2"/>
  <c r="L1296" i="2"/>
  <c r="M1296" i="2" s="1"/>
  <c r="O1296" i="2"/>
  <c r="L1297" i="2"/>
  <c r="K1297" i="2" s="1"/>
  <c r="O1297" i="2"/>
  <c r="L1298" i="2"/>
  <c r="M1298" i="2" s="1"/>
  <c r="O1298" i="2"/>
  <c r="L1299" i="2"/>
  <c r="K1299" i="2" s="1"/>
  <c r="O1299" i="2"/>
  <c r="L1300" i="2"/>
  <c r="M1300" i="2" s="1"/>
  <c r="O1300" i="2"/>
  <c r="L1301" i="2"/>
  <c r="O1301" i="2"/>
  <c r="L1302" i="2"/>
  <c r="M1302" i="2" s="1"/>
  <c r="O1302" i="2"/>
  <c r="L1303" i="2"/>
  <c r="K1303" i="2" s="1"/>
  <c r="O1303" i="2"/>
  <c r="L1304" i="2"/>
  <c r="M1304" i="2" s="1"/>
  <c r="O1304" i="2"/>
  <c r="L1305" i="2"/>
  <c r="K1305" i="2" s="1"/>
  <c r="O1305" i="2"/>
  <c r="L1306" i="2"/>
  <c r="M1306" i="2" s="1"/>
  <c r="O1306" i="2"/>
  <c r="L1307" i="2"/>
  <c r="K1307" i="2" s="1"/>
  <c r="O1307" i="2"/>
  <c r="L1308" i="2"/>
  <c r="M1308" i="2" s="1"/>
  <c r="O1308" i="2"/>
  <c r="L1309" i="2"/>
  <c r="K1309" i="2" s="1"/>
  <c r="O1309" i="2"/>
  <c r="L1310" i="2"/>
  <c r="M1310" i="2" s="1"/>
  <c r="O1310" i="2"/>
  <c r="L1311" i="2"/>
  <c r="K1311" i="2" s="1"/>
  <c r="O1311" i="2"/>
  <c r="L1312" i="2"/>
  <c r="M1312" i="2" s="1"/>
  <c r="O1312" i="2"/>
  <c r="L1313" i="2"/>
  <c r="K1313" i="2" s="1"/>
  <c r="O1313" i="2"/>
  <c r="L1314" i="2"/>
  <c r="M1314" i="2" s="1"/>
  <c r="O1314" i="2"/>
  <c r="L1315" i="2"/>
  <c r="K1315" i="2" s="1"/>
  <c r="O1315" i="2"/>
  <c r="L1316" i="2"/>
  <c r="M1316" i="2" s="1"/>
  <c r="O1316" i="2"/>
  <c r="L1317" i="2"/>
  <c r="O1317" i="2"/>
  <c r="L1318" i="2"/>
  <c r="M1318" i="2" s="1"/>
  <c r="O1318" i="2"/>
  <c r="L1319" i="2"/>
  <c r="O1319" i="2"/>
  <c r="L1320" i="2"/>
  <c r="M1320" i="2" s="1"/>
  <c r="O1320" i="2"/>
  <c r="L1321" i="2"/>
  <c r="O1321" i="2"/>
  <c r="L1322" i="2"/>
  <c r="M1322" i="2" s="1"/>
  <c r="O1322" i="2"/>
  <c r="L1323" i="2"/>
  <c r="K1323" i="2" s="1"/>
  <c r="O1323" i="2"/>
  <c r="L1324" i="2"/>
  <c r="M1324" i="2" s="1"/>
  <c r="O1324" i="2"/>
  <c r="L1325" i="2"/>
  <c r="K1325" i="2" s="1"/>
  <c r="O1325" i="2"/>
  <c r="L1326" i="2"/>
  <c r="M1326" i="2" s="1"/>
  <c r="O1326" i="2"/>
  <c r="L1327" i="2"/>
  <c r="K1327" i="2" s="1"/>
  <c r="O1327" i="2"/>
  <c r="L1328" i="2"/>
  <c r="M1328" i="2" s="1"/>
  <c r="O1328" i="2"/>
  <c r="L1329" i="2"/>
  <c r="K1329" i="2" s="1"/>
  <c r="O1329" i="2"/>
  <c r="L1330" i="2"/>
  <c r="M1330" i="2" s="1"/>
  <c r="O1330" i="2"/>
  <c r="L1331" i="2"/>
  <c r="K1331" i="2" s="1"/>
  <c r="O1331" i="2"/>
  <c r="L1332" i="2"/>
  <c r="M1332" i="2" s="1"/>
  <c r="O1332" i="2"/>
  <c r="L1333" i="2"/>
  <c r="O1333" i="2"/>
  <c r="L1334" i="2"/>
  <c r="M1334" i="2" s="1"/>
  <c r="O1334" i="2"/>
  <c r="L1335" i="2"/>
  <c r="K1335" i="2" s="1"/>
  <c r="O1335" i="2"/>
  <c r="L1336" i="2"/>
  <c r="M1336" i="2" s="1"/>
  <c r="O1336" i="2"/>
  <c r="L1337" i="2"/>
  <c r="K1337" i="2" s="1"/>
  <c r="O1337" i="2"/>
  <c r="L1338" i="2"/>
  <c r="M1338" i="2" s="1"/>
  <c r="O1338" i="2"/>
  <c r="L1339" i="2"/>
  <c r="K1339" i="2" s="1"/>
  <c r="O1339" i="2"/>
  <c r="L1340" i="2"/>
  <c r="M1340" i="2" s="1"/>
  <c r="O1340" i="2"/>
  <c r="L1341" i="2"/>
  <c r="O1341" i="2"/>
  <c r="L1342" i="2"/>
  <c r="M1342" i="2" s="1"/>
  <c r="O1342" i="2"/>
  <c r="L1343" i="2"/>
  <c r="K1343" i="2" s="1"/>
  <c r="O1343" i="2"/>
  <c r="L1344" i="2"/>
  <c r="M1344" i="2" s="1"/>
  <c r="O1344" i="2"/>
  <c r="L1345" i="2"/>
  <c r="K1345" i="2" s="1"/>
  <c r="O1345" i="2"/>
  <c r="L1346" i="2"/>
  <c r="M1346" i="2" s="1"/>
  <c r="O1346" i="2"/>
  <c r="L1347" i="2"/>
  <c r="K1347" i="2" s="1"/>
  <c r="O1347" i="2"/>
  <c r="L1348" i="2"/>
  <c r="M1348" i="2" s="1"/>
  <c r="O1348" i="2"/>
  <c r="L1349" i="2"/>
  <c r="O1349" i="2"/>
  <c r="L1350" i="2"/>
  <c r="M1350" i="2" s="1"/>
  <c r="O1350" i="2"/>
  <c r="L1351" i="2"/>
  <c r="K1351" i="2" s="1"/>
  <c r="O1351" i="2"/>
  <c r="L1352" i="2"/>
  <c r="M1352" i="2" s="1"/>
  <c r="O1352" i="2"/>
  <c r="L1353" i="2"/>
  <c r="O1353" i="2"/>
  <c r="L1354" i="2"/>
  <c r="M1354" i="2" s="1"/>
  <c r="O1354" i="2"/>
  <c r="L1355" i="2"/>
  <c r="K1355" i="2" s="1"/>
  <c r="O1355" i="2"/>
  <c r="L1356" i="2"/>
  <c r="M1356" i="2" s="1"/>
  <c r="O1356" i="2"/>
  <c r="L1357" i="2"/>
  <c r="K1357" i="2" s="1"/>
  <c r="O1357" i="2"/>
  <c r="L1358" i="2"/>
  <c r="M1358" i="2" s="1"/>
  <c r="O1358" i="2"/>
  <c r="L1359" i="2"/>
  <c r="K1359" i="2" s="1"/>
  <c r="O1359" i="2"/>
  <c r="L1360" i="2"/>
  <c r="M1360" i="2" s="1"/>
  <c r="O1360" i="2"/>
  <c r="L1361" i="2"/>
  <c r="K1361" i="2" s="1"/>
  <c r="O1361" i="2"/>
  <c r="L1362" i="2"/>
  <c r="M1362" i="2" s="1"/>
  <c r="O1362" i="2"/>
  <c r="L1363" i="2"/>
  <c r="O1363" i="2"/>
  <c r="L1364" i="2"/>
  <c r="M1364" i="2" s="1"/>
  <c r="O1364" i="2"/>
  <c r="L1365" i="2"/>
  <c r="O1365" i="2"/>
  <c r="L1366" i="2"/>
  <c r="M1366" i="2" s="1"/>
  <c r="O1366" i="2"/>
  <c r="L1367" i="2"/>
  <c r="K1367" i="2" s="1"/>
  <c r="O1367" i="2"/>
  <c r="L1368" i="2"/>
  <c r="M1368" i="2" s="1"/>
  <c r="O1368" i="2"/>
  <c r="L1369" i="2"/>
  <c r="O1369" i="2"/>
  <c r="L1370" i="2"/>
  <c r="M1370" i="2" s="1"/>
  <c r="O1370" i="2"/>
  <c r="L1371" i="2"/>
  <c r="K1371" i="2" s="1"/>
  <c r="O1371" i="2"/>
  <c r="L1372" i="2"/>
  <c r="M1372" i="2" s="1"/>
  <c r="O1372" i="2"/>
  <c r="L1373" i="2"/>
  <c r="K1373" i="2" s="1"/>
  <c r="O1373" i="2"/>
  <c r="L1374" i="2"/>
  <c r="M1374" i="2" s="1"/>
  <c r="O1374" i="2"/>
  <c r="L1375" i="2"/>
  <c r="K1375" i="2" s="1"/>
  <c r="O1375" i="2"/>
  <c r="L1376" i="2"/>
  <c r="M1376" i="2" s="1"/>
  <c r="O1376" i="2"/>
  <c r="L1377" i="2"/>
  <c r="K1377" i="2" s="1"/>
  <c r="O1377" i="2"/>
  <c r="L1378" i="2"/>
  <c r="M1378" i="2" s="1"/>
  <c r="O1378" i="2"/>
  <c r="L1379" i="2"/>
  <c r="K1379" i="2" s="1"/>
  <c r="O1379" i="2"/>
  <c r="L1380" i="2"/>
  <c r="M1380" i="2" s="1"/>
  <c r="O1380" i="2"/>
  <c r="L1381" i="2"/>
  <c r="O1381" i="2"/>
  <c r="L1382" i="2"/>
  <c r="M1382" i="2" s="1"/>
  <c r="O1382" i="2"/>
  <c r="L1383" i="2"/>
  <c r="K1383" i="2" s="1"/>
  <c r="O1383" i="2"/>
  <c r="L1384" i="2"/>
  <c r="M1384" i="2" s="1"/>
  <c r="O1384" i="2"/>
  <c r="L1385" i="2"/>
  <c r="K1385" i="2" s="1"/>
  <c r="O1385" i="2"/>
  <c r="L1386" i="2"/>
  <c r="M1386" i="2" s="1"/>
  <c r="O1386" i="2"/>
  <c r="L1387" i="2"/>
  <c r="K1387" i="2" s="1"/>
  <c r="O1387" i="2"/>
  <c r="L1388" i="2"/>
  <c r="M1388" i="2" s="1"/>
  <c r="O1388" i="2"/>
  <c r="L1389" i="2"/>
  <c r="O1389" i="2"/>
  <c r="L1390" i="2"/>
  <c r="M1390" i="2" s="1"/>
  <c r="O1390" i="2"/>
  <c r="L1391" i="2"/>
  <c r="K1391" i="2" s="1"/>
  <c r="O1391" i="2"/>
  <c r="L1392" i="2"/>
  <c r="M1392" i="2" s="1"/>
  <c r="O1392" i="2"/>
  <c r="L1393" i="2"/>
  <c r="K1393" i="2" s="1"/>
  <c r="O1393" i="2"/>
  <c r="L1394" i="2"/>
  <c r="M1394" i="2" s="1"/>
  <c r="O1394" i="2"/>
  <c r="L1395" i="2"/>
  <c r="O1395" i="2"/>
  <c r="L1396" i="2"/>
  <c r="M1396" i="2" s="1"/>
  <c r="O1396" i="2"/>
  <c r="L1397" i="2"/>
  <c r="O1397" i="2"/>
  <c r="L1398" i="2"/>
  <c r="M1398" i="2" s="1"/>
  <c r="O1398" i="2"/>
  <c r="L1399" i="2"/>
  <c r="K1399" i="2" s="1"/>
  <c r="O1399" i="2"/>
  <c r="L1400" i="2"/>
  <c r="M1400" i="2" s="1"/>
  <c r="O1400" i="2"/>
  <c r="L1401" i="2"/>
  <c r="K1401" i="2" s="1"/>
  <c r="O1401" i="2"/>
  <c r="L1402" i="2"/>
  <c r="M1402" i="2" s="1"/>
  <c r="O1402" i="2"/>
  <c r="L1403" i="2"/>
  <c r="K1403" i="2" s="1"/>
  <c r="O1403" i="2"/>
  <c r="L1404" i="2"/>
  <c r="M1404" i="2" s="1"/>
  <c r="O1404" i="2"/>
  <c r="L1405" i="2"/>
  <c r="O1405" i="2"/>
  <c r="L1406" i="2"/>
  <c r="M1406" i="2" s="1"/>
  <c r="O1406" i="2"/>
  <c r="L1407" i="2"/>
  <c r="K1407" i="2" s="1"/>
  <c r="O1407" i="2"/>
  <c r="L1408" i="2"/>
  <c r="M1408" i="2" s="1"/>
  <c r="O1408" i="2"/>
  <c r="L1409" i="2"/>
  <c r="K1409" i="2" s="1"/>
  <c r="O1409" i="2"/>
  <c r="L1410" i="2"/>
  <c r="M1410" i="2" s="1"/>
  <c r="O1410" i="2"/>
  <c r="L1411" i="2"/>
  <c r="K1411" i="2" s="1"/>
  <c r="O1411" i="2"/>
  <c r="L1412" i="2"/>
  <c r="M1412" i="2" s="1"/>
  <c r="O1412" i="2"/>
  <c r="L1413" i="2"/>
  <c r="O1413" i="2"/>
  <c r="L1414" i="2"/>
  <c r="M1414" i="2" s="1"/>
  <c r="O1414" i="2"/>
  <c r="L1415" i="2"/>
  <c r="K1415" i="2" s="1"/>
  <c r="O1415" i="2"/>
  <c r="L1416" i="2"/>
  <c r="M1416" i="2" s="1"/>
  <c r="O1416" i="2"/>
  <c r="L1417" i="2"/>
  <c r="O1417" i="2"/>
  <c r="L1418" i="2"/>
  <c r="M1418" i="2" s="1"/>
  <c r="O1418" i="2"/>
  <c r="L1419" i="2"/>
  <c r="K1419" i="2" s="1"/>
  <c r="O1419" i="2"/>
  <c r="L1420" i="2"/>
  <c r="M1420" i="2" s="1"/>
  <c r="O1420" i="2"/>
  <c r="L1421" i="2"/>
  <c r="K1421" i="2" s="1"/>
  <c r="O1421" i="2"/>
  <c r="L1422" i="2"/>
  <c r="M1422" i="2" s="1"/>
  <c r="O1422" i="2"/>
  <c r="L1423" i="2"/>
  <c r="K1423" i="2" s="1"/>
  <c r="O1423" i="2"/>
  <c r="L1424" i="2"/>
  <c r="M1424" i="2" s="1"/>
  <c r="O1424" i="2"/>
  <c r="L1425" i="2"/>
  <c r="K1425" i="2" s="1"/>
  <c r="O1425" i="2"/>
  <c r="L1426" i="2"/>
  <c r="M1426" i="2" s="1"/>
  <c r="O1426" i="2"/>
  <c r="L1427" i="2"/>
  <c r="O1427" i="2"/>
  <c r="L1428" i="2"/>
  <c r="M1428" i="2" s="1"/>
  <c r="O1428" i="2"/>
  <c r="L1429" i="2"/>
  <c r="O1429" i="2"/>
  <c r="L1430" i="2"/>
  <c r="M1430" i="2" s="1"/>
  <c r="O1430" i="2"/>
  <c r="L1431" i="2"/>
  <c r="K1431" i="2" s="1"/>
  <c r="O1431" i="2"/>
  <c r="L1432" i="2"/>
  <c r="M1432" i="2" s="1"/>
  <c r="O1432" i="2"/>
  <c r="L1433" i="2"/>
  <c r="O1433" i="2"/>
  <c r="L1434" i="2"/>
  <c r="M1434" i="2" s="1"/>
  <c r="O1434" i="2"/>
  <c r="L1435" i="2"/>
  <c r="K1435" i="2" s="1"/>
  <c r="O1435" i="2"/>
  <c r="L1436" i="2"/>
  <c r="M1436" i="2" s="1"/>
  <c r="O1436" i="2"/>
  <c r="L1437" i="2"/>
  <c r="K1437" i="2" s="1"/>
  <c r="O1437" i="2"/>
  <c r="L1438" i="2"/>
  <c r="M1438" i="2" s="1"/>
  <c r="O1438" i="2"/>
  <c r="L1439" i="2"/>
  <c r="O1439" i="2"/>
  <c r="L1440" i="2"/>
  <c r="M1440" i="2" s="1"/>
  <c r="O1440" i="2"/>
  <c r="L1441" i="2"/>
  <c r="K1441" i="2" s="1"/>
  <c r="O1441" i="2"/>
  <c r="L1442" i="2"/>
  <c r="M1442" i="2" s="1"/>
  <c r="O1442" i="2"/>
  <c r="L1443" i="2"/>
  <c r="K1443" i="2" s="1"/>
  <c r="O1443" i="2"/>
  <c r="L1444" i="2"/>
  <c r="M1444" i="2" s="1"/>
  <c r="O1444" i="2"/>
  <c r="L1445" i="2"/>
  <c r="K1445" i="2" s="1"/>
  <c r="O1445" i="2"/>
  <c r="L1446" i="2"/>
  <c r="M1446" i="2" s="1"/>
  <c r="O1446" i="2"/>
  <c r="L1447" i="2"/>
  <c r="K1447" i="2" s="1"/>
  <c r="O1447" i="2"/>
  <c r="L1448" i="2"/>
  <c r="M1448" i="2" s="1"/>
  <c r="O1448" i="2"/>
  <c r="L1449" i="2"/>
  <c r="K1449" i="2" s="1"/>
  <c r="O1449" i="2"/>
  <c r="L1450" i="2"/>
  <c r="M1450" i="2" s="1"/>
  <c r="O1450" i="2"/>
  <c r="L1451" i="2"/>
  <c r="K1451" i="2" s="1"/>
  <c r="O1451" i="2"/>
  <c r="L1452" i="2"/>
  <c r="M1452" i="2" s="1"/>
  <c r="O1452" i="2"/>
  <c r="L1453" i="2"/>
  <c r="O1453" i="2"/>
  <c r="L1454" i="2"/>
  <c r="M1454" i="2" s="1"/>
  <c r="O1454" i="2"/>
  <c r="L1455" i="2"/>
  <c r="K1455" i="2" s="1"/>
  <c r="O1455" i="2"/>
  <c r="L1456" i="2"/>
  <c r="M1456" i="2" s="1"/>
  <c r="O1456" i="2"/>
  <c r="L1457" i="2"/>
  <c r="K1457" i="2" s="1"/>
  <c r="O1457" i="2"/>
  <c r="L1458" i="2"/>
  <c r="M1458" i="2" s="1"/>
  <c r="O1458" i="2"/>
  <c r="L1459" i="2"/>
  <c r="O1459" i="2"/>
  <c r="L1460" i="2"/>
  <c r="M1460" i="2" s="1"/>
  <c r="O1460" i="2"/>
  <c r="L1461" i="2"/>
  <c r="K1461" i="2" s="1"/>
  <c r="O1461" i="2"/>
  <c r="L1462" i="2"/>
  <c r="M1462" i="2" s="1"/>
  <c r="O1462" i="2"/>
  <c r="L1463" i="2"/>
  <c r="K1463" i="2" s="1"/>
  <c r="O1463" i="2"/>
  <c r="L1464" i="2"/>
  <c r="M1464" i="2" s="1"/>
  <c r="O1464" i="2"/>
  <c r="L1465" i="2"/>
  <c r="K1465" i="2" s="1"/>
  <c r="O1465" i="2"/>
  <c r="L1466" i="2"/>
  <c r="M1466" i="2" s="1"/>
  <c r="O1466" i="2"/>
  <c r="L1467" i="2"/>
  <c r="K1467" i="2" s="1"/>
  <c r="O1467" i="2"/>
  <c r="L1468" i="2"/>
  <c r="M1468" i="2" s="1"/>
  <c r="O1468" i="2"/>
  <c r="L1469" i="2"/>
  <c r="K1469" i="2" s="1"/>
  <c r="O1469" i="2"/>
  <c r="L1470" i="2"/>
  <c r="M1470" i="2" s="1"/>
  <c r="O1470" i="2"/>
  <c r="L1471" i="2"/>
  <c r="K1471" i="2" s="1"/>
  <c r="O1471" i="2"/>
  <c r="L1472" i="2"/>
  <c r="M1472" i="2" s="1"/>
  <c r="O1472" i="2"/>
  <c r="L1473" i="2"/>
  <c r="K1473" i="2" s="1"/>
  <c r="O1473" i="2"/>
  <c r="L1474" i="2"/>
  <c r="M1474" i="2" s="1"/>
  <c r="O1474" i="2"/>
  <c r="L1475" i="2"/>
  <c r="O1475" i="2"/>
  <c r="L1476" i="2"/>
  <c r="M1476" i="2" s="1"/>
  <c r="O1476" i="2"/>
  <c r="L1477" i="2"/>
  <c r="K1477" i="2" s="1"/>
  <c r="O1477" i="2"/>
  <c r="L1478" i="2"/>
  <c r="M1478" i="2" s="1"/>
  <c r="O1478" i="2"/>
  <c r="L1479" i="2"/>
  <c r="K1479" i="2" s="1"/>
  <c r="O1479" i="2"/>
  <c r="L1480" i="2"/>
  <c r="M1480" i="2" s="1"/>
  <c r="O1480" i="2"/>
  <c r="L1481" i="2"/>
  <c r="K1481" i="2" s="1"/>
  <c r="O1481" i="2"/>
  <c r="L1482" i="2"/>
  <c r="M1482" i="2" s="1"/>
  <c r="O1482" i="2"/>
  <c r="L1483" i="2"/>
  <c r="K1483" i="2" s="1"/>
  <c r="O1483" i="2"/>
  <c r="L1484" i="2"/>
  <c r="M1484" i="2" s="1"/>
  <c r="O1484" i="2"/>
  <c r="L1485" i="2"/>
  <c r="K1485" i="2" s="1"/>
  <c r="O1485" i="2"/>
  <c r="L1486" i="2"/>
  <c r="M1486" i="2" s="1"/>
  <c r="O1486" i="2"/>
  <c r="L1487" i="2"/>
  <c r="K1487" i="2" s="1"/>
  <c r="O1487" i="2"/>
  <c r="L1488" i="2"/>
  <c r="M1488" i="2" s="1"/>
  <c r="O1488" i="2"/>
  <c r="L1489" i="2"/>
  <c r="K1489" i="2" s="1"/>
  <c r="O1489" i="2"/>
  <c r="L1490" i="2"/>
  <c r="M1490" i="2" s="1"/>
  <c r="O1490" i="2"/>
  <c r="L1491" i="2"/>
  <c r="O1491" i="2"/>
  <c r="L1492" i="2"/>
  <c r="M1492" i="2" s="1"/>
  <c r="O1492" i="2"/>
  <c r="L1493" i="2"/>
  <c r="K1493" i="2" s="1"/>
  <c r="O1493" i="2"/>
  <c r="L1494" i="2"/>
  <c r="M1494" i="2" s="1"/>
  <c r="O1494" i="2"/>
  <c r="L1495" i="2"/>
  <c r="K1495" i="2" s="1"/>
  <c r="O1495" i="2"/>
  <c r="L1496" i="2"/>
  <c r="M1496" i="2" s="1"/>
  <c r="O1496" i="2"/>
  <c r="L1497" i="2"/>
  <c r="O1497" i="2"/>
  <c r="L1498" i="2"/>
  <c r="M1498" i="2" s="1"/>
  <c r="O1498" i="2"/>
  <c r="L1499" i="2"/>
  <c r="K1499" i="2" s="1"/>
  <c r="O1499" i="2"/>
  <c r="L1500" i="2"/>
  <c r="M1500" i="2" s="1"/>
  <c r="O1500" i="2"/>
  <c r="L1501" i="2"/>
  <c r="K1501" i="2" s="1"/>
  <c r="O1501" i="2"/>
  <c r="L1502" i="2"/>
  <c r="M1502" i="2" s="1"/>
  <c r="O1502" i="2"/>
  <c r="D26" i="4" l="1"/>
  <c r="C26" i="4"/>
  <c r="C46" i="4" s="1"/>
  <c r="C19" i="4" s="1"/>
  <c r="M6" i="2"/>
  <c r="G27" i="4"/>
  <c r="G46" i="4" s="1"/>
  <c r="K10" i="2"/>
  <c r="K28" i="4"/>
  <c r="K46" i="4" s="1"/>
  <c r="K19" i="4" s="1"/>
  <c r="K11" i="2"/>
  <c r="L29" i="4"/>
  <c r="L46" i="4" s="1"/>
  <c r="L19" i="4" s="1"/>
  <c r="B31" i="4"/>
  <c r="R46" i="4"/>
  <c r="R19" i="4" s="1"/>
  <c r="K22" i="2"/>
  <c r="W32" i="4"/>
  <c r="W46" i="4" s="1"/>
  <c r="W19" i="4" s="1"/>
  <c r="M24" i="2"/>
  <c r="Y33" i="4"/>
  <c r="Y46" i="4" s="1"/>
  <c r="Y19" i="4" s="1"/>
  <c r="K25" i="2"/>
  <c r="Z33" i="4"/>
  <c r="Z46" i="4" s="1"/>
  <c r="Z19" i="4" s="1"/>
  <c r="M26" i="2"/>
  <c r="AA34" i="4"/>
  <c r="AA46" i="4" s="1"/>
  <c r="AA19" i="4" s="1"/>
  <c r="K27" i="2"/>
  <c r="AB34" i="4"/>
  <c r="AB46" i="4" s="1"/>
  <c r="AB19" i="4" s="1"/>
  <c r="K29" i="2"/>
  <c r="AD35" i="4"/>
  <c r="M4" i="2"/>
  <c r="K49" i="2"/>
  <c r="R30" i="2"/>
  <c r="K405" i="2"/>
  <c r="K393" i="2"/>
  <c r="K357" i="2"/>
  <c r="K238" i="2"/>
  <c r="M198" i="2"/>
  <c r="K183" i="2"/>
  <c r="M144" i="2"/>
  <c r="M95" i="2"/>
  <c r="K66" i="2"/>
  <c r="K18" i="2"/>
  <c r="M28" i="2"/>
  <c r="K23" i="2"/>
  <c r="M8" i="2"/>
  <c r="R32" i="2"/>
  <c r="R31" i="2"/>
  <c r="R29" i="2"/>
  <c r="R28" i="2"/>
  <c r="M250" i="2"/>
  <c r="M151" i="2"/>
  <c r="K148" i="2"/>
  <c r="K120" i="2"/>
  <c r="K100" i="2"/>
  <c r="K104" i="2"/>
  <c r="M111" i="2"/>
  <c r="M68" i="2"/>
  <c r="M33" i="2"/>
  <c r="K41" i="2"/>
  <c r="M128" i="2"/>
  <c r="K228" i="2"/>
  <c r="M226" i="2"/>
  <c r="R27" i="2"/>
  <c r="R26" i="2"/>
  <c r="M221" i="2"/>
  <c r="K217" i="2"/>
  <c r="R25" i="2"/>
  <c r="M209" i="2"/>
  <c r="M208" i="2"/>
  <c r="R24" i="2"/>
  <c r="R23" i="2"/>
  <c r="K197" i="2"/>
  <c r="R22" i="2"/>
  <c r="R21" i="2"/>
  <c r="R20" i="2"/>
  <c r="M171" i="2"/>
  <c r="K164" i="2"/>
  <c r="R19" i="2"/>
  <c r="M155" i="2"/>
  <c r="R18" i="2"/>
  <c r="K150" i="2"/>
  <c r="R17" i="2"/>
  <c r="M146" i="2"/>
  <c r="R16" i="2"/>
  <c r="K140" i="2"/>
  <c r="K141" i="2"/>
  <c r="R15" i="2"/>
  <c r="K136" i="2"/>
  <c r="R14" i="2"/>
  <c r="R13" i="2"/>
  <c r="R12" i="2"/>
  <c r="M117" i="2"/>
  <c r="R11" i="2"/>
  <c r="K112" i="2"/>
  <c r="K109" i="2"/>
  <c r="R10" i="2"/>
  <c r="M98" i="2"/>
  <c r="K99" i="2"/>
  <c r="R9" i="2"/>
  <c r="M92" i="2"/>
  <c r="M87" i="2"/>
  <c r="K81" i="2"/>
  <c r="M90" i="2"/>
  <c r="M86" i="2"/>
  <c r="R8" i="2"/>
  <c r="K39" i="2"/>
  <c r="M50" i="2"/>
  <c r="K73" i="2"/>
  <c r="M72" i="2"/>
  <c r="K59" i="2"/>
  <c r="M46" i="2"/>
  <c r="M32" i="2"/>
  <c r="M21" i="2"/>
  <c r="K19" i="2"/>
  <c r="R3" i="2"/>
  <c r="M12" i="2"/>
  <c r="M14" i="2"/>
  <c r="R2" i="2"/>
  <c r="R7" i="2"/>
  <c r="R6" i="2"/>
  <c r="R5" i="2"/>
  <c r="R4" i="2"/>
  <c r="M16" i="2"/>
  <c r="K494" i="2"/>
  <c r="K225" i="2"/>
  <c r="M1315" i="2"/>
  <c r="M688" i="2"/>
  <c r="M461" i="2"/>
  <c r="K1050" i="2"/>
  <c r="K344" i="2"/>
  <c r="K1172" i="2"/>
  <c r="K845" i="2"/>
  <c r="K68" i="2"/>
  <c r="M49" i="2"/>
  <c r="M1501" i="2"/>
  <c r="M577" i="2"/>
  <c r="M466" i="2"/>
  <c r="M1217" i="2"/>
  <c r="M1455" i="2"/>
  <c r="M349" i="2"/>
  <c r="M326" i="2"/>
  <c r="M417" i="2"/>
  <c r="M158" i="2"/>
  <c r="K87" i="2"/>
  <c r="K26" i="2"/>
  <c r="K1086" i="2"/>
  <c r="K1039" i="2"/>
  <c r="M613" i="2"/>
  <c r="M357" i="2"/>
  <c r="M115" i="2"/>
  <c r="M39" i="2"/>
  <c r="M1485" i="2"/>
  <c r="M1255" i="2"/>
  <c r="K743" i="2"/>
  <c r="M695" i="2"/>
  <c r="K360" i="2"/>
  <c r="K86" i="2"/>
  <c r="M23" i="2"/>
  <c r="M1385" i="2"/>
  <c r="M238" i="2"/>
  <c r="K1188" i="2"/>
  <c r="K807" i="2"/>
  <c r="M686" i="2"/>
  <c r="M560" i="2"/>
  <c r="M521" i="2"/>
  <c r="M444" i="2"/>
  <c r="M354" i="2"/>
  <c r="M228" i="2"/>
  <c r="M99" i="2"/>
  <c r="M1447" i="2"/>
  <c r="K1156" i="2"/>
  <c r="K1053" i="2"/>
  <c r="K1042" i="2"/>
  <c r="K999" i="2"/>
  <c r="K759" i="2"/>
  <c r="K724" i="2"/>
  <c r="K167" i="2"/>
  <c r="M18" i="2"/>
  <c r="K852" i="2"/>
  <c r="K512" i="2"/>
  <c r="K14" i="2"/>
  <c r="K942" i="2"/>
  <c r="K903" i="2"/>
  <c r="K773" i="2"/>
  <c r="K271" i="2"/>
  <c r="K250" i="2"/>
  <c r="K90" i="2"/>
  <c r="M1251" i="2"/>
  <c r="K1220" i="2"/>
  <c r="K910" i="2"/>
  <c r="M592" i="2"/>
  <c r="K538" i="2"/>
  <c r="M302" i="2"/>
  <c r="K72" i="2"/>
  <c r="M1471" i="2"/>
  <c r="M1419" i="2"/>
  <c r="M1373" i="2"/>
  <c r="M1245" i="2"/>
  <c r="K740" i="2"/>
  <c r="K390" i="2"/>
  <c r="K239" i="2"/>
  <c r="M165" i="2"/>
  <c r="M81" i="2"/>
  <c r="M1465" i="2"/>
  <c r="M1401" i="2"/>
  <c r="M1205" i="2"/>
  <c r="M1153" i="2"/>
  <c r="M503" i="2"/>
  <c r="M11" i="2"/>
  <c r="K1064" i="2"/>
  <c r="M1209" i="2"/>
  <c r="K783" i="2"/>
  <c r="K755" i="2"/>
  <c r="M586" i="2"/>
  <c r="M529" i="2"/>
  <c r="M445" i="2"/>
  <c r="M245" i="2"/>
  <c r="M183" i="2"/>
  <c r="M160" i="2"/>
  <c r="M1265" i="2"/>
  <c r="M1399" i="2"/>
  <c r="M1335" i="2"/>
  <c r="M1145" i="2"/>
  <c r="M685" i="2"/>
  <c r="M501" i="2"/>
  <c r="M307" i="2"/>
  <c r="M136" i="2"/>
  <c r="M1305" i="2"/>
  <c r="K1236" i="2"/>
  <c r="K528" i="2"/>
  <c r="M409" i="2"/>
  <c r="M112" i="2"/>
  <c r="M1345" i="2"/>
  <c r="M589" i="2"/>
  <c r="M197" i="2"/>
  <c r="M100" i="2"/>
  <c r="K979" i="2"/>
  <c r="K861" i="2"/>
  <c r="K797" i="2"/>
  <c r="K780" i="2"/>
  <c r="K470" i="2"/>
  <c r="M1437" i="2"/>
  <c r="M1329" i="2"/>
  <c r="K868" i="2"/>
  <c r="K756" i="2"/>
  <c r="M689" i="2"/>
  <c r="K594" i="2"/>
  <c r="M561" i="2"/>
  <c r="M551" i="2"/>
  <c r="M546" i="2"/>
  <c r="M506" i="2"/>
  <c r="M497" i="2"/>
  <c r="M492" i="2"/>
  <c r="M382" i="2"/>
  <c r="K334" i="2"/>
  <c r="K221" i="2"/>
  <c r="M191" i="2"/>
  <c r="M154" i="2"/>
  <c r="M131" i="2"/>
  <c r="K128" i="2"/>
  <c r="K95" i="2"/>
  <c r="M41" i="2"/>
  <c r="M1469" i="2"/>
  <c r="M1226" i="2"/>
  <c r="M1210" i="2"/>
  <c r="K1190" i="2"/>
  <c r="M1162" i="2"/>
  <c r="M1146" i="2"/>
  <c r="K947" i="2"/>
  <c r="K772" i="2"/>
  <c r="K717" i="2"/>
  <c r="K638" i="2"/>
  <c r="M593" i="2"/>
  <c r="K230" i="2"/>
  <c r="M223" i="2"/>
  <c r="K209" i="2"/>
  <c r="M205" i="2"/>
  <c r="K198" i="2"/>
  <c r="M108" i="2"/>
  <c r="M84" i="2"/>
  <c r="M48" i="2"/>
  <c r="M1479" i="2"/>
  <c r="M1463" i="2"/>
  <c r="M1355" i="2"/>
  <c r="M1299" i="2"/>
  <c r="K1194" i="2"/>
  <c r="K1178" i="2"/>
  <c r="K1021" i="2"/>
  <c r="K877" i="2"/>
  <c r="K855" i="2"/>
  <c r="K781" i="2"/>
  <c r="K739" i="2"/>
  <c r="K666" i="2"/>
  <c r="M637" i="2"/>
  <c r="K626" i="2"/>
  <c r="K550" i="2"/>
  <c r="K534" i="2"/>
  <c r="M518" i="2"/>
  <c r="K514" i="2"/>
  <c r="M500" i="2"/>
  <c r="M485" i="2"/>
  <c r="M425" i="2"/>
  <c r="M414" i="2"/>
  <c r="M403" i="2"/>
  <c r="M337" i="2"/>
  <c r="M309" i="2"/>
  <c r="K237" i="2"/>
  <c r="M156" i="2"/>
  <c r="M97" i="2"/>
  <c r="M27" i="2"/>
  <c r="M22" i="2"/>
  <c r="K6" i="2"/>
  <c r="M1383" i="2"/>
  <c r="M1337" i="2"/>
  <c r="M1309" i="2"/>
  <c r="M1257" i="2"/>
  <c r="M1198" i="2"/>
  <c r="M1193" i="2"/>
  <c r="K1110" i="2"/>
  <c r="K1059" i="2"/>
  <c r="K940" i="2"/>
  <c r="K791" i="2"/>
  <c r="K775" i="2"/>
  <c r="K748" i="2"/>
  <c r="M682" i="2"/>
  <c r="M533" i="2"/>
  <c r="M513" i="2"/>
  <c r="M451" i="2"/>
  <c r="K446" i="2"/>
  <c r="K342" i="2"/>
  <c r="M312" i="2"/>
  <c r="M215" i="2"/>
  <c r="K159" i="2"/>
  <c r="K69" i="2"/>
  <c r="K50" i="2"/>
  <c r="M19" i="2"/>
  <c r="M553" i="2"/>
  <c r="M508" i="2"/>
  <c r="M489" i="2"/>
  <c r="M478" i="2"/>
  <c r="M373" i="2"/>
  <c r="M289" i="2"/>
  <c r="M29" i="2"/>
  <c r="K1126" i="2"/>
  <c r="K1103" i="2"/>
  <c r="K1080" i="2"/>
  <c r="K1058" i="2"/>
  <c r="K949" i="2"/>
  <c r="K939" i="2"/>
  <c r="K875" i="2"/>
  <c r="K652" i="2"/>
  <c r="K155" i="2"/>
  <c r="K75" i="2"/>
  <c r="M1487" i="2"/>
  <c r="M1449" i="2"/>
  <c r="M1409" i="2"/>
  <c r="K1234" i="2"/>
  <c r="M1207" i="2"/>
  <c r="K1170" i="2"/>
  <c r="K1074" i="2"/>
  <c r="K995" i="2"/>
  <c r="K972" i="2"/>
  <c r="K847" i="2"/>
  <c r="K741" i="2"/>
  <c r="M701" i="2"/>
  <c r="M623" i="2"/>
  <c r="K618" i="2"/>
  <c r="M590" i="2"/>
  <c r="M516" i="2"/>
  <c r="M355" i="2"/>
  <c r="M329" i="2"/>
  <c r="K261" i="2"/>
  <c r="K203" i="2"/>
  <c r="M139" i="2"/>
  <c r="K92" i="2"/>
  <c r="L64" i="2"/>
  <c r="M10" i="2"/>
  <c r="M104" i="2"/>
  <c r="K1369" i="2"/>
  <c r="M1369" i="2"/>
  <c r="K1233" i="2"/>
  <c r="M1233" i="2"/>
  <c r="K1169" i="2"/>
  <c r="M1169" i="2"/>
  <c r="M1071" i="2"/>
  <c r="K1071" i="2"/>
  <c r="M1011" i="2"/>
  <c r="K1011" i="2"/>
  <c r="M988" i="2"/>
  <c r="K988" i="2"/>
  <c r="K702" i="2"/>
  <c r="M702" i="2"/>
  <c r="K658" i="2"/>
  <c r="M658" i="2"/>
  <c r="K624" i="2"/>
  <c r="M624" i="2"/>
  <c r="K548" i="2"/>
  <c r="M548" i="2"/>
  <c r="K1281" i="2"/>
  <c r="M1281" i="2"/>
  <c r="M931" i="2"/>
  <c r="K931" i="2"/>
  <c r="K698" i="2"/>
  <c r="M698" i="2"/>
  <c r="K601" i="2"/>
  <c r="M601" i="2"/>
  <c r="M328" i="2"/>
  <c r="K328" i="2"/>
  <c r="K677" i="2"/>
  <c r="M677" i="2"/>
  <c r="K401" i="2"/>
  <c r="M401" i="2"/>
  <c r="M79" i="2"/>
  <c r="K79" i="2"/>
  <c r="K1491" i="2"/>
  <c r="M1491" i="2"/>
  <c r="K1417" i="2"/>
  <c r="M1417" i="2"/>
  <c r="K1341" i="2"/>
  <c r="M1341" i="2"/>
  <c r="K1261" i="2"/>
  <c r="M1261" i="2"/>
  <c r="K1214" i="2"/>
  <c r="M1214" i="2"/>
  <c r="K1150" i="2"/>
  <c r="M1150" i="2"/>
  <c r="M1139" i="2"/>
  <c r="K1139" i="2"/>
  <c r="M1010" i="2"/>
  <c r="K1010" i="2"/>
  <c r="M991" i="2"/>
  <c r="K991" i="2"/>
  <c r="M987" i="2"/>
  <c r="K987" i="2"/>
  <c r="M956" i="2"/>
  <c r="K956" i="2"/>
  <c r="M952" i="2"/>
  <c r="K952" i="2"/>
  <c r="M907" i="2"/>
  <c r="K907" i="2"/>
  <c r="M865" i="2"/>
  <c r="K865" i="2"/>
  <c r="M804" i="2"/>
  <c r="K804" i="2"/>
  <c r="K705" i="2"/>
  <c r="M705" i="2"/>
  <c r="K564" i="2"/>
  <c r="M564" i="2"/>
  <c r="K426" i="2"/>
  <c r="M426" i="2"/>
  <c r="K287" i="2"/>
  <c r="M287" i="2"/>
  <c r="K253" i="2"/>
  <c r="M253" i="2"/>
  <c r="M231" i="2"/>
  <c r="K231" i="2"/>
  <c r="K113" i="2"/>
  <c r="M113" i="2"/>
  <c r="K76" i="2"/>
  <c r="M76" i="2"/>
  <c r="K13" i="2"/>
  <c r="M13" i="2"/>
  <c r="K1395" i="2"/>
  <c r="M1395" i="2"/>
  <c r="K1353" i="2"/>
  <c r="M1353" i="2"/>
  <c r="K374" i="2"/>
  <c r="M374" i="2"/>
  <c r="K1405" i="2"/>
  <c r="M1405" i="2"/>
  <c r="K1186" i="2"/>
  <c r="M1186" i="2"/>
  <c r="M1119" i="2"/>
  <c r="K1119" i="2"/>
  <c r="M1100" i="2"/>
  <c r="K1100" i="2"/>
  <c r="M1055" i="2"/>
  <c r="K1055" i="2"/>
  <c r="M998" i="2"/>
  <c r="K998" i="2"/>
  <c r="M926" i="2"/>
  <c r="K926" i="2"/>
  <c r="M811" i="2"/>
  <c r="K811" i="2"/>
  <c r="K641" i="2"/>
  <c r="M641" i="2"/>
  <c r="K583" i="2"/>
  <c r="M583" i="2"/>
  <c r="M522" i="2"/>
  <c r="K522" i="2"/>
  <c r="K469" i="2"/>
  <c r="M469" i="2"/>
  <c r="M462" i="2"/>
  <c r="K462" i="2"/>
  <c r="M317" i="2"/>
  <c r="K317" i="2"/>
  <c r="M263" i="2"/>
  <c r="K263" i="2"/>
  <c r="K185" i="2"/>
  <c r="M185" i="2"/>
  <c r="M67" i="2"/>
  <c r="K67" i="2"/>
  <c r="M47" i="2"/>
  <c r="K47" i="2"/>
  <c r="K35" i="2"/>
  <c r="M35" i="2"/>
  <c r="M20" i="2"/>
  <c r="K20" i="2"/>
  <c r="K1459" i="2"/>
  <c r="M1459" i="2"/>
  <c r="K642" i="2"/>
  <c r="M642" i="2"/>
  <c r="M540" i="2"/>
  <c r="K540" i="2"/>
  <c r="K511" i="2"/>
  <c r="M511" i="2"/>
  <c r="K1363" i="2"/>
  <c r="M1363" i="2"/>
  <c r="K1189" i="2"/>
  <c r="M1189" i="2"/>
  <c r="M1005" i="2"/>
  <c r="K1005" i="2"/>
  <c r="M990" i="2"/>
  <c r="K990" i="2"/>
  <c r="M982" i="2"/>
  <c r="K982" i="2"/>
  <c r="M788" i="2"/>
  <c r="K788" i="2"/>
  <c r="M771" i="2"/>
  <c r="K771" i="2"/>
  <c r="M727" i="2"/>
  <c r="K727" i="2"/>
  <c r="K704" i="2"/>
  <c r="M704" i="2"/>
  <c r="K664" i="2"/>
  <c r="M664" i="2"/>
  <c r="K323" i="2"/>
  <c r="M323" i="2"/>
  <c r="K255" i="2"/>
  <c r="M255" i="2"/>
  <c r="K30" i="2"/>
  <c r="M30" i="2"/>
  <c r="M9" i="2"/>
  <c r="K9" i="2"/>
  <c r="K7" i="2"/>
  <c r="M7" i="2"/>
  <c r="M17" i="2"/>
  <c r="K17" i="2"/>
  <c r="K1475" i="2"/>
  <c r="M1475" i="2"/>
  <c r="K1427" i="2"/>
  <c r="M1427" i="2"/>
  <c r="K1389" i="2"/>
  <c r="M1389" i="2"/>
  <c r="K1321" i="2"/>
  <c r="M1321" i="2"/>
  <c r="K1291" i="2"/>
  <c r="M1291" i="2"/>
  <c r="K1275" i="2"/>
  <c r="M1275" i="2"/>
  <c r="M1061" i="2"/>
  <c r="K1061" i="2"/>
  <c r="M1028" i="2"/>
  <c r="K1028" i="2"/>
  <c r="M871" i="2"/>
  <c r="K871" i="2"/>
  <c r="M719" i="2"/>
  <c r="K719" i="2"/>
  <c r="M622" i="2"/>
  <c r="K622" i="2"/>
  <c r="M578" i="2"/>
  <c r="K578" i="2"/>
  <c r="K490" i="2"/>
  <c r="M490" i="2"/>
  <c r="M319" i="2"/>
  <c r="K319" i="2"/>
  <c r="K247" i="2"/>
  <c r="M247" i="2"/>
  <c r="K53" i="2"/>
  <c r="M53" i="2"/>
  <c r="K5" i="2"/>
  <c r="M5" i="2"/>
  <c r="M1067" i="2"/>
  <c r="K1067" i="2"/>
  <c r="M1007" i="2"/>
  <c r="K1007" i="2"/>
  <c r="M765" i="2"/>
  <c r="K765" i="2"/>
  <c r="K617" i="2"/>
  <c r="M617" i="2"/>
  <c r="M588" i="2"/>
  <c r="K588" i="2"/>
  <c r="K517" i="2"/>
  <c r="M517" i="2"/>
  <c r="M456" i="2"/>
  <c r="K456" i="2"/>
  <c r="K321" i="2"/>
  <c r="M321" i="2"/>
  <c r="K181" i="2"/>
  <c r="M181" i="2"/>
  <c r="M60" i="2"/>
  <c r="K60" i="2"/>
  <c r="K31" i="2"/>
  <c r="M31" i="2"/>
  <c r="K1433" i="2"/>
  <c r="M1433" i="2"/>
  <c r="K1319" i="2"/>
  <c r="M1319" i="2"/>
  <c r="K295" i="2"/>
  <c r="M295" i="2"/>
  <c r="M218" i="2"/>
  <c r="K218" i="2"/>
  <c r="K15" i="2"/>
  <c r="M15" i="2"/>
  <c r="K1497" i="2"/>
  <c r="M1497" i="2"/>
  <c r="K1453" i="2"/>
  <c r="M1453" i="2"/>
  <c r="K1241" i="2"/>
  <c r="M1241" i="2"/>
  <c r="K1202" i="2"/>
  <c r="M1202" i="2"/>
  <c r="K1177" i="2"/>
  <c r="M1177" i="2"/>
  <c r="M1106" i="2"/>
  <c r="K1106" i="2"/>
  <c r="M1083" i="2"/>
  <c r="K1083" i="2"/>
  <c r="M1008" i="2"/>
  <c r="K1008" i="2"/>
  <c r="K625" i="2"/>
  <c r="M625" i="2"/>
  <c r="M552" i="2"/>
  <c r="K552" i="2"/>
  <c r="K549" i="2"/>
  <c r="M549" i="2"/>
  <c r="K493" i="2"/>
  <c r="M493" i="2"/>
  <c r="K486" i="2"/>
  <c r="M486" i="2"/>
  <c r="K311" i="2"/>
  <c r="M311" i="2"/>
  <c r="K275" i="2"/>
  <c r="M275" i="2"/>
  <c r="K257" i="2"/>
  <c r="M257" i="2"/>
  <c r="M107" i="2"/>
  <c r="K107" i="2"/>
  <c r="K80" i="2"/>
  <c r="M80" i="2"/>
  <c r="K58" i="2"/>
  <c r="M58" i="2"/>
  <c r="M1136" i="2"/>
  <c r="K1136" i="2"/>
  <c r="K1273" i="2"/>
  <c r="M1273" i="2"/>
  <c r="K196" i="2"/>
  <c r="M196" i="2"/>
  <c r="K1184" i="2"/>
  <c r="M1184" i="2"/>
  <c r="M1117" i="2"/>
  <c r="K1117" i="2"/>
  <c r="M1094" i="2"/>
  <c r="K1094" i="2"/>
  <c r="M837" i="2"/>
  <c r="K837" i="2"/>
  <c r="M751" i="2"/>
  <c r="K751" i="2"/>
  <c r="K610" i="2"/>
  <c r="M610" i="2"/>
  <c r="K559" i="2"/>
  <c r="M559" i="2"/>
  <c r="K524" i="2"/>
  <c r="M524" i="2"/>
  <c r="K482" i="2"/>
  <c r="M482" i="2"/>
  <c r="M350" i="2"/>
  <c r="K350" i="2"/>
  <c r="K293" i="2"/>
  <c r="M293" i="2"/>
  <c r="K280" i="2"/>
  <c r="M280" i="2"/>
  <c r="M272" i="2"/>
  <c r="K272" i="2"/>
  <c r="K189" i="2"/>
  <c r="M189" i="2"/>
  <c r="K176" i="2"/>
  <c r="M176" i="2"/>
  <c r="K129" i="2"/>
  <c r="M129" i="2"/>
  <c r="M119" i="2"/>
  <c r="K119" i="2"/>
  <c r="M77" i="2"/>
  <c r="K77" i="2"/>
  <c r="K1138" i="2"/>
  <c r="K1135" i="2"/>
  <c r="K1070" i="2"/>
  <c r="K1060" i="2"/>
  <c r="K1054" i="2"/>
  <c r="K1051" i="2"/>
  <c r="K1014" i="2"/>
  <c r="K958" i="2"/>
  <c r="K955" i="2"/>
  <c r="K885" i="2"/>
  <c r="K853" i="2"/>
  <c r="K843" i="2"/>
  <c r="K787" i="2"/>
  <c r="K767" i="2"/>
  <c r="K764" i="2"/>
  <c r="K757" i="2"/>
  <c r="K650" i="2"/>
  <c r="K606" i="2"/>
  <c r="K570" i="2"/>
  <c r="K542" i="2"/>
  <c r="K281" i="2"/>
  <c r="K208" i="2"/>
  <c r="K175" i="2"/>
  <c r="K24" i="2"/>
  <c r="K21" i="2"/>
  <c r="M1495" i="2"/>
  <c r="M1481" i="2"/>
  <c r="M1443" i="2"/>
  <c r="M1403" i="2"/>
  <c r="M1393" i="2"/>
  <c r="M1379" i="2"/>
  <c r="M1339" i="2"/>
  <c r="M1325" i="2"/>
  <c r="M1289" i="2"/>
  <c r="M1271" i="2"/>
  <c r="M706" i="2"/>
  <c r="M681" i="2"/>
  <c r="M674" i="2"/>
  <c r="M608" i="2"/>
  <c r="M605" i="2"/>
  <c r="M572" i="2"/>
  <c r="M565" i="2"/>
  <c r="M556" i="2"/>
  <c r="M525" i="2"/>
  <c r="M520" i="2"/>
  <c r="M398" i="2"/>
  <c r="M369" i="2"/>
  <c r="M345" i="2"/>
  <c r="M332" i="2"/>
  <c r="M301" i="2"/>
  <c r="M292" i="2"/>
  <c r="M285" i="2"/>
  <c r="M273" i="2"/>
  <c r="M193" i="2"/>
  <c r="M145" i="2"/>
  <c r="M140" i="2"/>
  <c r="M69" i="2"/>
  <c r="M25" i="2"/>
  <c r="M1499" i="2"/>
  <c r="M1483" i="2"/>
  <c r="M1467" i="2"/>
  <c r="M1451" i="2"/>
  <c r="M1421" i="2"/>
  <c r="M1411" i="2"/>
  <c r="K1381" i="2"/>
  <c r="M1381" i="2"/>
  <c r="M1357" i="2"/>
  <c r="M1347" i="2"/>
  <c r="K1317" i="2"/>
  <c r="M1317" i="2"/>
  <c r="M1293" i="2"/>
  <c r="M1283" i="2"/>
  <c r="K1253" i="2"/>
  <c r="M1253" i="2"/>
  <c r="M1221" i="2"/>
  <c r="M1218" i="2"/>
  <c r="M1206" i="2"/>
  <c r="K1206" i="2"/>
  <c r="M1157" i="2"/>
  <c r="M1154" i="2"/>
  <c r="M1142" i="2"/>
  <c r="K1142" i="2"/>
  <c r="M829" i="2"/>
  <c r="K829" i="2"/>
  <c r="M697" i="2"/>
  <c r="M690" i="2"/>
  <c r="K679" i="2"/>
  <c r="M679" i="2"/>
  <c r="M669" i="2"/>
  <c r="M663" i="2"/>
  <c r="M640" i="2"/>
  <c r="M634" i="2"/>
  <c r="K609" i="2"/>
  <c r="M609" i="2"/>
  <c r="K558" i="2"/>
  <c r="M558" i="2"/>
  <c r="K498" i="2"/>
  <c r="M498" i="2"/>
  <c r="M473" i="2"/>
  <c r="M465" i="2"/>
  <c r="K449" i="2"/>
  <c r="M449" i="2"/>
  <c r="K435" i="2"/>
  <c r="M435" i="2"/>
  <c r="K413" i="2"/>
  <c r="M413" i="2"/>
  <c r="M393" i="2"/>
  <c r="K377" i="2"/>
  <c r="M377" i="2"/>
  <c r="K297" i="2"/>
  <c r="M297" i="2"/>
  <c r="M279" i="2"/>
  <c r="M150" i="2"/>
  <c r="K132" i="2"/>
  <c r="M132" i="2"/>
  <c r="K116" i="2"/>
  <c r="M116" i="2"/>
  <c r="M89" i="2"/>
  <c r="M1489" i="2"/>
  <c r="M1473" i="2"/>
  <c r="M1457" i="2"/>
  <c r="M1441" i="2"/>
  <c r="M1431" i="2"/>
  <c r="M1387" i="2"/>
  <c r="M1377" i="2"/>
  <c r="M1367" i="2"/>
  <c r="M1323" i="2"/>
  <c r="M1313" i="2"/>
  <c r="M1303" i="2"/>
  <c r="M1259" i="2"/>
  <c r="M1249" i="2"/>
  <c r="M1239" i="2"/>
  <c r="M1230" i="2"/>
  <c r="K1200" i="2"/>
  <c r="M1200" i="2"/>
  <c r="M1175" i="2"/>
  <c r="M1166" i="2"/>
  <c r="M997" i="2"/>
  <c r="K997" i="2"/>
  <c r="M899" i="2"/>
  <c r="K899" i="2"/>
  <c r="M867" i="2"/>
  <c r="K867" i="2"/>
  <c r="M836" i="2"/>
  <c r="K836" i="2"/>
  <c r="M747" i="2"/>
  <c r="K747" i="2"/>
  <c r="K687" i="2"/>
  <c r="M687" i="2"/>
  <c r="M672" i="2"/>
  <c r="K656" i="2"/>
  <c r="M656" i="2"/>
  <c r="M649" i="2"/>
  <c r="M646" i="2"/>
  <c r="M615" i="2"/>
  <c r="M602" i="2"/>
  <c r="M575" i="2"/>
  <c r="K566" i="2"/>
  <c r="M566" i="2"/>
  <c r="M554" i="2"/>
  <c r="M544" i="2"/>
  <c r="M536" i="2"/>
  <c r="M476" i="2"/>
  <c r="M467" i="2"/>
  <c r="K419" i="2"/>
  <c r="M419" i="2"/>
  <c r="M405" i="2"/>
  <c r="M402" i="2"/>
  <c r="M396" i="2"/>
  <c r="M380" i="2"/>
  <c r="M370" i="2"/>
  <c r="M364" i="2"/>
  <c r="M361" i="2"/>
  <c r="M358" i="2"/>
  <c r="M270" i="2"/>
  <c r="K243" i="2"/>
  <c r="M243" i="2"/>
  <c r="M179" i="2"/>
  <c r="M172" i="2"/>
  <c r="K161" i="2"/>
  <c r="M161" i="2"/>
  <c r="M120" i="2"/>
  <c r="M118" i="2"/>
  <c r="M109" i="2"/>
  <c r="M101" i="2"/>
  <c r="K63" i="2"/>
  <c r="M56" i="2"/>
  <c r="K56" i="2"/>
  <c r="K43" i="2"/>
  <c r="M43" i="2"/>
  <c r="M34" i="2"/>
  <c r="K34" i="2"/>
  <c r="K1397" i="2"/>
  <c r="M1397" i="2"/>
  <c r="K1333" i="2"/>
  <c r="M1333" i="2"/>
  <c r="K1269" i="2"/>
  <c r="M1269" i="2"/>
  <c r="M839" i="2"/>
  <c r="K839" i="2"/>
  <c r="M821" i="2"/>
  <c r="K821" i="2"/>
  <c r="M733" i="2"/>
  <c r="K733" i="2"/>
  <c r="K621" i="2"/>
  <c r="M621" i="2"/>
  <c r="K599" i="2"/>
  <c r="M599" i="2"/>
  <c r="K569" i="2"/>
  <c r="M569" i="2"/>
  <c r="M530" i="2"/>
  <c r="K530" i="2"/>
  <c r="K412" i="2"/>
  <c r="M412" i="2"/>
  <c r="M240" i="2"/>
  <c r="K240" i="2"/>
  <c r="K216" i="2"/>
  <c r="M216" i="2"/>
  <c r="K125" i="2"/>
  <c r="M125" i="2"/>
  <c r="M2" i="2"/>
  <c r="K2" i="2"/>
  <c r="K1128" i="2"/>
  <c r="K1125" i="2"/>
  <c r="K1122" i="2"/>
  <c r="K1096" i="2"/>
  <c r="K1030" i="2"/>
  <c r="K1027" i="2"/>
  <c r="K1016" i="2"/>
  <c r="K974" i="2"/>
  <c r="K964" i="2"/>
  <c r="K948" i="2"/>
  <c r="M934" i="2"/>
  <c r="K934" i="2"/>
  <c r="K891" i="2"/>
  <c r="M873" i="2"/>
  <c r="K873" i="2"/>
  <c r="K863" i="2"/>
  <c r="K789" i="2"/>
  <c r="M763" i="2"/>
  <c r="K763" i="2"/>
  <c r="K684" i="2"/>
  <c r="M668" i="2"/>
  <c r="K668" i="2"/>
  <c r="K665" i="2"/>
  <c r="M665" i="2"/>
  <c r="K633" i="2"/>
  <c r="M633" i="2"/>
  <c r="K527" i="2"/>
  <c r="M527" i="2"/>
  <c r="K519" i="2"/>
  <c r="M519" i="2"/>
  <c r="K488" i="2"/>
  <c r="K422" i="2"/>
  <c r="K418" i="2"/>
  <c r="M418" i="2"/>
  <c r="M392" i="2"/>
  <c r="K392" i="2"/>
  <c r="K389" i="2"/>
  <c r="M389" i="2"/>
  <c r="K386" i="2"/>
  <c r="K333" i="2"/>
  <c r="M333" i="2"/>
  <c r="K303" i="2"/>
  <c r="K211" i="2"/>
  <c r="M211" i="2"/>
  <c r="K207" i="2"/>
  <c r="K163" i="2"/>
  <c r="K111" i="2"/>
  <c r="M103" i="2"/>
  <c r="K103" i="2"/>
  <c r="K1413" i="2"/>
  <c r="M1413" i="2"/>
  <c r="K1349" i="2"/>
  <c r="M1349" i="2"/>
  <c r="K1285" i="2"/>
  <c r="M1285" i="2"/>
  <c r="M1238" i="2"/>
  <c r="K1238" i="2"/>
  <c r="M1174" i="2"/>
  <c r="K1174" i="2"/>
  <c r="K1144" i="2"/>
  <c r="K1131" i="2"/>
  <c r="K1102" i="2"/>
  <c r="K1099" i="2"/>
  <c r="K1075" i="2"/>
  <c r="K1072" i="2"/>
  <c r="M1069" i="2"/>
  <c r="K1069" i="2"/>
  <c r="M1019" i="2"/>
  <c r="K1019" i="2"/>
  <c r="K996" i="2"/>
  <c r="K983" i="2"/>
  <c r="K980" i="2"/>
  <c r="K971" i="2"/>
  <c r="K960" i="2"/>
  <c r="K957" i="2"/>
  <c r="K887" i="2"/>
  <c r="M876" i="2"/>
  <c r="K876" i="2"/>
  <c r="M869" i="2"/>
  <c r="K869" i="2"/>
  <c r="K835" i="2"/>
  <c r="M831" i="2"/>
  <c r="K831" i="2"/>
  <c r="K813" i="2"/>
  <c r="K803" i="2"/>
  <c r="M799" i="2"/>
  <c r="K799" i="2"/>
  <c r="K562" i="2"/>
  <c r="K505" i="2"/>
  <c r="M505" i="2"/>
  <c r="K472" i="2"/>
  <c r="K457" i="2"/>
  <c r="M457" i="2"/>
  <c r="K454" i="2"/>
  <c r="K441" i="2"/>
  <c r="M441" i="2"/>
  <c r="K437" i="2"/>
  <c r="M437" i="2"/>
  <c r="K339" i="2"/>
  <c r="M339" i="2"/>
  <c r="K305" i="2"/>
  <c r="M249" i="2"/>
  <c r="K249" i="2"/>
  <c r="K42" i="2"/>
  <c r="M42" i="2"/>
  <c r="K1232" i="2"/>
  <c r="M1232" i="2"/>
  <c r="K1168" i="2"/>
  <c r="M1168" i="2"/>
  <c r="K1134" i="2"/>
  <c r="K1118" i="2"/>
  <c r="K1111" i="2"/>
  <c r="K1108" i="2"/>
  <c r="K1092" i="2"/>
  <c r="K1085" i="2"/>
  <c r="M1078" i="2"/>
  <c r="K1078" i="2"/>
  <c r="K1043" i="2"/>
  <c r="M1022" i="2"/>
  <c r="K1022" i="2"/>
  <c r="M963" i="2"/>
  <c r="K963" i="2"/>
  <c r="K915" i="2"/>
  <c r="K901" i="2"/>
  <c r="M883" i="2"/>
  <c r="K883" i="2"/>
  <c r="K827" i="2"/>
  <c r="K820" i="2"/>
  <c r="K732" i="2"/>
  <c r="K725" i="2"/>
  <c r="K715" i="2"/>
  <c r="M711" i="2"/>
  <c r="K711" i="2"/>
  <c r="K654" i="2"/>
  <c r="M654" i="2"/>
  <c r="K620" i="2"/>
  <c r="K574" i="2"/>
  <c r="K568" i="2"/>
  <c r="K502" i="2"/>
  <c r="K421" i="2"/>
  <c r="M421" i="2"/>
  <c r="K348" i="2"/>
  <c r="M348" i="2"/>
  <c r="M282" i="2"/>
  <c r="K282" i="2"/>
  <c r="K133" i="2"/>
  <c r="K124" i="2"/>
  <c r="K33" i="2"/>
  <c r="K28" i="2"/>
  <c r="K16" i="2"/>
  <c r="K1439" i="2"/>
  <c r="M1439" i="2"/>
  <c r="K1429" i="2"/>
  <c r="M1429" i="2"/>
  <c r="K1365" i="2"/>
  <c r="M1365" i="2"/>
  <c r="M1331" i="2"/>
  <c r="K1301" i="2"/>
  <c r="M1301" i="2"/>
  <c r="M1277" i="2"/>
  <c r="M1267" i="2"/>
  <c r="M1237" i="2"/>
  <c r="M1225" i="2"/>
  <c r="K1222" i="2"/>
  <c r="M1216" i="2"/>
  <c r="K1204" i="2"/>
  <c r="M1201" i="2"/>
  <c r="M1173" i="2"/>
  <c r="M1161" i="2"/>
  <c r="K1158" i="2"/>
  <c r="M1152" i="2"/>
  <c r="K1124" i="2"/>
  <c r="M1114" i="2"/>
  <c r="K1114" i="2"/>
  <c r="K1046" i="2"/>
  <c r="K1036" i="2"/>
  <c r="M1032" i="2"/>
  <c r="K1032" i="2"/>
  <c r="K976" i="2"/>
  <c r="K973" i="2"/>
  <c r="M966" i="2"/>
  <c r="K966" i="2"/>
  <c r="K918" i="2"/>
  <c r="K893" i="2"/>
  <c r="K823" i="2"/>
  <c r="K735" i="2"/>
  <c r="M657" i="2"/>
  <c r="M647" i="2"/>
  <c r="M585" i="2"/>
  <c r="M582" i="2"/>
  <c r="M576" i="2"/>
  <c r="M545" i="2"/>
  <c r="M537" i="2"/>
  <c r="K532" i="2"/>
  <c r="K526" i="2"/>
  <c r="M510" i="2"/>
  <c r="M504" i="2"/>
  <c r="K453" i="2"/>
  <c r="M453" i="2"/>
  <c r="K450" i="2"/>
  <c r="M424" i="2"/>
  <c r="K424" i="2"/>
  <c r="K394" i="2"/>
  <c r="M394" i="2"/>
  <c r="M381" i="2"/>
  <c r="M365" i="2"/>
  <c r="M362" i="2"/>
  <c r="M338" i="2"/>
  <c r="M313" i="2"/>
  <c r="M217" i="2"/>
  <c r="M206" i="2"/>
  <c r="M199" i="2"/>
  <c r="K171" i="2"/>
  <c r="M164" i="2"/>
  <c r="K144" i="2"/>
  <c r="K121" i="2"/>
  <c r="M121" i="2"/>
  <c r="K57" i="2"/>
  <c r="M57" i="2"/>
  <c r="M1493" i="2"/>
  <c r="M1477" i="2"/>
  <c r="M1461" i="2"/>
  <c r="M1445" i="2"/>
  <c r="M1435" i="2"/>
  <c r="M1425" i="2"/>
  <c r="M1415" i="2"/>
  <c r="M1371" i="2"/>
  <c r="M1361" i="2"/>
  <c r="M1351" i="2"/>
  <c r="M1307" i="2"/>
  <c r="M1297" i="2"/>
  <c r="M1287" i="2"/>
  <c r="M1243" i="2"/>
  <c r="M1185" i="2"/>
  <c r="M1182" i="2"/>
  <c r="M1133" i="2"/>
  <c r="K1133" i="2"/>
  <c r="M851" i="2"/>
  <c r="K851" i="2"/>
  <c r="M819" i="2"/>
  <c r="K819" i="2"/>
  <c r="M731" i="2"/>
  <c r="K731" i="2"/>
  <c r="K653" i="2"/>
  <c r="M653" i="2"/>
  <c r="M631" i="2"/>
  <c r="M600" i="2"/>
  <c r="K567" i="2"/>
  <c r="M567" i="2"/>
  <c r="K477" i="2"/>
  <c r="M477" i="2"/>
  <c r="K406" i="2"/>
  <c r="M406" i="2"/>
  <c r="K397" i="2"/>
  <c r="M397" i="2"/>
  <c r="M387" i="2"/>
  <c r="K371" i="2"/>
  <c r="M371" i="2"/>
  <c r="M341" i="2"/>
  <c r="M325" i="2"/>
  <c r="M322" i="2"/>
  <c r="K277" i="2"/>
  <c r="M277" i="2"/>
  <c r="M248" i="2"/>
  <c r="M241" i="2"/>
  <c r="K241" i="2"/>
  <c r="M168" i="2"/>
  <c r="K153" i="2"/>
  <c r="M153" i="2"/>
  <c r="M148" i="2"/>
  <c r="M141" i="2"/>
  <c r="M65" i="2"/>
  <c r="M61" i="2"/>
  <c r="K54" i="2"/>
  <c r="M54" i="2"/>
  <c r="M143" i="2"/>
  <c r="K143" i="2"/>
  <c r="M1423" i="2"/>
  <c r="M1407" i="2"/>
  <c r="M1391" i="2"/>
  <c r="M1375" i="2"/>
  <c r="M1359" i="2"/>
  <c r="M1343" i="2"/>
  <c r="M1327" i="2"/>
  <c r="M1311" i="2"/>
  <c r="M1295" i="2"/>
  <c r="M1279" i="2"/>
  <c r="M1263" i="2"/>
  <c r="M1247" i="2"/>
  <c r="M1223" i="2"/>
  <c r="M1191" i="2"/>
  <c r="M1159" i="2"/>
  <c r="M879" i="2"/>
  <c r="K879" i="2"/>
  <c r="M779" i="2"/>
  <c r="K779" i="2"/>
  <c r="K535" i="2"/>
  <c r="M535" i="2"/>
  <c r="K366" i="2"/>
  <c r="M366" i="2"/>
  <c r="K269" i="2"/>
  <c r="M269" i="2"/>
  <c r="K184" i="2"/>
  <c r="M184" i="2"/>
  <c r="M110" i="2"/>
  <c r="K110" i="2"/>
  <c r="K1062" i="2"/>
  <c r="K1047" i="2"/>
  <c r="K1044" i="2"/>
  <c r="K1038" i="2"/>
  <c r="K1035" i="2"/>
  <c r="K1006" i="2"/>
  <c r="K1003" i="2"/>
  <c r="K981" i="2"/>
  <c r="K975" i="2"/>
  <c r="K950" i="2"/>
  <c r="K923" i="2"/>
  <c r="K895" i="2"/>
  <c r="K892" i="2"/>
  <c r="K889" i="2"/>
  <c r="K859" i="2"/>
  <c r="K815" i="2"/>
  <c r="K805" i="2"/>
  <c r="M795" i="2"/>
  <c r="K795" i="2"/>
  <c r="K749" i="2"/>
  <c r="K723" i="2"/>
  <c r="K709" i="2"/>
  <c r="K673" i="2"/>
  <c r="M673" i="2"/>
  <c r="K670" i="2"/>
  <c r="K604" i="2"/>
  <c r="K460" i="2"/>
  <c r="M460" i="2"/>
  <c r="K438" i="2"/>
  <c r="K233" i="2"/>
  <c r="M233" i="2"/>
  <c r="K229" i="2"/>
  <c r="K177" i="2"/>
  <c r="M177" i="2"/>
  <c r="K173" i="2"/>
  <c r="K151" i="2"/>
  <c r="K96" i="2"/>
  <c r="M96" i="2"/>
  <c r="K12" i="2"/>
  <c r="K543" i="2"/>
  <c r="M543" i="2"/>
  <c r="K483" i="2"/>
  <c r="M483" i="2"/>
  <c r="M262" i="2"/>
  <c r="K262" i="2"/>
  <c r="K260" i="2"/>
  <c r="M260" i="2"/>
  <c r="K94" i="2"/>
  <c r="M94" i="2"/>
  <c r="M36" i="2"/>
  <c r="K36" i="2"/>
  <c r="M1105" i="2"/>
  <c r="K1105" i="2"/>
  <c r="M1041" i="2"/>
  <c r="K1041" i="2"/>
  <c r="M1002" i="2"/>
  <c r="K1002" i="2"/>
  <c r="M993" i="2"/>
  <c r="K993" i="2"/>
  <c r="M970" i="2"/>
  <c r="K970" i="2"/>
  <c r="M930" i="2"/>
  <c r="K930" i="2"/>
  <c r="M914" i="2"/>
  <c r="K914" i="2"/>
  <c r="K904" i="2"/>
  <c r="M904" i="2"/>
  <c r="M894" i="2"/>
  <c r="K894" i="2"/>
  <c r="M888" i="2"/>
  <c r="K888" i="2"/>
  <c r="M794" i="2"/>
  <c r="K794" i="2"/>
  <c r="M784" i="2"/>
  <c r="K784" i="2"/>
  <c r="M778" i="2"/>
  <c r="K778" i="2"/>
  <c r="M768" i="2"/>
  <c r="K768" i="2"/>
  <c r="M762" i="2"/>
  <c r="K762" i="2"/>
  <c r="M752" i="2"/>
  <c r="K752" i="2"/>
  <c r="M746" i="2"/>
  <c r="K746" i="2"/>
  <c r="M736" i="2"/>
  <c r="K736" i="2"/>
  <c r="M730" i="2"/>
  <c r="K730" i="2"/>
  <c r="M720" i="2"/>
  <c r="K720" i="2"/>
  <c r="K667" i="2"/>
  <c r="M667" i="2"/>
  <c r="K635" i="2"/>
  <c r="M635" i="2"/>
  <c r="K629" i="2"/>
  <c r="M629" i="2"/>
  <c r="M612" i="2"/>
  <c r="K612" i="2"/>
  <c r="K458" i="2"/>
  <c r="M458" i="2"/>
  <c r="K455" i="2"/>
  <c r="M455" i="2"/>
  <c r="K378" i="2"/>
  <c r="M378" i="2"/>
  <c r="M372" i="2"/>
  <c r="K372" i="2"/>
  <c r="K1502" i="2"/>
  <c r="K1500" i="2"/>
  <c r="K1498" i="2"/>
  <c r="K1496" i="2"/>
  <c r="K1494" i="2"/>
  <c r="K1492" i="2"/>
  <c r="K1490" i="2"/>
  <c r="K1488" i="2"/>
  <c r="K1486" i="2"/>
  <c r="K1484" i="2"/>
  <c r="K1482" i="2"/>
  <c r="K1480" i="2"/>
  <c r="K1478" i="2"/>
  <c r="K1476" i="2"/>
  <c r="K1474" i="2"/>
  <c r="K1472" i="2"/>
  <c r="K1470" i="2"/>
  <c r="K1468" i="2"/>
  <c r="K1466" i="2"/>
  <c r="K1464" i="2"/>
  <c r="K1462" i="2"/>
  <c r="K1460" i="2"/>
  <c r="K1458" i="2"/>
  <c r="K1456" i="2"/>
  <c r="K1454" i="2"/>
  <c r="K1452" i="2"/>
  <c r="K1450" i="2"/>
  <c r="K1448" i="2"/>
  <c r="K1446" i="2"/>
  <c r="K1444" i="2"/>
  <c r="K1442" i="2"/>
  <c r="K1440" i="2"/>
  <c r="K1438" i="2"/>
  <c r="K1436" i="2"/>
  <c r="K1434" i="2"/>
  <c r="K1432" i="2"/>
  <c r="K1430" i="2"/>
  <c r="K1428" i="2"/>
  <c r="K1426" i="2"/>
  <c r="K1424" i="2"/>
  <c r="K1422" i="2"/>
  <c r="K1420" i="2"/>
  <c r="K1418" i="2"/>
  <c r="K1416" i="2"/>
  <c r="K1414" i="2"/>
  <c r="K1412" i="2"/>
  <c r="K1410" i="2"/>
  <c r="K1408" i="2"/>
  <c r="K1406" i="2"/>
  <c r="K1404" i="2"/>
  <c r="K1402" i="2"/>
  <c r="K1400" i="2"/>
  <c r="K1398" i="2"/>
  <c r="K1396" i="2"/>
  <c r="K1394" i="2"/>
  <c r="K1392" i="2"/>
  <c r="K1390" i="2"/>
  <c r="K1388" i="2"/>
  <c r="K1386" i="2"/>
  <c r="K1384" i="2"/>
  <c r="K1382" i="2"/>
  <c r="K1380" i="2"/>
  <c r="K1378" i="2"/>
  <c r="K1376" i="2"/>
  <c r="K1374" i="2"/>
  <c r="K1372" i="2"/>
  <c r="K1370" i="2"/>
  <c r="K1368" i="2"/>
  <c r="K1366" i="2"/>
  <c r="K1364" i="2"/>
  <c r="K1362" i="2"/>
  <c r="K1360" i="2"/>
  <c r="K1358" i="2"/>
  <c r="K1356" i="2"/>
  <c r="K1354" i="2"/>
  <c r="K1352" i="2"/>
  <c r="K1350" i="2"/>
  <c r="K1348" i="2"/>
  <c r="K1346" i="2"/>
  <c r="K1344" i="2"/>
  <c r="K1342" i="2"/>
  <c r="K1340" i="2"/>
  <c r="K1338" i="2"/>
  <c r="K1336" i="2"/>
  <c r="K1334" i="2"/>
  <c r="K1332" i="2"/>
  <c r="K1330" i="2"/>
  <c r="K1328" i="2"/>
  <c r="K1326" i="2"/>
  <c r="K1324" i="2"/>
  <c r="K1322" i="2"/>
  <c r="K1320" i="2"/>
  <c r="K1318" i="2"/>
  <c r="K1316" i="2"/>
  <c r="K1314" i="2"/>
  <c r="K1312" i="2"/>
  <c r="K1310" i="2"/>
  <c r="K1308" i="2"/>
  <c r="K1306" i="2"/>
  <c r="K1304" i="2"/>
  <c r="K1302" i="2"/>
  <c r="K1300" i="2"/>
  <c r="K1298" i="2"/>
  <c r="K1296" i="2"/>
  <c r="K1294" i="2"/>
  <c r="K1292" i="2"/>
  <c r="K1290" i="2"/>
  <c r="K1288" i="2"/>
  <c r="K1286" i="2"/>
  <c r="K1284" i="2"/>
  <c r="K1282" i="2"/>
  <c r="K1280" i="2"/>
  <c r="K1278" i="2"/>
  <c r="K1276" i="2"/>
  <c r="K1274" i="2"/>
  <c r="K1272" i="2"/>
  <c r="K1270" i="2"/>
  <c r="K1268" i="2"/>
  <c r="K1266" i="2"/>
  <c r="K1264" i="2"/>
  <c r="K1262" i="2"/>
  <c r="K1260" i="2"/>
  <c r="K1258" i="2"/>
  <c r="K1256" i="2"/>
  <c r="K1254" i="2"/>
  <c r="K1252" i="2"/>
  <c r="K1250" i="2"/>
  <c r="K1248" i="2"/>
  <c r="K1246" i="2"/>
  <c r="K1244" i="2"/>
  <c r="K1242" i="2"/>
  <c r="K1240" i="2"/>
  <c r="M1235" i="2"/>
  <c r="M1228" i="2"/>
  <c r="K1224" i="2"/>
  <c r="M1219" i="2"/>
  <c r="M1212" i="2"/>
  <c r="K1208" i="2"/>
  <c r="M1203" i="2"/>
  <c r="M1196" i="2"/>
  <c r="K1192" i="2"/>
  <c r="M1187" i="2"/>
  <c r="M1180" i="2"/>
  <c r="K1176" i="2"/>
  <c r="M1171" i="2"/>
  <c r="M1164" i="2"/>
  <c r="K1160" i="2"/>
  <c r="M1155" i="2"/>
  <c r="M1148" i="2"/>
  <c r="K1141" i="2"/>
  <c r="K1130" i="2"/>
  <c r="K1127" i="2"/>
  <c r="K1116" i="2"/>
  <c r="M1113" i="2"/>
  <c r="K1113" i="2"/>
  <c r="K1091" i="2"/>
  <c r="K1088" i="2"/>
  <c r="K1077" i="2"/>
  <c r="K1066" i="2"/>
  <c r="K1063" i="2"/>
  <c r="K1052" i="2"/>
  <c r="M1049" i="2"/>
  <c r="K1049" i="2"/>
  <c r="K1024" i="2"/>
  <c r="K1013" i="2"/>
  <c r="K984" i="2"/>
  <c r="K936" i="2"/>
  <c r="K933" i="2"/>
  <c r="K920" i="2"/>
  <c r="K917" i="2"/>
  <c r="M897" i="2"/>
  <c r="K897" i="2"/>
  <c r="M810" i="2"/>
  <c r="K810" i="2"/>
  <c r="M800" i="2"/>
  <c r="K800" i="2"/>
  <c r="M678" i="2"/>
  <c r="K678" i="2"/>
  <c r="K661" i="2"/>
  <c r="M661" i="2"/>
  <c r="K655" i="2"/>
  <c r="M655" i="2"/>
  <c r="K632" i="2"/>
  <c r="M632" i="2"/>
  <c r="K598" i="2"/>
  <c r="M598" i="2"/>
  <c r="M580" i="2"/>
  <c r="K580" i="2"/>
  <c r="K541" i="2"/>
  <c r="M541" i="2"/>
  <c r="K481" i="2"/>
  <c r="M481" i="2"/>
  <c r="K475" i="2"/>
  <c r="M475" i="2"/>
  <c r="K213" i="2"/>
  <c r="M213" i="2"/>
  <c r="K170" i="2"/>
  <c r="M170" i="2"/>
  <c r="M162" i="2"/>
  <c r="K162" i="2"/>
  <c r="K126" i="2"/>
  <c r="M126" i="2"/>
  <c r="M1121" i="2"/>
  <c r="K1121" i="2"/>
  <c r="M1057" i="2"/>
  <c r="K1057" i="2"/>
  <c r="M1001" i="2"/>
  <c r="K1001" i="2"/>
  <c r="M978" i="2"/>
  <c r="K978" i="2"/>
  <c r="M954" i="2"/>
  <c r="K954" i="2"/>
  <c r="M900" i="2"/>
  <c r="K900" i="2"/>
  <c r="M826" i="2"/>
  <c r="K826" i="2"/>
  <c r="M816" i="2"/>
  <c r="K816" i="2"/>
  <c r="K1143" i="2"/>
  <c r="K1132" i="2"/>
  <c r="M1129" i="2"/>
  <c r="K1129" i="2"/>
  <c r="K1107" i="2"/>
  <c r="K1104" i="2"/>
  <c r="K1093" i="2"/>
  <c r="K1082" i="2"/>
  <c r="K1079" i="2"/>
  <c r="K1068" i="2"/>
  <c r="M1065" i="2"/>
  <c r="K1065" i="2"/>
  <c r="K1040" i="2"/>
  <c r="K1029" i="2"/>
  <c r="K1018" i="2"/>
  <c r="K1015" i="2"/>
  <c r="K1004" i="2"/>
  <c r="K992" i="2"/>
  <c r="M842" i="2"/>
  <c r="K842" i="2"/>
  <c r="M832" i="2"/>
  <c r="K832" i="2"/>
  <c r="K1140" i="2"/>
  <c r="M1137" i="2"/>
  <c r="K1137" i="2"/>
  <c r="K1115" i="2"/>
  <c r="K1112" i="2"/>
  <c r="K1101" i="2"/>
  <c r="K1090" i="2"/>
  <c r="K1087" i="2"/>
  <c r="K1076" i="2"/>
  <c r="M1073" i="2"/>
  <c r="K1073" i="2"/>
  <c r="K1048" i="2"/>
  <c r="K1037" i="2"/>
  <c r="K1026" i="2"/>
  <c r="K1023" i="2"/>
  <c r="K1012" i="2"/>
  <c r="M1009" i="2"/>
  <c r="K1009" i="2"/>
  <c r="K989" i="2"/>
  <c r="M986" i="2"/>
  <c r="K986" i="2"/>
  <c r="K944" i="2"/>
  <c r="K941" i="2"/>
  <c r="M938" i="2"/>
  <c r="K938" i="2"/>
  <c r="M922" i="2"/>
  <c r="K922" i="2"/>
  <c r="M906" i="2"/>
  <c r="K906" i="2"/>
  <c r="M858" i="2"/>
  <c r="K858" i="2"/>
  <c r="M848" i="2"/>
  <c r="K848" i="2"/>
  <c r="M1227" i="2"/>
  <c r="M1211" i="2"/>
  <c r="M1195" i="2"/>
  <c r="M1179" i="2"/>
  <c r="M1163" i="2"/>
  <c r="M1147" i="2"/>
  <c r="K1123" i="2"/>
  <c r="K1120" i="2"/>
  <c r="K1109" i="2"/>
  <c r="K1098" i="2"/>
  <c r="K1095" i="2"/>
  <c r="K1084" i="2"/>
  <c r="M1081" i="2"/>
  <c r="K1081" i="2"/>
  <c r="K1056" i="2"/>
  <c r="K1045" i="2"/>
  <c r="K1034" i="2"/>
  <c r="K1031" i="2"/>
  <c r="K1020" i="2"/>
  <c r="M1017" i="2"/>
  <c r="K1017" i="2"/>
  <c r="K1000" i="2"/>
  <c r="K968" i="2"/>
  <c r="K965" i="2"/>
  <c r="M962" i="2"/>
  <c r="K962" i="2"/>
  <c r="K928" i="2"/>
  <c r="K925" i="2"/>
  <c r="K912" i="2"/>
  <c r="K909" i="2"/>
  <c r="M870" i="2"/>
  <c r="K870" i="2"/>
  <c r="M864" i="2"/>
  <c r="K864" i="2"/>
  <c r="M1229" i="2"/>
  <c r="M1213" i="2"/>
  <c r="M1197" i="2"/>
  <c r="M1181" i="2"/>
  <c r="M1165" i="2"/>
  <c r="M1149" i="2"/>
  <c r="M1089" i="2"/>
  <c r="K1089" i="2"/>
  <c r="M1025" i="2"/>
  <c r="K1025" i="2"/>
  <c r="M994" i="2"/>
  <c r="K994" i="2"/>
  <c r="M1231" i="2"/>
  <c r="M1215" i="2"/>
  <c r="M1199" i="2"/>
  <c r="M1183" i="2"/>
  <c r="M1167" i="2"/>
  <c r="M1151" i="2"/>
  <c r="M1097" i="2"/>
  <c r="K1097" i="2"/>
  <c r="M1033" i="2"/>
  <c r="K1033" i="2"/>
  <c r="M946" i="2"/>
  <c r="K946" i="2"/>
  <c r="M898" i="2"/>
  <c r="K898" i="2"/>
  <c r="M882" i="2"/>
  <c r="K882" i="2"/>
  <c r="M714" i="2"/>
  <c r="K714" i="2"/>
  <c r="K696" i="2"/>
  <c r="M696" i="2"/>
  <c r="K662" i="2"/>
  <c r="M662" i="2"/>
  <c r="M644" i="2"/>
  <c r="K644" i="2"/>
  <c r="K584" i="2"/>
  <c r="M584" i="2"/>
  <c r="K581" i="2"/>
  <c r="M581" i="2"/>
  <c r="K573" i="2"/>
  <c r="M573" i="2"/>
  <c r="M404" i="2"/>
  <c r="K404" i="2"/>
  <c r="K353" i="2"/>
  <c r="M353" i="2"/>
  <c r="K347" i="2"/>
  <c r="M347" i="2"/>
  <c r="K985" i="2"/>
  <c r="K977" i="2"/>
  <c r="K969" i="2"/>
  <c r="K961" i="2"/>
  <c r="K953" i="2"/>
  <c r="K945" i="2"/>
  <c r="K937" i="2"/>
  <c r="K929" i="2"/>
  <c r="K921" i="2"/>
  <c r="K913" i="2"/>
  <c r="K905" i="2"/>
  <c r="M708" i="2"/>
  <c r="K708" i="2"/>
  <c r="K648" i="2"/>
  <c r="M648" i="2"/>
  <c r="K645" i="2"/>
  <c r="M645" i="2"/>
  <c r="K639" i="2"/>
  <c r="M639" i="2"/>
  <c r="K619" i="2"/>
  <c r="M619" i="2"/>
  <c r="M596" i="2"/>
  <c r="K596" i="2"/>
  <c r="K571" i="2"/>
  <c r="M571" i="2"/>
  <c r="K523" i="2"/>
  <c r="M523" i="2"/>
  <c r="K187" i="2"/>
  <c r="M187" i="2"/>
  <c r="K149" i="2"/>
  <c r="M149" i="2"/>
  <c r="M147" i="2"/>
  <c r="K147" i="2"/>
  <c r="K137" i="2"/>
  <c r="M137" i="2"/>
  <c r="M135" i="2"/>
  <c r="K135" i="2"/>
  <c r="M44" i="2"/>
  <c r="K44" i="2"/>
  <c r="M886" i="2"/>
  <c r="K886" i="2"/>
  <c r="M880" i="2"/>
  <c r="K880" i="2"/>
  <c r="M874" i="2"/>
  <c r="K874" i="2"/>
  <c r="M849" i="2"/>
  <c r="K849" i="2"/>
  <c r="M833" i="2"/>
  <c r="K833" i="2"/>
  <c r="M817" i="2"/>
  <c r="K817" i="2"/>
  <c r="M801" i="2"/>
  <c r="K801" i="2"/>
  <c r="M785" i="2"/>
  <c r="K785" i="2"/>
  <c r="M769" i="2"/>
  <c r="K769" i="2"/>
  <c r="M753" i="2"/>
  <c r="K753" i="2"/>
  <c r="M737" i="2"/>
  <c r="K737" i="2"/>
  <c r="K699" i="2"/>
  <c r="M699" i="2"/>
  <c r="K693" i="2"/>
  <c r="M693" i="2"/>
  <c r="M676" i="2"/>
  <c r="K676" i="2"/>
  <c r="K630" i="2"/>
  <c r="M630" i="2"/>
  <c r="K616" i="2"/>
  <c r="M616" i="2"/>
  <c r="K607" i="2"/>
  <c r="M607" i="2"/>
  <c r="K385" i="2"/>
  <c r="M385" i="2"/>
  <c r="K379" i="2"/>
  <c r="M379" i="2"/>
  <c r="K330" i="2"/>
  <c r="M330" i="2"/>
  <c r="K327" i="2"/>
  <c r="M327" i="2"/>
  <c r="K315" i="2"/>
  <c r="M315" i="2"/>
  <c r="M296" i="2"/>
  <c r="K296" i="2"/>
  <c r="M294" i="2"/>
  <c r="K294" i="2"/>
  <c r="K265" i="2"/>
  <c r="M265" i="2"/>
  <c r="M259" i="2"/>
  <c r="K259" i="2"/>
  <c r="K37" i="2"/>
  <c r="M37" i="2"/>
  <c r="M857" i="2"/>
  <c r="K857" i="2"/>
  <c r="M841" i="2"/>
  <c r="K841" i="2"/>
  <c r="M825" i="2"/>
  <c r="K825" i="2"/>
  <c r="M809" i="2"/>
  <c r="K809" i="2"/>
  <c r="M793" i="2"/>
  <c r="K793" i="2"/>
  <c r="M777" i="2"/>
  <c r="K777" i="2"/>
  <c r="M761" i="2"/>
  <c r="K761" i="2"/>
  <c r="M745" i="2"/>
  <c r="K745" i="2"/>
  <c r="M729" i="2"/>
  <c r="K729" i="2"/>
  <c r="M716" i="2"/>
  <c r="K716" i="2"/>
  <c r="K603" i="2"/>
  <c r="M603" i="2"/>
  <c r="K555" i="2"/>
  <c r="M555" i="2"/>
  <c r="K507" i="2"/>
  <c r="M507" i="2"/>
  <c r="M440" i="2"/>
  <c r="K440" i="2"/>
  <c r="M291" i="2"/>
  <c r="K291" i="2"/>
  <c r="K967" i="2"/>
  <c r="K959" i="2"/>
  <c r="K951" i="2"/>
  <c r="K943" i="2"/>
  <c r="K935" i="2"/>
  <c r="K927" i="2"/>
  <c r="K919" i="2"/>
  <c r="K911" i="2"/>
  <c r="M878" i="2"/>
  <c r="K878" i="2"/>
  <c r="M872" i="2"/>
  <c r="K872" i="2"/>
  <c r="M866" i="2"/>
  <c r="K866" i="2"/>
  <c r="K860" i="2"/>
  <c r="K844" i="2"/>
  <c r="K828" i="2"/>
  <c r="K812" i="2"/>
  <c r="K796" i="2"/>
  <c r="M712" i="2"/>
  <c r="K712" i="2"/>
  <c r="K703" i="2"/>
  <c r="M703" i="2"/>
  <c r="K683" i="2"/>
  <c r="M683" i="2"/>
  <c r="M660" i="2"/>
  <c r="K660" i="2"/>
  <c r="M614" i="2"/>
  <c r="K614" i="2"/>
  <c r="K597" i="2"/>
  <c r="M597" i="2"/>
  <c r="K591" i="2"/>
  <c r="M591" i="2"/>
  <c r="K474" i="2"/>
  <c r="M474" i="2"/>
  <c r="K471" i="2"/>
  <c r="M471" i="2"/>
  <c r="K351" i="2"/>
  <c r="M351" i="2"/>
  <c r="K932" i="2"/>
  <c r="K924" i="2"/>
  <c r="K916" i="2"/>
  <c r="K908" i="2"/>
  <c r="M902" i="2"/>
  <c r="K902" i="2"/>
  <c r="M896" i="2"/>
  <c r="K896" i="2"/>
  <c r="M890" i="2"/>
  <c r="K890" i="2"/>
  <c r="K884" i="2"/>
  <c r="K881" i="2"/>
  <c r="M856" i="2"/>
  <c r="K856" i="2"/>
  <c r="M850" i="2"/>
  <c r="K850" i="2"/>
  <c r="M840" i="2"/>
  <c r="K840" i="2"/>
  <c r="M834" i="2"/>
  <c r="K834" i="2"/>
  <c r="M824" i="2"/>
  <c r="K824" i="2"/>
  <c r="M818" i="2"/>
  <c r="K818" i="2"/>
  <c r="M808" i="2"/>
  <c r="K808" i="2"/>
  <c r="M802" i="2"/>
  <c r="K802" i="2"/>
  <c r="M792" i="2"/>
  <c r="K792" i="2"/>
  <c r="M786" i="2"/>
  <c r="K786" i="2"/>
  <c r="M776" i="2"/>
  <c r="K776" i="2"/>
  <c r="M770" i="2"/>
  <c r="K770" i="2"/>
  <c r="M760" i="2"/>
  <c r="K760" i="2"/>
  <c r="M754" i="2"/>
  <c r="K754" i="2"/>
  <c r="M744" i="2"/>
  <c r="K744" i="2"/>
  <c r="M738" i="2"/>
  <c r="K738" i="2"/>
  <c r="M728" i="2"/>
  <c r="K728" i="2"/>
  <c r="M722" i="2"/>
  <c r="K722" i="2"/>
  <c r="K694" i="2"/>
  <c r="M694" i="2"/>
  <c r="K680" i="2"/>
  <c r="M680" i="2"/>
  <c r="K671" i="2"/>
  <c r="M671" i="2"/>
  <c r="K557" i="2"/>
  <c r="M557" i="2"/>
  <c r="K509" i="2"/>
  <c r="M509" i="2"/>
  <c r="K368" i="2"/>
  <c r="M368" i="2"/>
  <c r="M299" i="2"/>
  <c r="K299" i="2"/>
  <c r="K276" i="2"/>
  <c r="M276" i="2"/>
  <c r="K675" i="2"/>
  <c r="M675" i="2"/>
  <c r="K611" i="2"/>
  <c r="M611" i="2"/>
  <c r="K547" i="2"/>
  <c r="M547" i="2"/>
  <c r="K415" i="2"/>
  <c r="M415" i="2"/>
  <c r="K375" i="2"/>
  <c r="M375" i="2"/>
  <c r="K336" i="2"/>
  <c r="M336" i="2"/>
  <c r="K288" i="2"/>
  <c r="M288" i="2"/>
  <c r="M286" i="2"/>
  <c r="K286" i="2"/>
  <c r="K284" i="2"/>
  <c r="M284" i="2"/>
  <c r="K278" i="2"/>
  <c r="M278" i="2"/>
  <c r="K268" i="2"/>
  <c r="M268" i="2"/>
  <c r="K212" i="2"/>
  <c r="M212" i="2"/>
  <c r="M202" i="2"/>
  <c r="K202" i="2"/>
  <c r="M157" i="2"/>
  <c r="K157" i="2"/>
  <c r="K659" i="2"/>
  <c r="M659" i="2"/>
  <c r="K595" i="2"/>
  <c r="M595" i="2"/>
  <c r="K563" i="2"/>
  <c r="M563" i="2"/>
  <c r="K499" i="2"/>
  <c r="M499" i="2"/>
  <c r="M468" i="2"/>
  <c r="K468" i="2"/>
  <c r="K443" i="2"/>
  <c r="M443" i="2"/>
  <c r="M234" i="2"/>
  <c r="K234" i="2"/>
  <c r="M93" i="2"/>
  <c r="K93" i="2"/>
  <c r="M91" i="2"/>
  <c r="K91" i="2"/>
  <c r="K721" i="2"/>
  <c r="K713" i="2"/>
  <c r="K700" i="2"/>
  <c r="K651" i="2"/>
  <c r="M651" i="2"/>
  <c r="K636" i="2"/>
  <c r="K587" i="2"/>
  <c r="M587" i="2"/>
  <c r="K539" i="2"/>
  <c r="M539" i="2"/>
  <c r="K496" i="2"/>
  <c r="M496" i="2"/>
  <c r="K479" i="2"/>
  <c r="M479" i="2"/>
  <c r="K439" i="2"/>
  <c r="M439" i="2"/>
  <c r="K400" i="2"/>
  <c r="M400" i="2"/>
  <c r="K383" i="2"/>
  <c r="M383" i="2"/>
  <c r="K346" i="2"/>
  <c r="M346" i="2"/>
  <c r="K343" i="2"/>
  <c r="M343" i="2"/>
  <c r="M306" i="2"/>
  <c r="K306" i="2"/>
  <c r="M304" i="2"/>
  <c r="K304" i="2"/>
  <c r="K283" i="2"/>
  <c r="M283" i="2"/>
  <c r="M267" i="2"/>
  <c r="K267" i="2"/>
  <c r="K244" i="2"/>
  <c r="M244" i="2"/>
  <c r="K201" i="2"/>
  <c r="M201" i="2"/>
  <c r="M195" i="2"/>
  <c r="K195" i="2"/>
  <c r="M178" i="2"/>
  <c r="K178" i="2"/>
  <c r="M174" i="2"/>
  <c r="K174" i="2"/>
  <c r="K862" i="2"/>
  <c r="K854" i="2"/>
  <c r="K846" i="2"/>
  <c r="K838" i="2"/>
  <c r="K830" i="2"/>
  <c r="K822" i="2"/>
  <c r="K814" i="2"/>
  <c r="K806" i="2"/>
  <c r="K798" i="2"/>
  <c r="K790" i="2"/>
  <c r="K782" i="2"/>
  <c r="K774" i="2"/>
  <c r="K766" i="2"/>
  <c r="K758" i="2"/>
  <c r="K750" i="2"/>
  <c r="K742" i="2"/>
  <c r="K734" i="2"/>
  <c r="K726" i="2"/>
  <c r="K718" i="2"/>
  <c r="K710" i="2"/>
  <c r="K707" i="2"/>
  <c r="M707" i="2"/>
  <c r="K692" i="2"/>
  <c r="K643" i="2"/>
  <c r="M643" i="2"/>
  <c r="K628" i="2"/>
  <c r="K579" i="2"/>
  <c r="M579" i="2"/>
  <c r="K515" i="2"/>
  <c r="M515" i="2"/>
  <c r="K442" i="2"/>
  <c r="M442" i="2"/>
  <c r="M436" i="2"/>
  <c r="K436" i="2"/>
  <c r="K411" i="2"/>
  <c r="M411" i="2"/>
  <c r="K408" i="2"/>
  <c r="K391" i="2"/>
  <c r="M391" i="2"/>
  <c r="M340" i="2"/>
  <c r="K340" i="2"/>
  <c r="M314" i="2"/>
  <c r="K314" i="2"/>
  <c r="K219" i="2"/>
  <c r="M219" i="2"/>
  <c r="M186" i="2"/>
  <c r="K186" i="2"/>
  <c r="K142" i="2"/>
  <c r="M142" i="2"/>
  <c r="M134" i="2"/>
  <c r="K134" i="2"/>
  <c r="K122" i="2"/>
  <c r="M122" i="2"/>
  <c r="K691" i="2"/>
  <c r="M691" i="2"/>
  <c r="K627" i="2"/>
  <c r="M627" i="2"/>
  <c r="K531" i="2"/>
  <c r="M531" i="2"/>
  <c r="K464" i="2"/>
  <c r="M464" i="2"/>
  <c r="K447" i="2"/>
  <c r="M447" i="2"/>
  <c r="K410" i="2"/>
  <c r="M410" i="2"/>
  <c r="K407" i="2"/>
  <c r="M407" i="2"/>
  <c r="M376" i="2"/>
  <c r="K376" i="2"/>
  <c r="M266" i="2"/>
  <c r="K266" i="2"/>
  <c r="K138" i="2"/>
  <c r="M138" i="2"/>
  <c r="M102" i="2"/>
  <c r="K102" i="2"/>
  <c r="K491" i="2"/>
  <c r="M491" i="2"/>
  <c r="K480" i="2"/>
  <c r="M480" i="2"/>
  <c r="K463" i="2"/>
  <c r="M463" i="2"/>
  <c r="M452" i="2"/>
  <c r="K452" i="2"/>
  <c r="K427" i="2"/>
  <c r="M427" i="2"/>
  <c r="K416" i="2"/>
  <c r="M416" i="2"/>
  <c r="K399" i="2"/>
  <c r="M399" i="2"/>
  <c r="M388" i="2"/>
  <c r="K388" i="2"/>
  <c r="K363" i="2"/>
  <c r="M363" i="2"/>
  <c r="K352" i="2"/>
  <c r="M352" i="2"/>
  <c r="K335" i="2"/>
  <c r="M335" i="2"/>
  <c r="M324" i="2"/>
  <c r="K324" i="2"/>
  <c r="M274" i="2"/>
  <c r="K274" i="2"/>
  <c r="M264" i="2"/>
  <c r="K264" i="2"/>
  <c r="K256" i="2"/>
  <c r="M256" i="2"/>
  <c r="M254" i="2"/>
  <c r="K254" i="2"/>
  <c r="K252" i="2"/>
  <c r="M252" i="2"/>
  <c r="K246" i="2"/>
  <c r="M246" i="2"/>
  <c r="K236" i="2"/>
  <c r="M236" i="2"/>
  <c r="K169" i="2"/>
  <c r="M169" i="2"/>
  <c r="K130" i="2"/>
  <c r="M130" i="2"/>
  <c r="M114" i="2"/>
  <c r="K114" i="2"/>
  <c r="K85" i="2"/>
  <c r="M85" i="2"/>
  <c r="M83" i="2"/>
  <c r="K83" i="2"/>
  <c r="K487" i="2"/>
  <c r="M487" i="2"/>
  <c r="K423" i="2"/>
  <c r="M423" i="2"/>
  <c r="K359" i="2"/>
  <c r="M359" i="2"/>
  <c r="K308" i="2"/>
  <c r="M308" i="2"/>
  <c r="M298" i="2"/>
  <c r="K298" i="2"/>
  <c r="K251" i="2"/>
  <c r="M251" i="2"/>
  <c r="M227" i="2"/>
  <c r="K227" i="2"/>
  <c r="K180" i="2"/>
  <c r="M180" i="2"/>
  <c r="K123" i="2"/>
  <c r="M123" i="2"/>
  <c r="K106" i="2"/>
  <c r="M106" i="2"/>
  <c r="K78" i="2"/>
  <c r="M78" i="2"/>
  <c r="K495" i="2"/>
  <c r="M495" i="2"/>
  <c r="M484" i="2"/>
  <c r="K484" i="2"/>
  <c r="K459" i="2"/>
  <c r="M459" i="2"/>
  <c r="K448" i="2"/>
  <c r="M448" i="2"/>
  <c r="M420" i="2"/>
  <c r="K420" i="2"/>
  <c r="K395" i="2"/>
  <c r="M395" i="2"/>
  <c r="K384" i="2"/>
  <c r="M384" i="2"/>
  <c r="K367" i="2"/>
  <c r="M367" i="2"/>
  <c r="M356" i="2"/>
  <c r="K356" i="2"/>
  <c r="K331" i="2"/>
  <c r="M331" i="2"/>
  <c r="K320" i="2"/>
  <c r="M320" i="2"/>
  <c r="M318" i="2"/>
  <c r="K318" i="2"/>
  <c r="K316" i="2"/>
  <c r="M316" i="2"/>
  <c r="K310" i="2"/>
  <c r="M310" i="2"/>
  <c r="K300" i="2"/>
  <c r="M300" i="2"/>
  <c r="K235" i="2"/>
  <c r="M210" i="2"/>
  <c r="K210" i="2"/>
  <c r="M200" i="2"/>
  <c r="K200" i="2"/>
  <c r="K192" i="2"/>
  <c r="M192" i="2"/>
  <c r="M190" i="2"/>
  <c r="K190" i="2"/>
  <c r="K188" i="2"/>
  <c r="M188" i="2"/>
  <c r="K182" i="2"/>
  <c r="M182" i="2"/>
  <c r="M166" i="2"/>
  <c r="K166" i="2"/>
  <c r="M127" i="2"/>
  <c r="K127" i="2"/>
  <c r="K117" i="2"/>
  <c r="K98" i="2"/>
  <c r="M88" i="2"/>
  <c r="K88" i="2"/>
  <c r="K70" i="2"/>
  <c r="M51" i="2"/>
  <c r="K46" i="2"/>
  <c r="K3" i="2"/>
  <c r="M3" i="2"/>
  <c r="K74" i="2"/>
  <c r="M74" i="2"/>
  <c r="M242" i="2"/>
  <c r="K242" i="2"/>
  <c r="M232" i="2"/>
  <c r="K232" i="2"/>
  <c r="K224" i="2"/>
  <c r="M224" i="2"/>
  <c r="M222" i="2"/>
  <c r="K222" i="2"/>
  <c r="K220" i="2"/>
  <c r="M220" i="2"/>
  <c r="K214" i="2"/>
  <c r="M214" i="2"/>
  <c r="K204" i="2"/>
  <c r="M204" i="2"/>
  <c r="M152" i="2"/>
  <c r="K152" i="2"/>
  <c r="K105" i="2"/>
  <c r="M105" i="2"/>
  <c r="K55" i="2"/>
  <c r="K62" i="2"/>
  <c r="M62" i="2"/>
  <c r="K32" i="2"/>
  <c r="K290" i="2"/>
  <c r="K258" i="2"/>
  <c r="K226" i="2"/>
  <c r="K194" i="2"/>
  <c r="K146" i="2"/>
  <c r="K82" i="2"/>
  <c r="M73" i="2"/>
  <c r="M66" i="2"/>
  <c r="M59" i="2"/>
  <c r="K40" i="2"/>
  <c r="M38" i="2"/>
  <c r="K4" i="2"/>
  <c r="K71" i="2"/>
  <c r="M52" i="2"/>
  <c r="K52" i="2"/>
  <c r="K45" i="2"/>
  <c r="K8" i="2"/>
  <c r="D46" i="4" l="1"/>
  <c r="D19" i="4"/>
  <c r="AD46" i="4"/>
  <c r="B35" i="4"/>
  <c r="G19" i="4"/>
  <c r="B32" i="4"/>
  <c r="B26" i="4"/>
  <c r="B34" i="4"/>
  <c r="B33" i="4"/>
  <c r="B27" i="4"/>
  <c r="M64" i="2"/>
  <c r="B28" i="4"/>
  <c r="K64" i="2"/>
  <c r="AD19" i="4" l="1"/>
  <c r="B23" i="4"/>
  <c r="B29" i="4"/>
  <c r="B30" i="4"/>
  <c r="B46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José Luis Villegas</author>
  </authors>
  <commentList>
    <comment ref="C25" authorId="0" shapeId="0" xr:uid="{C0E42FE4-C5B9-409A-BEAB-F472145116BB}">
      <text>
        <r>
          <rPr>
            <b/>
            <sz val="9"/>
            <color indexed="81"/>
            <rFont val="Tahoma"/>
            <family val="2"/>
          </rPr>
          <t>Aca se debe colocar las fechas de los meses</t>
        </r>
      </text>
    </comment>
    <comment ref="A26" authorId="0" shapeId="0" xr:uid="{E7CE6C25-234D-4342-9BB4-D014E3D92EF8}">
      <text>
        <r>
          <rPr>
            <b/>
            <sz val="9"/>
            <color indexed="81"/>
            <rFont val="Tahoma"/>
            <family val="2"/>
          </rPr>
          <t>De la Fila 1 a la 6 se deben colocar los nombres de los bancos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José Luis Villegas</author>
    <author>tc={37A46296-5A62-453A-8078-F11939B5C145}</author>
    <author>tc={8A5D556B-43D9-41E0-8DC1-1C37FD2C17BF}</author>
    <author>tc={B997F448-43AD-40E5-BD05-5670632D169C}</author>
  </authors>
  <commentList>
    <comment ref="C172" authorId="0" shapeId="0" xr:uid="{E8B8A54C-7B59-47A8-B070-E2838E0674AE}">
      <text>
        <r>
          <rPr>
            <b/>
            <sz val="9"/>
            <color indexed="81"/>
            <rFont val="Tahoma"/>
            <charset val="1"/>
          </rPr>
          <t>Oferto y la orden se canceloy oferto nuevamente</t>
        </r>
      </text>
    </comment>
    <comment ref="C505" authorId="1" shapeId="0" xr:uid="{5291BF06-EB0E-4B7C-A4F4-1BD61B352725}">
      <text>
        <r>
          <rPr>
            <sz val="11"/>
            <color theme="1"/>
            <rFont val="Calibri"/>
            <family val="2"/>
            <scheme val="minor"/>
          </rPr>
  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Dejo comentario negativo.</t>
        </r>
      </text>
    </comment>
    <comment ref="C519" authorId="2" shapeId="0" xr:uid="{07EF6DCF-565B-4F92-8B17-B494AFED607E}">
      <text>
        <r>
          <rPr>
            <sz val="11"/>
            <color theme="1"/>
            <rFont val="Calibri"/>
            <family val="2"/>
            <scheme val="minor"/>
          </rPr>
  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Dejo comentario negativo</t>
        </r>
      </text>
    </comment>
    <comment ref="C520" authorId="0" shapeId="0" xr:uid="{A793F7E1-B8AE-4D9C-AAC3-CA871D4F2F08}">
      <text>
        <r>
          <rPr>
            <b/>
            <sz val="9"/>
            <color indexed="81"/>
            <rFont val="Tahoma"/>
            <charset val="1"/>
          </rPr>
          <t>Puso Binance en el detalle de pago</t>
        </r>
      </text>
    </comment>
    <comment ref="C697" authorId="0" shapeId="0" xr:uid="{97E446AC-CEF8-41DB-A08B-E8D29D161F3F}">
      <text>
        <r>
          <rPr>
            <b/>
            <sz val="9"/>
            <color indexed="81"/>
            <rFont val="Tahoma"/>
            <charset val="1"/>
          </rPr>
          <t>Persona se equivoco y transfirio 500bs de mas, se le pidio que ofertara nuevamente</t>
        </r>
      </text>
    </comment>
    <comment ref="C1137" authorId="0" shapeId="0" xr:uid="{2240C9A1-5BD5-429F-94D9-D58FF0FBE00A}">
      <text>
        <r>
          <rPr>
            <b/>
            <sz val="9"/>
            <color indexed="81"/>
            <rFont val="Tahoma"/>
            <charset val="1"/>
          </rPr>
          <t>OJO</t>
        </r>
      </text>
    </comment>
    <comment ref="C1146" authorId="0" shapeId="0" xr:uid="{3256BC47-1498-4727-A614-599CCA5BFACA}">
      <text>
        <r>
          <rPr>
            <b/>
            <sz val="9"/>
            <color indexed="81"/>
            <rFont val="Tahoma"/>
            <charset val="1"/>
          </rPr>
          <t>Coloco p2p</t>
        </r>
      </text>
    </comment>
    <comment ref="C1296" authorId="0" shapeId="0" xr:uid="{FD8DB869-9646-484E-8208-14B131EF26F1}">
      <text>
        <r>
          <rPr>
            <b/>
            <sz val="9"/>
            <color indexed="81"/>
            <rFont val="Tahoma"/>
            <charset val="1"/>
          </rPr>
          <t>OJO</t>
        </r>
      </text>
    </comment>
    <comment ref="C1350" authorId="0" shapeId="0" xr:uid="{04A858F5-E631-47E8-96DC-373FE08EC4AF}">
      <text>
        <r>
          <rPr>
            <b/>
            <sz val="9"/>
            <color indexed="81"/>
            <rFont val="Tahoma"/>
            <charset val="1"/>
          </rPr>
          <t>LLAMADA DE TELEFONO AMENAZANDO.
https://drive.google.com/file/d/17LGKWbtbvE3jHKmpMVP1dSAqVYBt-ofF/view?usp=drive_link
https://drive.google.com/file/d/1j4fFpQGWpA0LOckhIrNwNBBC_C61ag2i/view?usp=drive_link</t>
        </r>
      </text>
    </comment>
    <comment ref="C1578" authorId="3" shapeId="0" xr:uid="{A968C0F6-82CB-42A4-9319-3E5CE88354BE}">
      <text>
        <r>
          <rPr>
            <sz val="11"/>
            <color theme="1"/>
            <rFont val="Calibri"/>
            <family val="2"/>
            <scheme val="minor"/>
          </rPr>
  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Dejo comentario negativo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9F1ADDC-115A-41CA-ABDF-A9F7961BE444}" keepAlive="1" name="Consulta - Consulta1" description="Conexión a la consulta 'Consulta1' en el libro." type="5" refreshedVersion="0" background="1">
    <dbPr connection="Provider=Microsoft.Mashup.OleDb.1;Data Source=$Workbook$;Location=Consulta1;Extended Properties=&quot;&quot;" command="SELECT * FROM [Consulta1]"/>
  </connection>
  <connection id="2" xr16:uid="{B2D9E8C3-0142-46F8-A220-EF358EF607BE}" keepAlive="1" name="Consulta - price" description="Conexión a la consulta 'price' en el libro." type="5" refreshedVersion="6" background="1" saveData="1">
    <dbPr connection="Provider=Microsoft.Mashup.OleDb.1;Data Source=$Workbook$;Location=price;Extended Properties=&quot;&quot;" command="SELECT * FROM [price]"/>
  </connection>
  <connection id="3" xr16:uid="{DEDD3EF7-85F2-4793-927F-79967FD8DFBC}" keepAlive="1" name="Consulta - Table 0" description="Conexión a la consulta 'Table 0' en el libro." type="5" refreshedVersion="6" background="1" saveData="1">
    <dbPr connection="Provider=Microsoft.Mashup.OleDb.1;Data Source=$Workbook$;Location=Table 0;Extended Properties=&quot;&quot;" command="SELECT * FROM [Table 0]"/>
  </connection>
</connections>
</file>

<file path=xl/sharedStrings.xml><?xml version="1.0" encoding="utf-8"?>
<sst xmlns="http://schemas.openxmlformats.org/spreadsheetml/2006/main" count="66" uniqueCount="48">
  <si>
    <t>Pasarela de Pago</t>
  </si>
  <si>
    <t>Meta</t>
  </si>
  <si>
    <t>Ganancia</t>
  </si>
  <si>
    <t>Fecha</t>
  </si>
  <si>
    <t>Ganancias</t>
  </si>
  <si>
    <t>Ganancias Comercio P2P</t>
  </si>
  <si>
    <t xml:space="preserve"> </t>
  </si>
  <si>
    <t>VENTA</t>
  </si>
  <si>
    <t>FECHA</t>
  </si>
  <si>
    <t>COMISIÓN</t>
  </si>
  <si>
    <t>REF</t>
  </si>
  <si>
    <t>Correlativo</t>
  </si>
  <si>
    <t>COMPRA</t>
  </si>
  <si>
    <t>G/P</t>
  </si>
  <si>
    <t>$</t>
  </si>
  <si>
    <t>%</t>
  </si>
  <si>
    <t>Metodo de pago 1</t>
  </si>
  <si>
    <t>Metodo de pago 2</t>
  </si>
  <si>
    <t>Metodo de pago 3</t>
  </si>
  <si>
    <t>Metodo de pago 4</t>
  </si>
  <si>
    <t>Metodo de pago 5</t>
  </si>
  <si>
    <t>Metodo de pago 6</t>
  </si>
  <si>
    <t>Metodo de pago 7</t>
  </si>
  <si>
    <t>Metodo de pago 8</t>
  </si>
  <si>
    <t>Metodo de pago 9</t>
  </si>
  <si>
    <t>Metodo de pago 10</t>
  </si>
  <si>
    <t>N° ORDEN</t>
  </si>
  <si>
    <t>CANTIDAD EN FIAT</t>
  </si>
  <si>
    <t>Promedio Ganancias</t>
  </si>
  <si>
    <t>Metodo de pago Moneda Fiat 2</t>
  </si>
  <si>
    <t>Metodo de pago Moneda Fiat 1</t>
  </si>
  <si>
    <t>Metodo de pago Moneda Fiat 4</t>
  </si>
  <si>
    <t>Metodo de pago Moneda Fiat 5</t>
  </si>
  <si>
    <t>Metodo de pago Moneda Fiat 6</t>
  </si>
  <si>
    <t>Metodo de pago Moneda Fiat 7</t>
  </si>
  <si>
    <t>Metodo de pago Moneda Fiat 8</t>
  </si>
  <si>
    <t>Metodo de pago Moneda Fiat 9</t>
  </si>
  <si>
    <t>Metodo de pago Moneda Fiat 10</t>
  </si>
  <si>
    <t>Metodo de pago Moneda Fiat 3</t>
  </si>
  <si>
    <t>METODO DE PAGO MONEDA FIAT</t>
  </si>
  <si>
    <t>PRECIO</t>
  </si>
  <si>
    <t>CANTIDADEN FIAT</t>
  </si>
  <si>
    <t>CORRELATIVO</t>
  </si>
  <si>
    <t>ENLACE DRIVE</t>
  </si>
  <si>
    <t>COMPRA / VENTA</t>
  </si>
  <si>
    <t>METODO DE PAGO</t>
  </si>
  <si>
    <t>N/A</t>
  </si>
  <si>
    <t>C. TOTAL / C.  RECIBIR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</si>
</sst>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d/m"/>
    <numFmt numFmtId="165" formatCode="0.000"/>
    <numFmt numFmtId="166" formatCode="0.0000"/>
    <numFmt numFmtId="167" formatCode="dd/mm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0" fontId="1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1" xfId="2" applyBorder="1" applyAlignment="1">
      <alignment horizontal="center" vertical="center" wrapText="1"/>
    </xf>
    <xf numFmtId="2" fontId="1" fillId="0" borderId="1" xfId="1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10" fontId="1" fillId="0" borderId="0" xfId="1" applyNumberFormat="1" applyFont="1" applyBorder="1" applyAlignment="1">
      <alignment horizontal="center" vertical="center"/>
    </xf>
    <xf numFmtId="10" fontId="1" fillId="0" borderId="1" xfId="1" applyNumberFormat="1" applyFont="1" applyFill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9" fontId="1" fillId="0" borderId="0" xfId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2" fillId="0" borderId="3" xfId="2" applyBorder="1" applyAlignment="1">
      <alignment horizontal="center" vertical="center" wrapText="1"/>
    </xf>
    <xf numFmtId="10" fontId="1" fillId="0" borderId="3" xfId="1" applyNumberFormat="1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167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2" fillId="0" borderId="1" xfId="2" applyBorder="1" applyAlignment="1">
      <alignment horizontal="left" vertical="top" wrapText="1"/>
    </xf>
    <xf numFmtId="0" fontId="2" fillId="0" borderId="1" xfId="2" applyFill="1" applyBorder="1" applyAlignment="1">
      <alignment horizontal="left" vertical="top" wrapText="1"/>
    </xf>
    <xf numFmtId="0" fontId="2" fillId="0" borderId="1" xfId="2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center" wrapText="1"/>
    </xf>
    <xf numFmtId="2" fontId="0" fillId="0" borderId="0" xfId="0" applyNumberForma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4" borderId="0" xfId="0" applyFill="1" applyAlignment="1">
      <alignment horizontal="center" wrapText="1"/>
    </xf>
    <xf numFmtId="1" fontId="0" fillId="0" borderId="0" xfId="0" applyNumberFormat="1" applyAlignment="1">
      <alignment horizontal="center" wrapText="1"/>
    </xf>
    <xf numFmtId="164" fontId="0" fillId="0" borderId="1" xfId="0" applyNumberFormat="1" applyBorder="1" applyAlignment="1">
      <alignment horizontal="center" wrapText="1"/>
    </xf>
    <xf numFmtId="2" fontId="0" fillId="0" borderId="1" xfId="0" applyNumberFormat="1" applyBorder="1" applyAlignment="1">
      <alignment horizontal="center" wrapText="1"/>
    </xf>
    <xf numFmtId="2" fontId="0" fillId="2" borderId="1" xfId="0" applyNumberFormat="1" applyFill="1" applyBorder="1" applyAlignment="1">
      <alignment horizontal="center" wrapText="1"/>
    </xf>
    <xf numFmtId="0" fontId="8" fillId="6" borderId="1" xfId="0" applyFont="1" applyFill="1" applyBorder="1" applyAlignment="1">
      <alignment horizontal="center"/>
    </xf>
    <xf numFmtId="2" fontId="7" fillId="0" borderId="1" xfId="0" applyNumberFormat="1" applyFont="1" applyBorder="1" applyAlignment="1">
      <alignment horizontal="center" wrapText="1"/>
    </xf>
    <xf numFmtId="0" fontId="7" fillId="3" borderId="1" xfId="0" applyFont="1" applyFill="1" applyBorder="1" applyAlignment="1">
      <alignment horizontal="center"/>
    </xf>
    <xf numFmtId="4" fontId="2" fillId="0" borderId="1" xfId="2" applyNumberFormat="1" applyBorder="1" applyAlignment="1">
      <alignment horizontal="center" vertical="center" wrapText="1"/>
    </xf>
    <xf numFmtId="10" fontId="0" fillId="0" borderId="0" xfId="1" applyNumberFormat="1" applyFont="1" applyBorder="1" applyAlignment="1">
      <alignment horizontal="center" wrapText="1"/>
    </xf>
    <xf numFmtId="0" fontId="0" fillId="8" borderId="2" xfId="0" applyFill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5" fillId="7" borderId="9" xfId="0" applyFont="1" applyFill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2" fillId="0" borderId="1" xfId="2" applyFill="1" applyBorder="1" applyAlignment="1">
      <alignment horizontal="center" vertical="center" wrapText="1"/>
    </xf>
    <xf numFmtId="0" fontId="2" fillId="9" borderId="1" xfId="2" applyFill="1" applyBorder="1" applyAlignment="1">
      <alignment horizontal="center" vertical="center" wrapText="1"/>
    </xf>
    <xf numFmtId="0" fontId="2" fillId="4" borderId="1" xfId="2" applyFill="1" applyBorder="1" applyAlignment="1">
      <alignment horizontal="center" vertical="center" wrapText="1"/>
    </xf>
    <xf numFmtId="165" fontId="2" fillId="0" borderId="1" xfId="2" applyNumberFormat="1" applyBorder="1" applyAlignment="1">
      <alignment horizontal="center" vertical="center" wrapText="1"/>
    </xf>
    <xf numFmtId="2" fontId="0" fillId="9" borderId="2" xfId="0" applyNumberFormat="1" applyFill="1" applyBorder="1" applyAlignment="1">
      <alignment horizontal="center" wrapText="1"/>
    </xf>
    <xf numFmtId="2" fontId="0" fillId="5" borderId="1" xfId="0" applyNumberFormat="1" applyFill="1" applyBorder="1" applyAlignment="1">
      <alignment horizontal="center" wrapText="1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">
    <cellStyle name="Hipervínculo" xfId="2" builtinId="8"/>
    <cellStyle name="Normal" xfId="0" builtinId="0"/>
    <cellStyle name="Normal 2" xfId="3" xr:uid="{00000000-0005-0000-0000-000002000000}"/>
    <cellStyle name="Porcentaje" xfId="1" builtinId="5"/>
  </cellStyles>
  <dxfs count="14911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165" formatCode="0.000"/>
    </dxf>
    <dxf>
      <border outline="0">
        <left style="thin">
          <color indexed="64"/>
        </left>
        <right style="thin">
          <color indexed="64"/>
        </right>
      </border>
    </dxf>
    <dxf>
      <numFmt numFmtId="166" formatCode="0.0000"/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8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 tint="-0.24994659260841701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border outline="0">
        <left style="thin">
          <color indexed="64"/>
        </left>
      </border>
    </dxf>
    <dxf>
      <alignment horizontal="left" vertical="top" textRotation="0" indent="0" justifyLastLine="0" shrinkToFit="0" readingOrder="0"/>
    </dxf>
    <dxf>
      <border outline="0">
        <right style="thin">
          <color indexed="64"/>
        </right>
      </border>
    </dxf>
    <dxf>
      <border outline="0">
        <left style="thin">
          <color indexed="64"/>
        </left>
      </border>
    </dxf>
    <dxf>
      <numFmt numFmtId="165" formatCode="0.000"/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8" tint="0.39985351115451523"/>
        </patternFill>
      </fill>
    </dxf>
    <dxf>
      <fill>
        <patternFill patternType="solid">
          <fgColor indexed="64"/>
          <bgColor rgb="FFFF99FF"/>
        </patternFill>
      </fill>
    </dxf>
    <dxf>
      <fill>
        <patternFill patternType="solid">
          <fgColor indexed="64"/>
          <bgColor theme="9" tint="-0.24994659260841701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ill>
        <patternFill patternType="solid">
          <fgColor indexed="64"/>
          <bgColor theme="8" tint="0.39985351115451523"/>
        </patternFill>
      </fill>
    </dxf>
    <dxf>
      <fill>
        <patternFill patternType="solid">
          <fgColor indexed="64"/>
          <bgColor rgb="FFFF99FF"/>
        </patternFill>
      </fill>
    </dxf>
    <dxf>
      <fill>
        <patternFill patternType="solid">
          <fgColor indexed="64"/>
          <bgColor theme="9" tint="-0.24994659260841701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theme="8" tint="0.39985351115451523"/>
        </patternFill>
      </fill>
    </dxf>
    <dxf>
      <fill>
        <patternFill patternType="solid">
          <fgColor indexed="64"/>
          <bgColor rgb="FFFF99FF"/>
        </patternFill>
      </fill>
    </dxf>
    <dxf>
      <fill>
        <patternFill patternType="solid">
          <fgColor indexed="64"/>
          <bgColor theme="9" tint="-0.24994659260841701"/>
        </patternFill>
      </fill>
    </dxf>
    <dxf>
      <fill>
        <patternFill patternType="solid">
          <fgColor indexed="64"/>
          <bgColor theme="9" tint="0.59996337778862885"/>
        </patternFill>
      </fill>
    </dxf>
    <dxf>
      <fill>
        <patternFill patternType="solid">
          <fgColor indexed="64"/>
          <bgColor theme="5" tint="0.39985351115451523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family val="2"/>
        <scheme val="minor"/>
      </font>
      <fill>
        <patternFill patternType="solid">
          <fgColor indexed="64"/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color theme="1"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00B050"/>
        </patternFill>
      </fill>
    </dxf>
  </dxfs>
  <tableStyles count="3" defaultTableStyle="TableStyleMedium2" defaultPivotStyle="PivotStyleLight16">
    <tableStyle name="Estilo de tabla 1" pivot="0" count="0" xr9:uid="{00000000-0011-0000-FFFF-FFFF00000000}"/>
    <tableStyle name="Estilo de tabla dinámica 1" table="0" count="0" xr9:uid="{00000000-0011-0000-FFFF-FFFF01000000}"/>
    <tableStyle name="Estilo de tabla dinámica 2" table="0" count="0" xr9:uid="{00000000-0011-0000-FFFF-FFFF02000000}"/>
  </tableStyles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24" Type="http://schemas.microsoft.com/office/2017/10/relationships/person" Target="persons/person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/>
        <a:lstStyle/>
        <a:p>
          <a:pPr>
            <a:defRPr sz="2000" b="1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es-MX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'Grafico de ganancias'!$A$19</c:f>
              <c:strCache>
                <c:ptCount val="1"/>
                <c:pt idx="0">
                  <c:v>Metodo de pago 2</c:v>
                </c:pt>
              </c:strCache>
            </c:strRef>
          </c:tx>
          <c:spPr>
            <a:ln w="28575" cap="rnd">
              <a:solidFill>
                <a:schemeClr val="accent1">
                  <a:alpha val="97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es-MX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'Grafico de ganancias'!$C$20:$AG$20</c:f>
              <c:numCache>
                <c:formatCode>d/m</c:formatCode>
                <c:ptCount val="31"/>
                <c:pt idx="0">
                  <c:v>46174</c:v>
                </c:pt>
                <c:pt idx="1">
                  <c:v>46175</c:v>
                </c:pt>
                <c:pt idx="2">
                  <c:v>46176</c:v>
                </c:pt>
                <c:pt idx="3">
                  <c:v>46177</c:v>
                </c:pt>
                <c:pt idx="4">
                  <c:v>46178</c:v>
                </c:pt>
                <c:pt idx="5">
                  <c:v>46179</c:v>
                </c:pt>
                <c:pt idx="6">
                  <c:v>46180</c:v>
                </c:pt>
                <c:pt idx="7">
                  <c:v>46181</c:v>
                </c:pt>
                <c:pt idx="8">
                  <c:v>46182</c:v>
                </c:pt>
                <c:pt idx="9">
                  <c:v>46183</c:v>
                </c:pt>
                <c:pt idx="10">
                  <c:v>46184</c:v>
                </c:pt>
                <c:pt idx="11">
                  <c:v>46185</c:v>
                </c:pt>
                <c:pt idx="12">
                  <c:v>46186</c:v>
                </c:pt>
                <c:pt idx="13">
                  <c:v>46187</c:v>
                </c:pt>
                <c:pt idx="14">
                  <c:v>46188</c:v>
                </c:pt>
                <c:pt idx="15">
                  <c:v>46189</c:v>
                </c:pt>
                <c:pt idx="16">
                  <c:v>46190</c:v>
                </c:pt>
                <c:pt idx="17">
                  <c:v>46191</c:v>
                </c:pt>
                <c:pt idx="18">
                  <c:v>46192</c:v>
                </c:pt>
                <c:pt idx="19">
                  <c:v>46193</c:v>
                </c:pt>
                <c:pt idx="20">
                  <c:v>46194</c:v>
                </c:pt>
                <c:pt idx="21">
                  <c:v>46195</c:v>
                </c:pt>
                <c:pt idx="22">
                  <c:v>46196</c:v>
                </c:pt>
                <c:pt idx="23">
                  <c:v>46197</c:v>
                </c:pt>
                <c:pt idx="24">
                  <c:v>46198</c:v>
                </c:pt>
                <c:pt idx="25">
                  <c:v>46199</c:v>
                </c:pt>
                <c:pt idx="26">
                  <c:v>46200</c:v>
                </c:pt>
                <c:pt idx="27">
                  <c:v>46201</c:v>
                </c:pt>
                <c:pt idx="28">
                  <c:v>46202</c:v>
                </c:pt>
                <c:pt idx="29">
                  <c:v>46203</c:v>
                </c:pt>
                <c:pt idx="30">
                  <c:v>46204</c:v>
                </c:pt>
              </c:numCache>
            </c:numRef>
          </c:cat>
          <c:val>
            <c:numRef>
              <c:f>'Grafico de ganancias'!$C$19:$AG$19</c:f>
              <c:numCache>
                <c:formatCode>0.00</c:formatCode>
                <c:ptCount val="31"/>
                <c:pt idx="0">
                  <c:v>0</c:v>
                </c:pt>
                <c:pt idx="1">
                  <c:v>8.0899999999999714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1B-4F39-AB62-276644EE15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/>
        <c:smooth val="0"/>
        <c:axId val="1778649680"/>
        <c:axId val="1"/>
      </c:lineChart>
      <c:dateAx>
        <c:axId val="1778649680"/>
        <c:scaling>
          <c:orientation val="minMax"/>
        </c:scaling>
        <c:delete val="0"/>
        <c:axPos val="b"/>
        <c:numFmt formatCode="d/m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s-MX"/>
          </a:p>
        </c:txPr>
        <c:crossAx val="1"/>
        <c:crosses val="autoZero"/>
        <c:auto val="0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MX"/>
          </a:p>
        </c:txPr>
        <c:crossAx val="1778649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/>
        <a:lstStyle/>
        <a:p>
          <a:pPr>
            <a:defRPr sz="82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MX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arbitrackpro.com/blog/calculadora-p2p-binance-2026-ganancias-de-arbitraje-ves-y-zinli.html" TargetMode="Externa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669471</xdr:colOff>
      <xdr:row>19</xdr:row>
      <xdr:rowOff>89808</xdr:rowOff>
    </xdr:from>
    <xdr:to>
      <xdr:col>0</xdr:col>
      <xdr:colOff>990603</xdr:colOff>
      <xdr:row>21</xdr:row>
      <xdr:rowOff>84364</xdr:rowOff>
    </xdr:to>
    <xdr:sp macro="" textlink="">
      <xdr:nvSpPr>
        <xdr:cNvPr id="2" name="Flecha: a la derecha 1">
          <a:extLst>
            <a:ext uri="{FF2B5EF4-FFF2-40B4-BE49-F238E27FC236}">
              <a16:creationId xmlns:a16="http://schemas.microsoft.com/office/drawing/2014/main" id="{896255F2-2E40-4089-8867-AFAFAAAEC8CF}"/>
            </a:ext>
          </a:extLst>
        </xdr:cNvPr>
        <xdr:cNvSpPr/>
      </xdr:nvSpPr>
      <xdr:spPr>
        <a:xfrm rot="16200000">
          <a:off x="642259" y="3736520"/>
          <a:ext cx="375556" cy="3211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s-VE"/>
        </a:p>
      </xdr:txBody>
    </xdr:sp>
    <xdr:clientData/>
  </xdr:twoCellAnchor>
  <xdr:twoCellAnchor>
    <xdr:from>
      <xdr:col>0</xdr:col>
      <xdr:colOff>53340</xdr:colOff>
      <xdr:row>0</xdr:row>
      <xdr:rowOff>81643</xdr:rowOff>
    </xdr:from>
    <xdr:to>
      <xdr:col>32</xdr:col>
      <xdr:colOff>624840</xdr:colOff>
      <xdr:row>16</xdr:row>
      <xdr:rowOff>13607</xdr:rowOff>
    </xdr:to>
    <xdr:graphicFrame macro="">
      <xdr:nvGraphicFramePr>
        <xdr:cNvPr id="1092" name="Gráfico 4">
          <a:extLst>
            <a:ext uri="{FF2B5EF4-FFF2-40B4-BE49-F238E27FC236}">
              <a16:creationId xmlns:a16="http://schemas.microsoft.com/office/drawing/2014/main" id="{2EE5EF7B-23BD-476F-B832-3C9CE270AD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1333499</xdr:colOff>
      <xdr:row>47</xdr:row>
      <xdr:rowOff>0</xdr:rowOff>
    </xdr:from>
    <xdr:to>
      <xdr:col>1</xdr:col>
      <xdr:colOff>693964</xdr:colOff>
      <xdr:row>49</xdr:row>
      <xdr:rowOff>0</xdr:rowOff>
    </xdr:to>
    <xdr:sp macro="" textlink="">
      <xdr:nvSpPr>
        <xdr:cNvPr id="4" name="Rectángulo: esquinas redondeada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C4CB25F-4D78-4F9D-B796-1605913E171B}"/>
            </a:ext>
          </a:extLst>
        </xdr:cNvPr>
        <xdr:cNvSpPr/>
      </xdr:nvSpPr>
      <xdr:spPr>
        <a:xfrm>
          <a:off x="1333499" y="7620000"/>
          <a:ext cx="1387929" cy="381000"/>
        </a:xfrm>
        <a:prstGeom prst="roundRect">
          <a:avLst/>
        </a:prstGeom>
        <a:solidFill>
          <a:schemeClr val="accent6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VE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CALCULADORA P2P</a:t>
          </a:r>
          <a:endParaRPr lang="es-VE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116547</xdr:colOff>
      <xdr:row>47</xdr:row>
      <xdr:rowOff>11242</xdr:rowOff>
    </xdr:from>
    <xdr:to>
      <xdr:col>0</xdr:col>
      <xdr:colOff>1191512</xdr:colOff>
      <xdr:row>49</xdr:row>
      <xdr:rowOff>11242</xdr:rowOff>
    </xdr:to>
    <xdr:sp macro="" textlink="">
      <xdr:nvSpPr>
        <xdr:cNvPr id="5" name="Rectángulo: esquinas redondeada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23E14EB-C6BE-49CB-8782-8C1E1F341934}"/>
            </a:ext>
          </a:extLst>
        </xdr:cNvPr>
        <xdr:cNvSpPr/>
      </xdr:nvSpPr>
      <xdr:spPr>
        <a:xfrm>
          <a:off x="116547" y="9155242"/>
          <a:ext cx="1074965" cy="381000"/>
        </a:xfrm>
        <a:prstGeom prst="roundRect">
          <a:avLst/>
        </a:prstGeom>
        <a:solidFill>
          <a:schemeClr val="accent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VE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DRIVE</a:t>
          </a:r>
          <a:endParaRPr lang="es-VE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endrive%20Jose%20Luis%2016GB\Comercio%20P2P%20BINANCE\Meses%20trabajados\2024\Febrero%20Tempor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peraciones con Bs"/>
      <sheetName val="Enero"/>
      <sheetName val="Grafico de ganancias"/>
      <sheetName val="Analitica"/>
      <sheetName val="Movimientos"/>
      <sheetName val="Descuentos"/>
      <sheetName val="Saldos actual Billeteras"/>
      <sheetName val="C. de Ganancias"/>
      <sheetName val="Competencia"/>
      <sheetName val="Zapatos"/>
      <sheetName val="Saldo Inicial"/>
      <sheetName val="Febrero Temporal"/>
    </sheetNames>
    <sheetDataSet>
      <sheetData sheetId="0"/>
      <sheetData sheetId="1">
        <row r="5">
          <cell r="A5" t="str">
            <v>COMPRA</v>
          </cell>
          <cell r="E5">
            <v>25.72</v>
          </cell>
          <cell r="H5">
            <v>7.0000000000000007E-2</v>
          </cell>
        </row>
        <row r="6">
          <cell r="A6" t="str">
            <v>COMPRA</v>
          </cell>
          <cell r="E6">
            <v>20.46</v>
          </cell>
          <cell r="H6">
            <v>0.05</v>
          </cell>
        </row>
        <row r="7">
          <cell r="A7" t="str">
            <v>COMPRA</v>
          </cell>
          <cell r="E7">
            <v>26.89</v>
          </cell>
          <cell r="H7">
            <v>7.0000000000000007E-2</v>
          </cell>
        </row>
        <row r="8">
          <cell r="A8" t="str">
            <v>COMPRA</v>
          </cell>
          <cell r="E8">
            <v>27</v>
          </cell>
          <cell r="H8">
            <v>7.0000000000000007E-2</v>
          </cell>
        </row>
        <row r="9">
          <cell r="A9" t="str">
            <v>VENTA</v>
          </cell>
          <cell r="E9">
            <v>54</v>
          </cell>
          <cell r="H9">
            <v>0.14000000000000001</v>
          </cell>
        </row>
        <row r="10">
          <cell r="A10" t="str">
            <v>VENTA</v>
          </cell>
          <cell r="E10">
            <v>150</v>
          </cell>
          <cell r="H10">
            <v>0.41</v>
          </cell>
        </row>
        <row r="11">
          <cell r="A11" t="str">
            <v>VENTA</v>
          </cell>
          <cell r="E11">
            <v>304</v>
          </cell>
          <cell r="H11">
            <v>0.83</v>
          </cell>
        </row>
        <row r="12">
          <cell r="A12" t="str">
            <v>COMPRA</v>
          </cell>
          <cell r="E12">
            <v>20.87</v>
          </cell>
          <cell r="H12">
            <v>0.05</v>
          </cell>
        </row>
        <row r="13">
          <cell r="A13" t="str">
            <v>COMPRA</v>
          </cell>
          <cell r="E13">
            <v>41.74</v>
          </cell>
          <cell r="H13">
            <v>0.11</v>
          </cell>
        </row>
        <row r="14">
          <cell r="A14" t="str">
            <v>COMPRA</v>
          </cell>
          <cell r="E14">
            <v>22.81</v>
          </cell>
          <cell r="H14">
            <v>0.06</v>
          </cell>
        </row>
        <row r="15">
          <cell r="A15" t="str">
            <v>COMPRA</v>
          </cell>
          <cell r="E15">
            <v>39.76</v>
          </cell>
          <cell r="H15">
            <v>0.11</v>
          </cell>
        </row>
        <row r="16">
          <cell r="A16" t="str">
            <v>COMPRA</v>
          </cell>
          <cell r="E16">
            <v>75.540000000000006</v>
          </cell>
          <cell r="H16">
            <v>0.21</v>
          </cell>
        </row>
        <row r="17">
          <cell r="A17" t="str">
            <v>COMPRA</v>
          </cell>
          <cell r="E17">
            <v>23.33</v>
          </cell>
          <cell r="H17">
            <v>0.06</v>
          </cell>
        </row>
        <row r="18">
          <cell r="A18" t="str">
            <v>COMPRA</v>
          </cell>
          <cell r="E18">
            <v>45.65</v>
          </cell>
          <cell r="H18">
            <v>0.12</v>
          </cell>
        </row>
        <row r="19">
          <cell r="A19" t="str">
            <v>COMPRA</v>
          </cell>
          <cell r="E19">
            <v>20.21</v>
          </cell>
          <cell r="H19">
            <v>0.05</v>
          </cell>
        </row>
        <row r="20">
          <cell r="A20" t="str">
            <v>COMPRA</v>
          </cell>
          <cell r="E20">
            <v>30.63</v>
          </cell>
          <cell r="H20">
            <v>0.08</v>
          </cell>
        </row>
        <row r="21">
          <cell r="A21" t="str">
            <v>COMPRA</v>
          </cell>
          <cell r="E21">
            <v>24.9</v>
          </cell>
          <cell r="H21">
            <v>7.0000000000000007E-2</v>
          </cell>
        </row>
        <row r="22">
          <cell r="A22" t="str">
            <v>COMPRA</v>
          </cell>
          <cell r="E22">
            <v>44.91</v>
          </cell>
          <cell r="H22">
            <v>0.12</v>
          </cell>
        </row>
        <row r="23">
          <cell r="A23" t="str">
            <v>COMPRA</v>
          </cell>
          <cell r="E23">
            <v>31.17</v>
          </cell>
          <cell r="H23">
            <v>0.08</v>
          </cell>
        </row>
        <row r="24">
          <cell r="A24" t="str">
            <v>COMPRA</v>
          </cell>
          <cell r="E24">
            <v>27</v>
          </cell>
          <cell r="H24">
            <v>7.0000000000000007E-2</v>
          </cell>
        </row>
        <row r="25">
          <cell r="A25" t="str">
            <v>COMPRA</v>
          </cell>
          <cell r="E25">
            <v>28.44</v>
          </cell>
          <cell r="H25">
            <v>7.0000000000000007E-2</v>
          </cell>
        </row>
        <row r="26">
          <cell r="A26" t="str">
            <v>COMPRA</v>
          </cell>
          <cell r="E26">
            <v>28.94</v>
          </cell>
          <cell r="H26">
            <v>0.08</v>
          </cell>
        </row>
        <row r="27">
          <cell r="A27" t="str">
            <v>VENTA</v>
          </cell>
          <cell r="E27">
            <v>205</v>
          </cell>
          <cell r="H27">
            <v>0.56000000000000005</v>
          </cell>
        </row>
        <row r="28">
          <cell r="A28" t="str">
            <v>VENTA</v>
          </cell>
          <cell r="E28">
            <v>100</v>
          </cell>
          <cell r="H28">
            <v>0.27</v>
          </cell>
        </row>
        <row r="29">
          <cell r="A29" t="str">
            <v>VENTA</v>
          </cell>
          <cell r="E29">
            <v>50.39</v>
          </cell>
          <cell r="H29">
            <v>0.13</v>
          </cell>
        </row>
        <row r="30">
          <cell r="A30" t="str">
            <v>VENTA</v>
          </cell>
          <cell r="E30">
            <v>56.1</v>
          </cell>
          <cell r="H30">
            <v>0.15</v>
          </cell>
        </row>
        <row r="31">
          <cell r="A31" t="str">
            <v>VENTA</v>
          </cell>
          <cell r="E31">
            <v>60</v>
          </cell>
          <cell r="H31">
            <v>0.16</v>
          </cell>
        </row>
        <row r="32">
          <cell r="A32" t="str">
            <v>COMPRA</v>
          </cell>
          <cell r="E32">
            <v>30.69</v>
          </cell>
          <cell r="H32">
            <v>0.08</v>
          </cell>
        </row>
        <row r="33">
          <cell r="A33" t="str">
            <v>COMPRA</v>
          </cell>
          <cell r="E33">
            <v>20.97</v>
          </cell>
          <cell r="H33">
            <v>0.05</v>
          </cell>
        </row>
        <row r="34">
          <cell r="A34" t="str">
            <v>COMPRA</v>
          </cell>
          <cell r="E34">
            <v>20</v>
          </cell>
          <cell r="H34">
            <v>0.05</v>
          </cell>
        </row>
        <row r="35">
          <cell r="A35" t="str">
            <v>COMPRA</v>
          </cell>
          <cell r="E35">
            <v>80.760000000000005</v>
          </cell>
          <cell r="H35">
            <v>0.22</v>
          </cell>
        </row>
        <row r="36">
          <cell r="A36" t="str">
            <v>COMPRA</v>
          </cell>
          <cell r="E36">
            <v>23.97</v>
          </cell>
          <cell r="H36">
            <v>0.06</v>
          </cell>
        </row>
        <row r="37">
          <cell r="A37" t="str">
            <v>COMPRA</v>
          </cell>
          <cell r="E37">
            <v>21.97</v>
          </cell>
          <cell r="H37">
            <v>0.06</v>
          </cell>
        </row>
        <row r="38">
          <cell r="A38" t="str">
            <v>COMPRA</v>
          </cell>
          <cell r="E38">
            <v>30.82</v>
          </cell>
          <cell r="H38">
            <v>0.08</v>
          </cell>
        </row>
        <row r="39">
          <cell r="A39" t="str">
            <v>COMPRA</v>
          </cell>
          <cell r="E39">
            <v>29.94</v>
          </cell>
          <cell r="H39">
            <v>0.08</v>
          </cell>
        </row>
        <row r="40">
          <cell r="A40" t="str">
            <v>COMPRA</v>
          </cell>
          <cell r="E40">
            <v>20</v>
          </cell>
          <cell r="H40">
            <v>0.05</v>
          </cell>
        </row>
        <row r="41">
          <cell r="A41" t="str">
            <v>COMPRA</v>
          </cell>
          <cell r="E41">
            <v>25</v>
          </cell>
          <cell r="H41">
            <v>7.0000000000000007E-2</v>
          </cell>
        </row>
        <row r="42">
          <cell r="A42" t="str">
            <v>COMPRA</v>
          </cell>
          <cell r="E42">
            <v>20</v>
          </cell>
          <cell r="H42">
            <v>0.05</v>
          </cell>
        </row>
        <row r="43">
          <cell r="A43" t="str">
            <v>COMPRA</v>
          </cell>
          <cell r="E43">
            <v>23.08</v>
          </cell>
          <cell r="H43">
            <v>0.06</v>
          </cell>
        </row>
        <row r="44">
          <cell r="A44" t="str">
            <v>COMPRA</v>
          </cell>
          <cell r="E44">
            <v>23</v>
          </cell>
          <cell r="H44">
            <v>0.06</v>
          </cell>
        </row>
        <row r="45">
          <cell r="A45" t="str">
            <v>COMPRA</v>
          </cell>
          <cell r="E45">
            <v>40</v>
          </cell>
          <cell r="H45">
            <v>0.11</v>
          </cell>
        </row>
        <row r="46">
          <cell r="A46" t="str">
            <v>COMPRA</v>
          </cell>
          <cell r="E46">
            <v>40</v>
          </cell>
          <cell r="H46">
            <v>0.11</v>
          </cell>
        </row>
        <row r="47">
          <cell r="A47" t="str">
            <v>VENTA</v>
          </cell>
          <cell r="E47">
            <v>75</v>
          </cell>
          <cell r="H47">
            <v>0.2</v>
          </cell>
        </row>
        <row r="48">
          <cell r="A48" t="str">
            <v>COMPRA</v>
          </cell>
          <cell r="E48">
            <v>20</v>
          </cell>
          <cell r="H48">
            <v>0.05</v>
          </cell>
        </row>
        <row r="49">
          <cell r="A49" t="str">
            <v>VENTA</v>
          </cell>
          <cell r="E49">
            <v>50</v>
          </cell>
          <cell r="H49">
            <v>0.13</v>
          </cell>
        </row>
        <row r="50">
          <cell r="A50" t="str">
            <v>VENTA</v>
          </cell>
          <cell r="E50">
            <v>21</v>
          </cell>
          <cell r="H50">
            <v>0.05</v>
          </cell>
        </row>
        <row r="51">
          <cell r="A51" t="str">
            <v>VENTA</v>
          </cell>
          <cell r="E51">
            <v>48</v>
          </cell>
          <cell r="H51">
            <v>0.13</v>
          </cell>
        </row>
        <row r="52">
          <cell r="A52" t="str">
            <v>VENTA</v>
          </cell>
          <cell r="E52">
            <v>45.88</v>
          </cell>
          <cell r="H52">
            <v>0.12</v>
          </cell>
        </row>
        <row r="53">
          <cell r="A53" t="str">
            <v>VENTA</v>
          </cell>
          <cell r="E53">
            <v>45</v>
          </cell>
          <cell r="H53">
            <v>0.12</v>
          </cell>
        </row>
        <row r="54">
          <cell r="A54" t="str">
            <v>VENTA</v>
          </cell>
          <cell r="E54">
            <v>20</v>
          </cell>
          <cell r="H54">
            <v>0.05</v>
          </cell>
        </row>
        <row r="55">
          <cell r="A55" t="str">
            <v>COMPRA</v>
          </cell>
          <cell r="E55">
            <v>180.63</v>
          </cell>
          <cell r="H55">
            <v>0.5</v>
          </cell>
        </row>
        <row r="56">
          <cell r="A56" t="str">
            <v>COMPRA</v>
          </cell>
          <cell r="E56">
            <v>124.75</v>
          </cell>
          <cell r="H56">
            <v>0.35</v>
          </cell>
        </row>
        <row r="57">
          <cell r="A57" t="str">
            <v>VENTA</v>
          </cell>
          <cell r="E57">
            <v>25</v>
          </cell>
          <cell r="H57">
            <v>0.06</v>
          </cell>
        </row>
        <row r="58">
          <cell r="A58" t="str">
            <v>VENTA</v>
          </cell>
          <cell r="E58">
            <v>38</v>
          </cell>
          <cell r="H58">
            <v>0.1</v>
          </cell>
        </row>
        <row r="59">
          <cell r="A59" t="str">
            <v>VENTA</v>
          </cell>
          <cell r="E59">
            <v>35</v>
          </cell>
          <cell r="H59">
            <v>0.09</v>
          </cell>
        </row>
        <row r="60">
          <cell r="A60" t="str">
            <v>VENTA</v>
          </cell>
          <cell r="E60">
            <v>37</v>
          </cell>
          <cell r="H60">
            <v>0.1</v>
          </cell>
        </row>
        <row r="61">
          <cell r="A61" t="str">
            <v>VENTA</v>
          </cell>
          <cell r="E61">
            <v>51.1</v>
          </cell>
          <cell r="H61">
            <v>0.14000000000000001</v>
          </cell>
        </row>
        <row r="62">
          <cell r="A62" t="str">
            <v>VENTA</v>
          </cell>
          <cell r="E62">
            <v>60</v>
          </cell>
          <cell r="H62">
            <v>0.16</v>
          </cell>
        </row>
        <row r="63">
          <cell r="A63" t="str">
            <v>VENTA</v>
          </cell>
          <cell r="E63">
            <v>20</v>
          </cell>
          <cell r="H63">
            <v>0.05</v>
          </cell>
        </row>
        <row r="64">
          <cell r="A64" t="str">
            <v>VENTA</v>
          </cell>
          <cell r="E64">
            <v>30</v>
          </cell>
          <cell r="H64">
            <v>0.08</v>
          </cell>
        </row>
        <row r="65">
          <cell r="A65" t="str">
            <v>COMPRA</v>
          </cell>
          <cell r="E65">
            <v>42</v>
          </cell>
          <cell r="H65">
            <v>0.11</v>
          </cell>
        </row>
        <row r="66">
          <cell r="A66" t="str">
            <v>COMPRA</v>
          </cell>
          <cell r="E66">
            <v>31.9</v>
          </cell>
          <cell r="H66">
            <v>0.08</v>
          </cell>
        </row>
        <row r="67">
          <cell r="A67" t="str">
            <v>COMPRA</v>
          </cell>
          <cell r="E67">
            <v>28.7</v>
          </cell>
          <cell r="H67">
            <v>0.08</v>
          </cell>
        </row>
        <row r="68">
          <cell r="A68" t="str">
            <v>COMPRA</v>
          </cell>
          <cell r="E68">
            <v>20.99</v>
          </cell>
          <cell r="H68">
            <v>0.05</v>
          </cell>
        </row>
        <row r="69">
          <cell r="A69" t="str">
            <v>COMPRA</v>
          </cell>
          <cell r="E69">
            <v>49.85</v>
          </cell>
          <cell r="H69">
            <v>0.14000000000000001</v>
          </cell>
        </row>
        <row r="70">
          <cell r="A70" t="str">
            <v>COMPRA</v>
          </cell>
          <cell r="E70">
            <v>47.85</v>
          </cell>
          <cell r="H70">
            <v>0.13</v>
          </cell>
        </row>
        <row r="71">
          <cell r="A71" t="str">
            <v>COMPRA</v>
          </cell>
          <cell r="E71">
            <v>21.93</v>
          </cell>
          <cell r="H71">
            <v>0.06</v>
          </cell>
        </row>
        <row r="72">
          <cell r="A72" t="str">
            <v>VENTA</v>
          </cell>
          <cell r="E72">
            <v>81</v>
          </cell>
          <cell r="H72">
            <v>0.22</v>
          </cell>
        </row>
        <row r="73">
          <cell r="A73" t="str">
            <v>VENTA</v>
          </cell>
          <cell r="E73">
            <v>26</v>
          </cell>
          <cell r="H73">
            <v>7.0000000000000007E-2</v>
          </cell>
        </row>
        <row r="74">
          <cell r="A74" t="str">
            <v>VENTA</v>
          </cell>
          <cell r="E74">
            <v>30</v>
          </cell>
          <cell r="H74">
            <v>0.08</v>
          </cell>
        </row>
        <row r="75">
          <cell r="A75" t="str">
            <v>VENTA</v>
          </cell>
          <cell r="E75">
            <v>51</v>
          </cell>
          <cell r="H75">
            <v>0.14000000000000001</v>
          </cell>
        </row>
        <row r="76">
          <cell r="A76" t="str">
            <v>VENTA</v>
          </cell>
          <cell r="E76">
            <v>30</v>
          </cell>
          <cell r="H76">
            <v>0.08</v>
          </cell>
        </row>
        <row r="77">
          <cell r="A77" t="str">
            <v>VENTA</v>
          </cell>
          <cell r="E77">
            <v>25</v>
          </cell>
          <cell r="H77">
            <v>0.06</v>
          </cell>
        </row>
        <row r="78">
          <cell r="A78" t="str">
            <v>VENTA</v>
          </cell>
          <cell r="E78">
            <v>21</v>
          </cell>
          <cell r="H78">
            <v>0.05</v>
          </cell>
        </row>
        <row r="79">
          <cell r="A79" t="str">
            <v>VENTA</v>
          </cell>
          <cell r="E79">
            <v>60</v>
          </cell>
          <cell r="H79">
            <v>0.16</v>
          </cell>
        </row>
        <row r="80">
          <cell r="A80" t="str">
            <v>VENTA</v>
          </cell>
          <cell r="E80">
            <v>50</v>
          </cell>
          <cell r="H80">
            <v>0.13</v>
          </cell>
        </row>
        <row r="81">
          <cell r="A81" t="str">
            <v>COMPRA</v>
          </cell>
          <cell r="E81">
            <v>98.7</v>
          </cell>
          <cell r="H81">
            <v>0.28000000000000003</v>
          </cell>
        </row>
        <row r="82">
          <cell r="A82" t="str">
            <v>COMPRA</v>
          </cell>
          <cell r="E82">
            <v>20.03</v>
          </cell>
          <cell r="H82">
            <v>0.05</v>
          </cell>
        </row>
        <row r="83">
          <cell r="A83" t="str">
            <v>COMPRA</v>
          </cell>
          <cell r="E83">
            <v>29.88</v>
          </cell>
          <cell r="H83">
            <v>0.08</v>
          </cell>
        </row>
        <row r="84">
          <cell r="A84" t="str">
            <v>COMPRA</v>
          </cell>
          <cell r="E84">
            <v>86.39</v>
          </cell>
          <cell r="H84">
            <v>0.24</v>
          </cell>
        </row>
        <row r="85">
          <cell r="A85" t="str">
            <v>COMPRA</v>
          </cell>
          <cell r="E85">
            <v>20.03</v>
          </cell>
          <cell r="H85">
            <v>0.05</v>
          </cell>
        </row>
        <row r="86">
          <cell r="A86" t="str">
            <v>COMPRA</v>
          </cell>
          <cell r="E86">
            <v>34.75</v>
          </cell>
          <cell r="H86">
            <v>0.09</v>
          </cell>
        </row>
        <row r="87">
          <cell r="A87" t="str">
            <v>COMPRA</v>
          </cell>
          <cell r="E87">
            <v>20.85</v>
          </cell>
          <cell r="H87">
            <v>0.05</v>
          </cell>
        </row>
        <row r="88">
          <cell r="A88" t="str">
            <v>COMPRA</v>
          </cell>
          <cell r="E88">
            <v>20.85</v>
          </cell>
          <cell r="H88">
            <v>0.05</v>
          </cell>
        </row>
        <row r="89">
          <cell r="A89" t="str">
            <v>COMPRA</v>
          </cell>
          <cell r="E89">
            <v>30.78</v>
          </cell>
          <cell r="H89">
            <v>0.08</v>
          </cell>
        </row>
        <row r="90">
          <cell r="A90" t="str">
            <v>VENTA</v>
          </cell>
          <cell r="E90">
            <v>50</v>
          </cell>
          <cell r="H90">
            <v>0.13</v>
          </cell>
        </row>
        <row r="91">
          <cell r="A91" t="str">
            <v>COMPRA</v>
          </cell>
          <cell r="E91">
            <v>23.33</v>
          </cell>
          <cell r="H91">
            <v>0.06</v>
          </cell>
        </row>
        <row r="92">
          <cell r="A92" t="str">
            <v>VENTA</v>
          </cell>
          <cell r="E92">
            <v>20.239999999999998</v>
          </cell>
          <cell r="H92">
            <v>0.05</v>
          </cell>
        </row>
        <row r="93">
          <cell r="A93" t="str">
            <v>VENTA</v>
          </cell>
          <cell r="E93">
            <v>70.84</v>
          </cell>
          <cell r="H93">
            <v>0.19</v>
          </cell>
        </row>
        <row r="94">
          <cell r="A94" t="str">
            <v>VENTA</v>
          </cell>
          <cell r="E94">
            <v>20</v>
          </cell>
          <cell r="H94">
            <v>0.05</v>
          </cell>
        </row>
        <row r="95">
          <cell r="A95" t="str">
            <v>VENTA</v>
          </cell>
          <cell r="E95">
            <v>35</v>
          </cell>
          <cell r="H95">
            <v>0.09</v>
          </cell>
        </row>
        <row r="96">
          <cell r="A96" t="str">
            <v>VENTA</v>
          </cell>
          <cell r="E96">
            <v>51</v>
          </cell>
          <cell r="H96">
            <v>0.14000000000000001</v>
          </cell>
        </row>
        <row r="97">
          <cell r="A97" t="str">
            <v>VENTA</v>
          </cell>
          <cell r="E97">
            <v>20.3</v>
          </cell>
          <cell r="H97">
            <v>0.05</v>
          </cell>
        </row>
        <row r="98">
          <cell r="A98" t="str">
            <v>VENTA</v>
          </cell>
          <cell r="E98">
            <v>20</v>
          </cell>
          <cell r="H98">
            <v>0.05</v>
          </cell>
        </row>
        <row r="99">
          <cell r="A99" t="str">
            <v>VENTA</v>
          </cell>
          <cell r="E99">
            <v>20</v>
          </cell>
          <cell r="H99">
            <v>0.05</v>
          </cell>
        </row>
        <row r="100">
          <cell r="A100" t="str">
            <v>COMPRA</v>
          </cell>
          <cell r="E100">
            <v>80</v>
          </cell>
          <cell r="H100">
            <v>0.22</v>
          </cell>
        </row>
        <row r="101">
          <cell r="A101" t="str">
            <v>VENTA</v>
          </cell>
          <cell r="E101">
            <v>25</v>
          </cell>
          <cell r="H101">
            <v>0.06</v>
          </cell>
        </row>
        <row r="102">
          <cell r="A102" t="str">
            <v>COMPRA</v>
          </cell>
          <cell r="E102">
            <v>59.34</v>
          </cell>
          <cell r="H102">
            <v>0.16</v>
          </cell>
        </row>
        <row r="103">
          <cell r="A103" t="str">
            <v>VENTA</v>
          </cell>
          <cell r="E103">
            <v>57</v>
          </cell>
          <cell r="H103">
            <v>0.15</v>
          </cell>
        </row>
        <row r="104">
          <cell r="A104" t="str">
            <v>VENTA</v>
          </cell>
          <cell r="E104">
            <v>25</v>
          </cell>
          <cell r="H104">
            <v>0.06</v>
          </cell>
        </row>
        <row r="105">
          <cell r="A105" t="str">
            <v>VENTA</v>
          </cell>
          <cell r="E105">
            <v>22</v>
          </cell>
          <cell r="H105">
            <v>0.06</v>
          </cell>
        </row>
        <row r="106">
          <cell r="A106" t="str">
            <v>COMPRA</v>
          </cell>
          <cell r="E106">
            <v>87.99</v>
          </cell>
          <cell r="H106">
            <v>0.24</v>
          </cell>
        </row>
        <row r="107">
          <cell r="A107" t="str">
            <v>COMPRA</v>
          </cell>
          <cell r="E107">
            <v>20.170000000000002</v>
          </cell>
          <cell r="H107">
            <v>0.05</v>
          </cell>
        </row>
        <row r="108">
          <cell r="A108" t="str">
            <v>VENTA</v>
          </cell>
          <cell r="E108">
            <v>48</v>
          </cell>
          <cell r="H108">
            <v>0.13</v>
          </cell>
        </row>
        <row r="109">
          <cell r="A109" t="str">
            <v>COMPRA</v>
          </cell>
          <cell r="E109">
            <v>38</v>
          </cell>
          <cell r="H109">
            <v>0.1</v>
          </cell>
        </row>
        <row r="110">
          <cell r="A110" t="str">
            <v>COMPRA</v>
          </cell>
          <cell r="E110">
            <v>178.2</v>
          </cell>
          <cell r="H110">
            <v>0.5</v>
          </cell>
        </row>
        <row r="111">
          <cell r="A111" t="str">
            <v>VENTA</v>
          </cell>
          <cell r="E111">
            <v>200</v>
          </cell>
          <cell r="H111">
            <v>0.54</v>
          </cell>
        </row>
        <row r="112">
          <cell r="A112" t="str">
            <v>COMPRA</v>
          </cell>
          <cell r="E112">
            <v>26.73</v>
          </cell>
          <cell r="H112">
            <v>7.0000000000000007E-2</v>
          </cell>
        </row>
        <row r="113">
          <cell r="A113" t="str">
            <v>VENTA</v>
          </cell>
          <cell r="E113">
            <v>20</v>
          </cell>
          <cell r="H113">
            <v>0.05</v>
          </cell>
        </row>
        <row r="114">
          <cell r="A114" t="str">
            <v>VENTA</v>
          </cell>
          <cell r="E114">
            <v>22</v>
          </cell>
          <cell r="H114">
            <v>0.06</v>
          </cell>
        </row>
        <row r="115">
          <cell r="A115" t="str">
            <v>VENTA</v>
          </cell>
          <cell r="E115">
            <v>37.619999999999997</v>
          </cell>
          <cell r="H115">
            <v>0.1</v>
          </cell>
        </row>
        <row r="116">
          <cell r="A116" t="str">
            <v>VENTA</v>
          </cell>
          <cell r="E116">
            <v>25</v>
          </cell>
          <cell r="H116">
            <v>0.06</v>
          </cell>
        </row>
        <row r="117">
          <cell r="A117" t="str">
            <v>VENTA</v>
          </cell>
          <cell r="E117">
            <v>40.01</v>
          </cell>
          <cell r="H117">
            <v>0.11</v>
          </cell>
        </row>
        <row r="118">
          <cell r="A118" t="str">
            <v>VENTA</v>
          </cell>
          <cell r="E118">
            <v>29</v>
          </cell>
          <cell r="H118">
            <v>7.0000000000000007E-2</v>
          </cell>
        </row>
        <row r="119">
          <cell r="A119" t="str">
            <v>VENTA</v>
          </cell>
          <cell r="E119">
            <v>30</v>
          </cell>
          <cell r="H119">
            <v>0.08</v>
          </cell>
        </row>
        <row r="120">
          <cell r="A120" t="str">
            <v>VENTA</v>
          </cell>
          <cell r="E120">
            <v>40</v>
          </cell>
          <cell r="H120">
            <v>0.11</v>
          </cell>
        </row>
        <row r="121">
          <cell r="A121" t="str">
            <v>VENTA</v>
          </cell>
          <cell r="E121">
            <v>300</v>
          </cell>
          <cell r="H121">
            <v>0.82</v>
          </cell>
        </row>
        <row r="122">
          <cell r="A122" t="str">
            <v>COMPRA</v>
          </cell>
          <cell r="E122">
            <v>29.55</v>
          </cell>
          <cell r="H122">
            <v>0.08</v>
          </cell>
        </row>
        <row r="123">
          <cell r="A123" t="str">
            <v>COMPRA</v>
          </cell>
          <cell r="E123">
            <v>73.5</v>
          </cell>
          <cell r="H123">
            <v>0.21</v>
          </cell>
        </row>
        <row r="124">
          <cell r="A124" t="str">
            <v>COMPRA</v>
          </cell>
          <cell r="E124">
            <v>68.95</v>
          </cell>
          <cell r="H124">
            <v>0.19</v>
          </cell>
        </row>
        <row r="125">
          <cell r="A125" t="str">
            <v>COMPRA</v>
          </cell>
          <cell r="E125">
            <v>24.62</v>
          </cell>
          <cell r="H125">
            <v>7.0000000000000007E-2</v>
          </cell>
        </row>
        <row r="126">
          <cell r="A126" t="str">
            <v>COMPRA</v>
          </cell>
          <cell r="E126">
            <v>36.99</v>
          </cell>
          <cell r="H126">
            <v>0.1</v>
          </cell>
        </row>
        <row r="127">
          <cell r="A127" t="str">
            <v>COMPRA</v>
          </cell>
          <cell r="E127">
            <v>25.01</v>
          </cell>
          <cell r="H127">
            <v>7.0000000000000007E-2</v>
          </cell>
        </row>
        <row r="128">
          <cell r="A128" t="str">
            <v>VENTA</v>
          </cell>
          <cell r="E128">
            <v>20</v>
          </cell>
          <cell r="H128">
            <v>0.05</v>
          </cell>
        </row>
        <row r="129">
          <cell r="A129" t="str">
            <v>VENTA</v>
          </cell>
          <cell r="E129">
            <v>30</v>
          </cell>
          <cell r="H129">
            <v>0.08</v>
          </cell>
        </row>
        <row r="130">
          <cell r="A130" t="str">
            <v>COMPRA</v>
          </cell>
          <cell r="E130">
            <v>42.57</v>
          </cell>
          <cell r="H130">
            <v>0.12</v>
          </cell>
        </row>
        <row r="131">
          <cell r="A131" t="str">
            <v>VENTA</v>
          </cell>
          <cell r="E131">
            <v>44.51</v>
          </cell>
          <cell r="H131">
            <v>0.12</v>
          </cell>
        </row>
        <row r="132">
          <cell r="A132" t="str">
            <v>VENTA</v>
          </cell>
          <cell r="E132">
            <v>20</v>
          </cell>
          <cell r="H132">
            <v>0.05</v>
          </cell>
        </row>
        <row r="133">
          <cell r="A133" t="str">
            <v>VENTA</v>
          </cell>
          <cell r="E133">
            <v>30</v>
          </cell>
          <cell r="H133">
            <v>0.08</v>
          </cell>
        </row>
        <row r="134">
          <cell r="A134" t="str">
            <v>VENTA</v>
          </cell>
          <cell r="E134">
            <v>20.5</v>
          </cell>
          <cell r="H134">
            <v>0.05</v>
          </cell>
        </row>
        <row r="135">
          <cell r="A135" t="str">
            <v>VENTA</v>
          </cell>
          <cell r="E135">
            <v>39</v>
          </cell>
          <cell r="H135">
            <v>0.1</v>
          </cell>
        </row>
        <row r="136">
          <cell r="A136" t="str">
            <v>COMPRA</v>
          </cell>
          <cell r="E136">
            <v>29.73</v>
          </cell>
          <cell r="H136">
            <v>0.08</v>
          </cell>
        </row>
        <row r="137">
          <cell r="A137" t="str">
            <v>VENTA</v>
          </cell>
          <cell r="E137">
            <v>30.5</v>
          </cell>
          <cell r="H137">
            <v>0.08</v>
          </cell>
        </row>
        <row r="138">
          <cell r="A138" t="str">
            <v>VENTA</v>
          </cell>
          <cell r="E138">
            <v>60</v>
          </cell>
          <cell r="H138">
            <v>0.16</v>
          </cell>
        </row>
        <row r="139">
          <cell r="A139" t="str">
            <v>COMPRA</v>
          </cell>
          <cell r="E139">
            <v>49.55</v>
          </cell>
          <cell r="H139">
            <v>0.14000000000000001</v>
          </cell>
        </row>
        <row r="140">
          <cell r="A140" t="str">
            <v>VENTA</v>
          </cell>
          <cell r="E140">
            <v>150</v>
          </cell>
          <cell r="H140">
            <v>0.41</v>
          </cell>
        </row>
        <row r="141">
          <cell r="A141" t="str">
            <v>COMPRA</v>
          </cell>
          <cell r="E141">
            <v>20.010000000000002</v>
          </cell>
          <cell r="H141">
            <v>0.05</v>
          </cell>
        </row>
        <row r="142">
          <cell r="A142" t="str">
            <v>COMPRA</v>
          </cell>
          <cell r="E142">
            <v>24.77</v>
          </cell>
          <cell r="H142">
            <v>7.0000000000000007E-2</v>
          </cell>
        </row>
        <row r="143">
          <cell r="A143" t="str">
            <v>COMPRA</v>
          </cell>
          <cell r="E143">
            <v>136.04</v>
          </cell>
          <cell r="H143">
            <v>0.38</v>
          </cell>
        </row>
        <row r="144">
          <cell r="A144" t="str">
            <v>COMPRA</v>
          </cell>
          <cell r="E144">
            <v>167.81</v>
          </cell>
          <cell r="H144">
            <v>0.47</v>
          </cell>
        </row>
        <row r="145">
          <cell r="A145" t="str">
            <v>VENTA</v>
          </cell>
          <cell r="E145">
            <v>20</v>
          </cell>
          <cell r="H145">
            <v>0.05</v>
          </cell>
        </row>
        <row r="146">
          <cell r="A146" t="str">
            <v>COMPRA</v>
          </cell>
          <cell r="E146">
            <v>29.65</v>
          </cell>
          <cell r="H146">
            <v>0.08</v>
          </cell>
        </row>
        <row r="147">
          <cell r="A147" t="str">
            <v>COMPRA</v>
          </cell>
          <cell r="E147">
            <v>20.09</v>
          </cell>
          <cell r="H147">
            <v>0.05</v>
          </cell>
        </row>
        <row r="148">
          <cell r="A148" t="str">
            <v>VENTA</v>
          </cell>
          <cell r="E148">
            <v>20</v>
          </cell>
          <cell r="H148">
            <v>0.05</v>
          </cell>
        </row>
        <row r="149">
          <cell r="A149" t="str">
            <v>VENTA</v>
          </cell>
          <cell r="E149">
            <v>48</v>
          </cell>
          <cell r="H149">
            <v>0.12</v>
          </cell>
        </row>
        <row r="150">
          <cell r="A150" t="str">
            <v>VENTA</v>
          </cell>
          <cell r="E150">
            <v>20.16</v>
          </cell>
          <cell r="H150">
            <v>0.05</v>
          </cell>
        </row>
        <row r="151">
          <cell r="A151" t="str">
            <v>VENTA</v>
          </cell>
          <cell r="E151">
            <v>34.5</v>
          </cell>
          <cell r="H151">
            <v>0.09</v>
          </cell>
        </row>
        <row r="152">
          <cell r="A152" t="str">
            <v>COMPRA</v>
          </cell>
          <cell r="E152">
            <v>65.39</v>
          </cell>
          <cell r="H152">
            <v>0.18</v>
          </cell>
        </row>
        <row r="153">
          <cell r="A153" t="str">
            <v>VENTA</v>
          </cell>
          <cell r="E153">
            <v>30</v>
          </cell>
          <cell r="H153">
            <v>0.08</v>
          </cell>
        </row>
        <row r="154">
          <cell r="A154" t="str">
            <v>VENTA</v>
          </cell>
          <cell r="E154">
            <v>23.82</v>
          </cell>
          <cell r="H154">
            <v>0.06</v>
          </cell>
        </row>
        <row r="155">
          <cell r="A155" t="str">
            <v>VENTA</v>
          </cell>
          <cell r="E155">
            <v>26</v>
          </cell>
          <cell r="H155">
            <v>7.0000000000000007E-2</v>
          </cell>
        </row>
        <row r="156">
          <cell r="A156" t="str">
            <v>VENTA</v>
          </cell>
          <cell r="E156">
            <v>25</v>
          </cell>
          <cell r="H156">
            <v>0.06</v>
          </cell>
        </row>
        <row r="157">
          <cell r="A157" t="str">
            <v>VENTA</v>
          </cell>
          <cell r="E157">
            <v>40</v>
          </cell>
          <cell r="H157">
            <v>0.11</v>
          </cell>
        </row>
        <row r="158">
          <cell r="A158" t="str">
            <v>VENTA</v>
          </cell>
          <cell r="E158">
            <v>20.16</v>
          </cell>
          <cell r="H158">
            <v>0.05</v>
          </cell>
        </row>
        <row r="159">
          <cell r="A159" t="str">
            <v>VENTA</v>
          </cell>
          <cell r="E159">
            <v>100</v>
          </cell>
          <cell r="H159">
            <v>0.27</v>
          </cell>
        </row>
        <row r="160">
          <cell r="A160" t="str">
            <v>VENTA</v>
          </cell>
          <cell r="E160">
            <v>25</v>
          </cell>
          <cell r="H160">
            <v>0.06</v>
          </cell>
        </row>
        <row r="161">
          <cell r="A161" t="str">
            <v>COMPRA</v>
          </cell>
          <cell r="E161">
            <v>78.400000000000006</v>
          </cell>
          <cell r="H161">
            <v>0.22</v>
          </cell>
        </row>
        <row r="162">
          <cell r="A162" t="str">
            <v>COMPRA</v>
          </cell>
          <cell r="E162">
            <v>43.26</v>
          </cell>
          <cell r="H162">
            <v>0.12</v>
          </cell>
        </row>
        <row r="163">
          <cell r="A163" t="str">
            <v>VENTA</v>
          </cell>
          <cell r="E163">
            <v>80</v>
          </cell>
          <cell r="H163">
            <v>0.22</v>
          </cell>
        </row>
        <row r="164">
          <cell r="A164" t="str">
            <v>VENTA</v>
          </cell>
          <cell r="E164">
            <v>40</v>
          </cell>
          <cell r="H164">
            <v>0.11</v>
          </cell>
        </row>
        <row r="165">
          <cell r="A165" t="str">
            <v>VENTA</v>
          </cell>
          <cell r="E165">
            <v>21</v>
          </cell>
          <cell r="H165">
            <v>0.05</v>
          </cell>
        </row>
        <row r="166">
          <cell r="A166" t="str">
            <v>VENTA</v>
          </cell>
          <cell r="E166">
            <v>38</v>
          </cell>
          <cell r="H166">
            <v>0.1</v>
          </cell>
        </row>
        <row r="167">
          <cell r="A167" t="str">
            <v>VENTA</v>
          </cell>
          <cell r="E167">
            <v>39</v>
          </cell>
          <cell r="H167">
            <v>0.1</v>
          </cell>
        </row>
        <row r="168">
          <cell r="A168" t="str">
            <v>VENTA</v>
          </cell>
          <cell r="E168">
            <v>29</v>
          </cell>
          <cell r="H168">
            <v>7.0000000000000007E-2</v>
          </cell>
        </row>
        <row r="169">
          <cell r="A169" t="str">
            <v>COMPRA</v>
          </cell>
          <cell r="E169">
            <v>25.125</v>
          </cell>
          <cell r="H169">
            <v>0.06</v>
          </cell>
        </row>
        <row r="170">
          <cell r="A170" t="str">
            <v>COMPRA</v>
          </cell>
          <cell r="E170">
            <v>198.6</v>
          </cell>
          <cell r="H170">
            <v>0.56000000000000005</v>
          </cell>
        </row>
        <row r="171">
          <cell r="A171" t="str">
            <v>COMPRA</v>
          </cell>
          <cell r="E171">
            <v>25.68</v>
          </cell>
          <cell r="H171">
            <v>7.0000000000000007E-2</v>
          </cell>
        </row>
        <row r="172">
          <cell r="A172" t="str">
            <v>COMPRA</v>
          </cell>
          <cell r="E172">
            <v>53.75</v>
          </cell>
          <cell r="H172">
            <v>0.15</v>
          </cell>
        </row>
        <row r="173">
          <cell r="A173" t="str">
            <v>COMPRA</v>
          </cell>
          <cell r="E173">
            <v>22.11</v>
          </cell>
          <cell r="H173">
            <v>0.05</v>
          </cell>
        </row>
        <row r="174">
          <cell r="A174" t="str">
            <v>COMPRA</v>
          </cell>
          <cell r="E174">
            <v>79.897000000000006</v>
          </cell>
          <cell r="H174">
            <v>0.21</v>
          </cell>
        </row>
        <row r="175">
          <cell r="A175" t="str">
            <v>COMPRA</v>
          </cell>
          <cell r="E175">
            <v>28.129949999999997</v>
          </cell>
          <cell r="H175">
            <v>7.0000000000000007E-2</v>
          </cell>
        </row>
        <row r="176">
          <cell r="A176" t="str">
            <v>VENTA</v>
          </cell>
          <cell r="E176">
            <v>48</v>
          </cell>
          <cell r="H176">
            <v>0.12</v>
          </cell>
        </row>
        <row r="177">
          <cell r="A177" t="str">
            <v>VENTA</v>
          </cell>
          <cell r="E177">
            <v>62.21</v>
          </cell>
          <cell r="H177">
            <v>0.16</v>
          </cell>
        </row>
        <row r="178">
          <cell r="A178" t="str">
            <v>COMPRA</v>
          </cell>
          <cell r="E178">
            <v>14.5725</v>
          </cell>
          <cell r="H178">
            <v>0.03</v>
          </cell>
        </row>
        <row r="179">
          <cell r="A179" t="str">
            <v>COMPRA</v>
          </cell>
          <cell r="E179">
            <v>20.823599999999999</v>
          </cell>
          <cell r="H179">
            <v>0.05</v>
          </cell>
        </row>
        <row r="180">
          <cell r="A180" t="str">
            <v>COMPRA</v>
          </cell>
          <cell r="E180">
            <v>62.470799999999997</v>
          </cell>
          <cell r="H180">
            <v>0.16</v>
          </cell>
        </row>
        <row r="181">
          <cell r="A181" t="str">
            <v>COMPRA</v>
          </cell>
          <cell r="E181">
            <v>38.370899999999999</v>
          </cell>
          <cell r="H181">
            <v>0.1</v>
          </cell>
        </row>
        <row r="182">
          <cell r="A182" t="str">
            <v>COMPRA</v>
          </cell>
          <cell r="E182">
            <v>36.26</v>
          </cell>
          <cell r="H182">
            <v>0.1</v>
          </cell>
        </row>
        <row r="183">
          <cell r="A183" t="str">
            <v>COMPRA</v>
          </cell>
          <cell r="E183">
            <v>31.57</v>
          </cell>
          <cell r="H183">
            <v>0.09</v>
          </cell>
        </row>
        <row r="184">
          <cell r="A184" t="str">
            <v>VENTA</v>
          </cell>
          <cell r="E184">
            <v>80</v>
          </cell>
          <cell r="H184">
            <v>0.22</v>
          </cell>
        </row>
        <row r="185">
          <cell r="A185" t="str">
            <v>VENTA</v>
          </cell>
          <cell r="E185">
            <v>50</v>
          </cell>
          <cell r="H185">
            <v>0.13</v>
          </cell>
        </row>
        <row r="186">
          <cell r="A186" t="str">
            <v>VENTA</v>
          </cell>
          <cell r="E186">
            <v>21.5</v>
          </cell>
          <cell r="H186">
            <v>0.05</v>
          </cell>
        </row>
        <row r="187">
          <cell r="A187" t="str">
            <v>VENTA</v>
          </cell>
          <cell r="E187">
            <v>24</v>
          </cell>
          <cell r="H187">
            <v>0.06</v>
          </cell>
        </row>
        <row r="188">
          <cell r="A188" t="str">
            <v>VENTA</v>
          </cell>
          <cell r="E188">
            <v>300</v>
          </cell>
          <cell r="H188">
            <v>0.8</v>
          </cell>
        </row>
        <row r="189">
          <cell r="A189" t="str">
            <v>VENTA</v>
          </cell>
          <cell r="E189">
            <v>119</v>
          </cell>
          <cell r="H189">
            <v>0.31</v>
          </cell>
        </row>
        <row r="190">
          <cell r="A190" t="str">
            <v>VENTA</v>
          </cell>
          <cell r="E190">
            <v>50</v>
          </cell>
          <cell r="H190">
            <v>0.13</v>
          </cell>
        </row>
        <row r="191">
          <cell r="A191" t="str">
            <v>VENTA</v>
          </cell>
          <cell r="E191">
            <v>21</v>
          </cell>
          <cell r="H191">
            <v>0.05</v>
          </cell>
        </row>
        <row r="192">
          <cell r="A192" t="str">
            <v>VENTA</v>
          </cell>
          <cell r="E192">
            <v>107</v>
          </cell>
          <cell r="H192">
            <v>0.28000000000000003</v>
          </cell>
        </row>
        <row r="193">
          <cell r="A193" t="str">
            <v>COMPRA</v>
          </cell>
          <cell r="E193">
            <v>46.1</v>
          </cell>
          <cell r="H193">
            <v>0.13</v>
          </cell>
        </row>
        <row r="194">
          <cell r="A194" t="str">
            <v>COMPRA</v>
          </cell>
          <cell r="E194">
            <v>20</v>
          </cell>
          <cell r="H194">
            <v>0.05</v>
          </cell>
        </row>
        <row r="195">
          <cell r="A195" t="str">
            <v>COMPRA</v>
          </cell>
          <cell r="E195">
            <v>20.6</v>
          </cell>
          <cell r="H195">
            <v>0.05</v>
          </cell>
        </row>
        <row r="196">
          <cell r="A196" t="str">
            <v>COMPRA</v>
          </cell>
          <cell r="E196">
            <v>20.6</v>
          </cell>
          <cell r="H196">
            <v>0.05</v>
          </cell>
        </row>
        <row r="197">
          <cell r="A197" t="str">
            <v>COMPRA</v>
          </cell>
          <cell r="E197">
            <v>81.284399999999991</v>
          </cell>
          <cell r="H197">
            <v>0.21</v>
          </cell>
        </row>
        <row r="198">
          <cell r="A198" t="str">
            <v>COMPRA</v>
          </cell>
          <cell r="E198">
            <v>20.843699999999998</v>
          </cell>
          <cell r="H198">
            <v>0.05</v>
          </cell>
        </row>
        <row r="199">
          <cell r="A199" t="str">
            <v>COMPRA</v>
          </cell>
          <cell r="E199">
            <v>20.6</v>
          </cell>
          <cell r="H199">
            <v>0.05</v>
          </cell>
        </row>
        <row r="200">
          <cell r="A200" t="str">
            <v>COMPRA</v>
          </cell>
          <cell r="E200">
            <v>45.868200000000002</v>
          </cell>
          <cell r="H200">
            <v>0.12</v>
          </cell>
        </row>
        <row r="201">
          <cell r="A201" t="str">
            <v>COMPRA</v>
          </cell>
          <cell r="E201">
            <v>28.54</v>
          </cell>
          <cell r="H201">
            <v>0.08</v>
          </cell>
        </row>
        <row r="202">
          <cell r="A202" t="str">
            <v>COMPRA</v>
          </cell>
          <cell r="E202">
            <v>20</v>
          </cell>
          <cell r="H202">
            <v>0.05</v>
          </cell>
        </row>
        <row r="203">
          <cell r="A203" t="str">
            <v>COMPRA</v>
          </cell>
          <cell r="E203">
            <v>41.204999999999998</v>
          </cell>
          <cell r="H203">
            <v>0.11</v>
          </cell>
        </row>
        <row r="204">
          <cell r="A204" t="str">
            <v>COMPRA</v>
          </cell>
          <cell r="E204">
            <v>45.848099999999995</v>
          </cell>
          <cell r="H204">
            <v>0.12</v>
          </cell>
        </row>
        <row r="205">
          <cell r="A205" t="str">
            <v>COMPRA</v>
          </cell>
          <cell r="E205">
            <v>31.265550000000001</v>
          </cell>
          <cell r="H205">
            <v>0.08</v>
          </cell>
        </row>
        <row r="206">
          <cell r="A206" t="str">
            <v>COMPRA</v>
          </cell>
          <cell r="E206">
            <v>30.160050000000002</v>
          </cell>
          <cell r="H206">
            <v>0.08</v>
          </cell>
        </row>
        <row r="207">
          <cell r="A207" t="str">
            <v>COMPRA</v>
          </cell>
          <cell r="E207">
            <v>21.738149999999997</v>
          </cell>
          <cell r="H207">
            <v>0.05</v>
          </cell>
        </row>
        <row r="208">
          <cell r="A208" t="str">
            <v>COMPRA</v>
          </cell>
          <cell r="E208">
            <v>44.551649999999995</v>
          </cell>
          <cell r="H208">
            <v>0.11</v>
          </cell>
        </row>
        <row r="209">
          <cell r="A209" t="str">
            <v>COMPRA</v>
          </cell>
          <cell r="E209">
            <v>30.09975</v>
          </cell>
          <cell r="H209">
            <v>0.08</v>
          </cell>
        </row>
        <row r="210">
          <cell r="A210" t="str">
            <v>COMPRA</v>
          </cell>
          <cell r="E210">
            <v>41.687399999999997</v>
          </cell>
          <cell r="H210">
            <v>0.11</v>
          </cell>
        </row>
        <row r="211">
          <cell r="A211" t="str">
            <v>COMPRA</v>
          </cell>
          <cell r="E211">
            <v>41.627099999999999</v>
          </cell>
          <cell r="H211">
            <v>0.11</v>
          </cell>
        </row>
        <row r="212">
          <cell r="A212" t="str">
            <v>VENTA</v>
          </cell>
          <cell r="E212">
            <v>53.9</v>
          </cell>
          <cell r="H212">
            <v>0.14000000000000001</v>
          </cell>
        </row>
        <row r="213">
          <cell r="A213" t="str">
            <v>VENTA</v>
          </cell>
          <cell r="E213">
            <v>100</v>
          </cell>
          <cell r="H213">
            <v>0.26</v>
          </cell>
        </row>
        <row r="214">
          <cell r="A214" t="str">
            <v>VENTA</v>
          </cell>
          <cell r="E214">
            <v>105</v>
          </cell>
          <cell r="H214">
            <v>0.28000000000000003</v>
          </cell>
        </row>
        <row r="215">
          <cell r="A215" t="str">
            <v>COMPRA</v>
          </cell>
          <cell r="E215">
            <v>50</v>
          </cell>
          <cell r="H215">
            <v>0.14000000000000001</v>
          </cell>
        </row>
        <row r="216">
          <cell r="A216" t="str">
            <v>COMPRA</v>
          </cell>
          <cell r="E216">
            <v>99.3</v>
          </cell>
          <cell r="H216">
            <v>0.28000000000000003</v>
          </cell>
        </row>
        <row r="217">
          <cell r="A217" t="str">
            <v>COMPRA</v>
          </cell>
          <cell r="E217">
            <v>51</v>
          </cell>
          <cell r="H217">
            <v>0.14000000000000001</v>
          </cell>
        </row>
        <row r="218">
          <cell r="A218" t="str">
            <v>COMPRA</v>
          </cell>
          <cell r="E218">
            <v>89.535449999999997</v>
          </cell>
          <cell r="H218">
            <v>0.24</v>
          </cell>
        </row>
        <row r="219">
          <cell r="A219" t="str">
            <v>COMPRA</v>
          </cell>
          <cell r="E219">
            <v>228.39</v>
          </cell>
          <cell r="H219">
            <v>0.64</v>
          </cell>
        </row>
        <row r="220">
          <cell r="A220" t="str">
            <v>COMPRA</v>
          </cell>
          <cell r="E220">
            <v>35.898600000000002</v>
          </cell>
          <cell r="H220">
            <v>0.09</v>
          </cell>
        </row>
        <row r="221">
          <cell r="A221" t="str">
            <v>COMPRA</v>
          </cell>
          <cell r="E221">
            <v>100</v>
          </cell>
          <cell r="H221">
            <v>0.28000000000000003</v>
          </cell>
        </row>
        <row r="222">
          <cell r="A222" t="str">
            <v>COMPRA</v>
          </cell>
          <cell r="E222">
            <v>200</v>
          </cell>
          <cell r="H222">
            <v>0.56000000000000005</v>
          </cell>
        </row>
        <row r="223">
          <cell r="A223" t="str">
            <v>COMPRA</v>
          </cell>
          <cell r="E223">
            <v>80</v>
          </cell>
          <cell r="H223">
            <v>0.22</v>
          </cell>
        </row>
        <row r="224">
          <cell r="A224" t="str">
            <v>COMPRA</v>
          </cell>
          <cell r="E224">
            <v>65.790000000000006</v>
          </cell>
          <cell r="H224">
            <v>0.18</v>
          </cell>
        </row>
        <row r="225">
          <cell r="A225" t="str">
            <v>COMPRA</v>
          </cell>
          <cell r="E225">
            <v>37.818150000000003</v>
          </cell>
          <cell r="H225">
            <v>0.1</v>
          </cell>
        </row>
        <row r="226">
          <cell r="A226" t="str">
            <v>COMPRA</v>
          </cell>
          <cell r="E226">
            <v>54.61</v>
          </cell>
          <cell r="H226">
            <v>0.15</v>
          </cell>
        </row>
        <row r="227">
          <cell r="A227" t="str">
            <v>COMPRA</v>
          </cell>
          <cell r="E227">
            <v>99.3</v>
          </cell>
          <cell r="H227">
            <v>0.28000000000000003</v>
          </cell>
        </row>
        <row r="228">
          <cell r="A228" t="str">
            <v>COMPRA</v>
          </cell>
          <cell r="E228">
            <v>52.058999999999997</v>
          </cell>
          <cell r="H228">
            <v>0.14000000000000001</v>
          </cell>
        </row>
        <row r="229">
          <cell r="A229" t="str">
            <v>COMPRA</v>
          </cell>
          <cell r="E229">
            <v>26.341049999999999</v>
          </cell>
          <cell r="H229">
            <v>7.0000000000000007E-2</v>
          </cell>
        </row>
        <row r="230">
          <cell r="A230" t="str">
            <v>VENTA</v>
          </cell>
          <cell r="E230">
            <v>203</v>
          </cell>
          <cell r="H230">
            <v>0.54</v>
          </cell>
        </row>
        <row r="231">
          <cell r="A231" t="str">
            <v>VENTA</v>
          </cell>
          <cell r="E231">
            <v>500</v>
          </cell>
          <cell r="H231">
            <v>1.33</v>
          </cell>
        </row>
        <row r="232">
          <cell r="A232" t="str">
            <v>VENTA</v>
          </cell>
          <cell r="E232">
            <v>340.09</v>
          </cell>
          <cell r="H232">
            <v>0.91</v>
          </cell>
        </row>
        <row r="233">
          <cell r="A233" t="str">
            <v>COMPRA</v>
          </cell>
          <cell r="E233">
            <v>31.255500000000001</v>
          </cell>
          <cell r="H233">
            <v>0.08</v>
          </cell>
        </row>
        <row r="234">
          <cell r="A234" t="str">
            <v>COMPRA</v>
          </cell>
          <cell r="E234">
            <v>20.68</v>
          </cell>
          <cell r="H234">
            <v>0.05</v>
          </cell>
        </row>
        <row r="235">
          <cell r="A235" t="str">
            <v>COMPRA</v>
          </cell>
          <cell r="E235">
            <v>26.59</v>
          </cell>
          <cell r="H235">
            <v>7.0000000000000007E-2</v>
          </cell>
        </row>
        <row r="236">
          <cell r="A236" t="str">
            <v>VENTA</v>
          </cell>
          <cell r="E236">
            <v>31</v>
          </cell>
          <cell r="H236">
            <v>0.08</v>
          </cell>
        </row>
        <row r="237">
          <cell r="A237" t="str">
            <v>COMPRA</v>
          </cell>
          <cell r="E237">
            <v>31.86</v>
          </cell>
          <cell r="H237">
            <v>0.09</v>
          </cell>
        </row>
        <row r="238">
          <cell r="A238" t="str">
            <v>COMPRA</v>
          </cell>
          <cell r="E238">
            <v>20</v>
          </cell>
          <cell r="H238">
            <v>0.05</v>
          </cell>
        </row>
        <row r="239">
          <cell r="A239" t="str">
            <v>COMPRA</v>
          </cell>
          <cell r="E239">
            <v>67.606349999999992</v>
          </cell>
          <cell r="H239">
            <v>0.18</v>
          </cell>
        </row>
        <row r="240">
          <cell r="A240" t="str">
            <v>VENTA</v>
          </cell>
          <cell r="E240">
            <v>51</v>
          </cell>
          <cell r="H240">
            <v>0.14000000000000001</v>
          </cell>
        </row>
        <row r="241">
          <cell r="A241" t="str">
            <v>COMPRA</v>
          </cell>
          <cell r="E241">
            <v>38.98395</v>
          </cell>
          <cell r="H241">
            <v>0.1</v>
          </cell>
        </row>
        <row r="242">
          <cell r="A242" t="str">
            <v>COMPRA</v>
          </cell>
          <cell r="E242">
            <v>26.532</v>
          </cell>
          <cell r="H242">
            <v>7.0000000000000007E-2</v>
          </cell>
        </row>
        <row r="243">
          <cell r="A243" t="str">
            <v>COMPRA</v>
          </cell>
          <cell r="E243">
            <v>20</v>
          </cell>
          <cell r="H243">
            <v>0.05</v>
          </cell>
        </row>
        <row r="244">
          <cell r="A244" t="str">
            <v>COMPRA</v>
          </cell>
          <cell r="E244">
            <v>397.2</v>
          </cell>
          <cell r="H244">
            <v>1.1200000000000001</v>
          </cell>
        </row>
        <row r="245">
          <cell r="A245" t="str">
            <v>COMPRA</v>
          </cell>
          <cell r="E245">
            <v>51.71</v>
          </cell>
          <cell r="H245">
            <v>0.14000000000000001</v>
          </cell>
        </row>
        <row r="246">
          <cell r="A246" t="str">
            <v>COMPRA</v>
          </cell>
          <cell r="E246">
            <v>26.009399999999999</v>
          </cell>
          <cell r="H246">
            <v>7.0000000000000007E-2</v>
          </cell>
        </row>
        <row r="247">
          <cell r="A247" t="str">
            <v>VENTA</v>
          </cell>
          <cell r="E247">
            <v>60</v>
          </cell>
          <cell r="H247">
            <v>0.16</v>
          </cell>
        </row>
        <row r="248">
          <cell r="A248" t="str">
            <v>COMPRA</v>
          </cell>
          <cell r="E248">
            <v>500</v>
          </cell>
          <cell r="H248">
            <v>1.4</v>
          </cell>
        </row>
        <row r="249">
          <cell r="A249" t="str">
            <v>COMPRA</v>
          </cell>
          <cell r="E249">
            <v>37.225200000000001</v>
          </cell>
          <cell r="H249">
            <v>0.1</v>
          </cell>
        </row>
        <row r="250">
          <cell r="A250" t="str">
            <v>COMPRA</v>
          </cell>
          <cell r="E250">
            <v>40.662300000000002</v>
          </cell>
          <cell r="H250">
            <v>0.1</v>
          </cell>
        </row>
        <row r="251">
          <cell r="A251" t="str">
            <v>COMPRA</v>
          </cell>
          <cell r="E251">
            <v>41.385899999999999</v>
          </cell>
          <cell r="H251">
            <v>0.11</v>
          </cell>
        </row>
        <row r="252">
          <cell r="A252" t="str">
            <v>COMPRA</v>
          </cell>
          <cell r="E252">
            <v>50.64</v>
          </cell>
          <cell r="H252">
            <v>0.14000000000000001</v>
          </cell>
        </row>
        <row r="253">
          <cell r="A253" t="str">
            <v>COMPRA</v>
          </cell>
          <cell r="E253">
            <v>29.175150000000002</v>
          </cell>
          <cell r="H253">
            <v>7.0000000000000007E-2</v>
          </cell>
        </row>
        <row r="254">
          <cell r="A254" t="str">
            <v>COMPRA</v>
          </cell>
          <cell r="E254">
            <v>20.8035</v>
          </cell>
          <cell r="H254">
            <v>0.05</v>
          </cell>
        </row>
        <row r="255">
          <cell r="A255" t="str">
            <v>VENTA</v>
          </cell>
          <cell r="E255">
            <v>50</v>
          </cell>
          <cell r="H255">
            <v>0.13</v>
          </cell>
        </row>
        <row r="256">
          <cell r="A256" t="str">
            <v>VENTA</v>
          </cell>
          <cell r="E256">
            <v>71</v>
          </cell>
          <cell r="H256">
            <v>0.19</v>
          </cell>
        </row>
        <row r="257">
          <cell r="A257" t="str">
            <v>VENTA</v>
          </cell>
          <cell r="E257">
            <v>21</v>
          </cell>
          <cell r="H257">
            <v>0.05</v>
          </cell>
        </row>
        <row r="258">
          <cell r="A258" t="str">
            <v>VENTA</v>
          </cell>
          <cell r="E258">
            <v>110</v>
          </cell>
          <cell r="H258">
            <v>0.28999999999999998</v>
          </cell>
        </row>
        <row r="259">
          <cell r="A259" t="str">
            <v>VENTA</v>
          </cell>
          <cell r="E259">
            <v>210</v>
          </cell>
          <cell r="H259">
            <v>0.56000000000000005</v>
          </cell>
        </row>
        <row r="260">
          <cell r="A260" t="str">
            <v>VENTA</v>
          </cell>
          <cell r="E260">
            <v>22.5</v>
          </cell>
          <cell r="H260">
            <v>0.06</v>
          </cell>
        </row>
        <row r="261">
          <cell r="A261" t="str">
            <v>COMPRA</v>
          </cell>
          <cell r="E261">
            <v>31.235399999999998</v>
          </cell>
          <cell r="H261">
            <v>0.08</v>
          </cell>
        </row>
        <row r="262">
          <cell r="A262" t="str">
            <v>COMPRA</v>
          </cell>
          <cell r="E262">
            <v>34.129800000000003</v>
          </cell>
          <cell r="H262">
            <v>0.09</v>
          </cell>
        </row>
        <row r="263">
          <cell r="A263" t="str">
            <v>COMPRA</v>
          </cell>
          <cell r="E263">
            <v>66.400349999999989</v>
          </cell>
          <cell r="H263">
            <v>0.17</v>
          </cell>
        </row>
        <row r="264">
          <cell r="A264" t="str">
            <v>COMPRA</v>
          </cell>
          <cell r="E264">
            <v>66.400349999999989</v>
          </cell>
          <cell r="H264">
            <v>0.17</v>
          </cell>
        </row>
        <row r="265">
          <cell r="A265" t="str">
            <v>COMPRA</v>
          </cell>
          <cell r="E265">
            <v>75.555900000000008</v>
          </cell>
          <cell r="H265">
            <v>0.2</v>
          </cell>
        </row>
        <row r="266">
          <cell r="A266" t="str">
            <v>COMPRA</v>
          </cell>
          <cell r="E266">
            <v>57.435749999999999</v>
          </cell>
          <cell r="H266">
            <v>0.15</v>
          </cell>
        </row>
        <row r="267">
          <cell r="A267" t="str">
            <v>COMPRA</v>
          </cell>
          <cell r="E267">
            <v>66.380250000000004</v>
          </cell>
          <cell r="H267">
            <v>0.17</v>
          </cell>
        </row>
        <row r="268">
          <cell r="A268" t="str">
            <v>COMPRA</v>
          </cell>
          <cell r="E268">
            <v>103.42</v>
          </cell>
          <cell r="H268">
            <v>0.28999999999999998</v>
          </cell>
        </row>
        <row r="269">
          <cell r="A269" t="str">
            <v>COMPRA</v>
          </cell>
          <cell r="E269">
            <v>59.1</v>
          </cell>
          <cell r="H269">
            <v>0.16</v>
          </cell>
        </row>
        <row r="270">
          <cell r="A270" t="str">
            <v>VENTA</v>
          </cell>
          <cell r="E270">
            <v>100</v>
          </cell>
          <cell r="H270">
            <v>0.27</v>
          </cell>
        </row>
        <row r="271">
          <cell r="A271" t="str">
            <v>COMPRA</v>
          </cell>
          <cell r="E271">
            <v>31.205249999999999</v>
          </cell>
          <cell r="H271">
            <v>0.08</v>
          </cell>
        </row>
        <row r="272">
          <cell r="A272" t="str">
            <v>COMPRA</v>
          </cell>
          <cell r="E272">
            <v>24.62</v>
          </cell>
          <cell r="H272">
            <v>7.0000000000000007E-2</v>
          </cell>
        </row>
        <row r="273">
          <cell r="A273" t="str">
            <v>COMPRA</v>
          </cell>
          <cell r="E273">
            <v>20</v>
          </cell>
          <cell r="H273">
            <v>0.05</v>
          </cell>
        </row>
        <row r="274">
          <cell r="A274" t="str">
            <v>COMPRA</v>
          </cell>
          <cell r="E274">
            <v>24.62</v>
          </cell>
          <cell r="H274">
            <v>7.0000000000000007E-2</v>
          </cell>
        </row>
        <row r="275">
          <cell r="A275" t="str">
            <v>COMPRA</v>
          </cell>
          <cell r="E275">
            <v>20.190000000000001</v>
          </cell>
          <cell r="H275">
            <v>0.05</v>
          </cell>
        </row>
        <row r="276">
          <cell r="A276" t="str">
            <v>COMPRA</v>
          </cell>
          <cell r="E276">
            <v>108.35</v>
          </cell>
          <cell r="H276">
            <v>0.3</v>
          </cell>
        </row>
        <row r="277">
          <cell r="A277" t="str">
            <v>VENTA</v>
          </cell>
          <cell r="E277">
            <v>50.51</v>
          </cell>
          <cell r="H277">
            <v>0.14000000000000001</v>
          </cell>
        </row>
        <row r="278">
          <cell r="A278" t="str">
            <v>VENTA</v>
          </cell>
          <cell r="E278">
            <v>20</v>
          </cell>
          <cell r="H278">
            <v>0.05</v>
          </cell>
        </row>
        <row r="279">
          <cell r="A279" t="str">
            <v>VENTA</v>
          </cell>
          <cell r="E279">
            <v>50</v>
          </cell>
          <cell r="H279">
            <v>0.13</v>
          </cell>
        </row>
        <row r="280">
          <cell r="A280" t="str">
            <v>VENTA</v>
          </cell>
          <cell r="E280">
            <v>120</v>
          </cell>
          <cell r="H280">
            <v>0.33</v>
          </cell>
        </row>
        <row r="281">
          <cell r="A281" t="str">
            <v>COMPRA</v>
          </cell>
          <cell r="E281">
            <v>31.265550000000001</v>
          </cell>
          <cell r="H281">
            <v>0.08</v>
          </cell>
        </row>
        <row r="282">
          <cell r="A282" t="str">
            <v>VENTA</v>
          </cell>
          <cell r="E282">
            <v>86</v>
          </cell>
          <cell r="H282">
            <v>0.22</v>
          </cell>
        </row>
        <row r="283">
          <cell r="A283" t="str">
            <v>COMPRA</v>
          </cell>
          <cell r="E283">
            <v>31.365549999999999</v>
          </cell>
          <cell r="H283">
            <v>0.08</v>
          </cell>
        </row>
        <row r="284">
          <cell r="A284" t="str">
            <v>COMPRA</v>
          </cell>
          <cell r="E284">
            <v>20.843699999999998</v>
          </cell>
          <cell r="H284">
            <v>0.05</v>
          </cell>
        </row>
        <row r="285">
          <cell r="A285" t="str">
            <v>COMPRA</v>
          </cell>
          <cell r="E285">
            <v>51.656999999999996</v>
          </cell>
          <cell r="H285">
            <v>0.13</v>
          </cell>
        </row>
        <row r="286">
          <cell r="A286" t="str">
            <v>COMPRA</v>
          </cell>
          <cell r="E286">
            <v>66.450600000000009</v>
          </cell>
          <cell r="H286">
            <v>0.17</v>
          </cell>
        </row>
        <row r="287">
          <cell r="A287" t="str">
            <v>COMPRA</v>
          </cell>
          <cell r="E287">
            <v>46.380749999999999</v>
          </cell>
          <cell r="H287">
            <v>0.12</v>
          </cell>
        </row>
        <row r="288">
          <cell r="A288" t="str">
            <v>COMPRA</v>
          </cell>
          <cell r="E288">
            <v>32.039400000000001</v>
          </cell>
          <cell r="H288">
            <v>0.08</v>
          </cell>
        </row>
        <row r="289">
          <cell r="A289" t="str">
            <v>COMPRA</v>
          </cell>
          <cell r="E289">
            <v>27.255600000000001</v>
          </cell>
          <cell r="H289">
            <v>7.0000000000000007E-2</v>
          </cell>
        </row>
        <row r="290">
          <cell r="A290" t="str">
            <v>COMPRA</v>
          </cell>
          <cell r="E290">
            <v>66.380250000000004</v>
          </cell>
          <cell r="H290">
            <v>0.17</v>
          </cell>
        </row>
        <row r="291">
          <cell r="A291" t="str">
            <v>COMPRA</v>
          </cell>
          <cell r="E291">
            <v>20.843699999999998</v>
          </cell>
          <cell r="H291">
            <v>0.05</v>
          </cell>
        </row>
        <row r="292">
          <cell r="A292" t="str">
            <v>COMPRA</v>
          </cell>
          <cell r="E292">
            <v>36.029250000000005</v>
          </cell>
          <cell r="H292">
            <v>0.09</v>
          </cell>
        </row>
        <row r="293">
          <cell r="A293" t="str">
            <v>COMPRA</v>
          </cell>
          <cell r="E293">
            <v>46.109400000000001</v>
          </cell>
          <cell r="H293">
            <v>0.12</v>
          </cell>
        </row>
        <row r="294">
          <cell r="A294" t="str">
            <v>COMPRA</v>
          </cell>
          <cell r="E294">
            <v>80.932649999999995</v>
          </cell>
          <cell r="H294">
            <v>0.21</v>
          </cell>
        </row>
        <row r="295">
          <cell r="A295" t="str">
            <v>COMPRA</v>
          </cell>
          <cell r="E295">
            <v>41.657250000000005</v>
          </cell>
          <cell r="H295">
            <v>0.11</v>
          </cell>
        </row>
        <row r="296">
          <cell r="A296" t="str">
            <v>COMPRA</v>
          </cell>
          <cell r="E296">
            <v>69.234449999999995</v>
          </cell>
          <cell r="H296">
            <v>0.18</v>
          </cell>
        </row>
        <row r="297">
          <cell r="A297" t="str">
            <v>COMPRA</v>
          </cell>
          <cell r="E297">
            <v>52.058999999999997</v>
          </cell>
          <cell r="H297">
            <v>0.14000000000000001</v>
          </cell>
        </row>
        <row r="298">
          <cell r="A298" t="str">
            <v>COMPRA</v>
          </cell>
          <cell r="E298">
            <v>20</v>
          </cell>
          <cell r="H298">
            <v>0.05</v>
          </cell>
        </row>
        <row r="299">
          <cell r="A299" t="str">
            <v>VENTA</v>
          </cell>
          <cell r="E299">
            <v>42</v>
          </cell>
          <cell r="H299">
            <v>0.11</v>
          </cell>
        </row>
        <row r="300">
          <cell r="A300" t="str">
            <v>VENTA</v>
          </cell>
          <cell r="E300">
            <v>30</v>
          </cell>
          <cell r="H300">
            <v>0.08</v>
          </cell>
        </row>
        <row r="301">
          <cell r="A301" t="str">
            <v>VENTA</v>
          </cell>
          <cell r="E301">
            <v>100</v>
          </cell>
          <cell r="H301">
            <v>0.28000000000000003</v>
          </cell>
        </row>
        <row r="302">
          <cell r="A302" t="str">
            <v>VENTA</v>
          </cell>
          <cell r="E302">
            <v>12.75</v>
          </cell>
          <cell r="H302">
            <v>0.03</v>
          </cell>
        </row>
        <row r="303">
          <cell r="A303" t="str">
            <v>VENTA</v>
          </cell>
          <cell r="E303">
            <v>53</v>
          </cell>
          <cell r="H303">
            <v>0.14000000000000001</v>
          </cell>
        </row>
        <row r="304">
          <cell r="A304" t="str">
            <v>VENTA</v>
          </cell>
          <cell r="E304">
            <v>21</v>
          </cell>
          <cell r="H304">
            <v>0.05</v>
          </cell>
        </row>
        <row r="305">
          <cell r="A305" t="str">
            <v>COMPRA</v>
          </cell>
          <cell r="E305">
            <v>22.98</v>
          </cell>
          <cell r="H305">
            <v>0.06</v>
          </cell>
        </row>
        <row r="306">
          <cell r="A306" t="str">
            <v>COMPRA</v>
          </cell>
          <cell r="E306">
            <v>24.57</v>
          </cell>
          <cell r="H306">
            <v>7.0000000000000007E-2</v>
          </cell>
        </row>
        <row r="307">
          <cell r="A307" t="str">
            <v>VENTA</v>
          </cell>
          <cell r="E307">
            <v>55</v>
          </cell>
          <cell r="H307">
            <v>0.15</v>
          </cell>
        </row>
        <row r="308">
          <cell r="A308" t="str">
            <v>VENTA</v>
          </cell>
          <cell r="E308">
            <v>20</v>
          </cell>
          <cell r="H308">
            <v>0.05</v>
          </cell>
        </row>
        <row r="309">
          <cell r="A309" t="str">
            <v>VENTA</v>
          </cell>
          <cell r="E309">
            <v>20.3</v>
          </cell>
          <cell r="H309">
            <v>0.05</v>
          </cell>
        </row>
        <row r="310">
          <cell r="A310" t="str">
            <v>VENTA</v>
          </cell>
          <cell r="E310">
            <v>30</v>
          </cell>
          <cell r="H310">
            <v>0.08</v>
          </cell>
        </row>
        <row r="311">
          <cell r="A311" t="str">
            <v>COMPRA</v>
          </cell>
          <cell r="E311">
            <v>29.1</v>
          </cell>
          <cell r="H311">
            <v>0.08</v>
          </cell>
        </row>
        <row r="312">
          <cell r="A312" t="str">
            <v>COMPRA</v>
          </cell>
          <cell r="E312">
            <v>20.239999999999998</v>
          </cell>
          <cell r="H312">
            <v>0.05</v>
          </cell>
        </row>
        <row r="313">
          <cell r="A313" t="str">
            <v>VENTA</v>
          </cell>
          <cell r="E313">
            <v>47.5</v>
          </cell>
          <cell r="H313">
            <v>0.13</v>
          </cell>
        </row>
        <row r="314">
          <cell r="A314" t="str">
            <v>COMPRA</v>
          </cell>
          <cell r="E314">
            <v>20</v>
          </cell>
          <cell r="H314">
            <v>0.05</v>
          </cell>
        </row>
        <row r="315">
          <cell r="A315" t="str">
            <v>COMPRA</v>
          </cell>
          <cell r="E315">
            <v>21.69</v>
          </cell>
          <cell r="H315">
            <v>0.06</v>
          </cell>
        </row>
        <row r="316">
          <cell r="A316" t="str">
            <v>COMPRA</v>
          </cell>
          <cell r="E316">
            <v>34.92</v>
          </cell>
          <cell r="H316">
            <v>0.1</v>
          </cell>
        </row>
        <row r="317">
          <cell r="A317" t="str">
            <v>COMPRA</v>
          </cell>
          <cell r="E317">
            <v>20</v>
          </cell>
          <cell r="H317">
            <v>0.05</v>
          </cell>
        </row>
        <row r="318">
          <cell r="A318" t="str">
            <v>COMPRA</v>
          </cell>
          <cell r="E318">
            <v>20.37</v>
          </cell>
          <cell r="H318">
            <v>0.05</v>
          </cell>
        </row>
        <row r="319">
          <cell r="A319" t="str">
            <v>VENTA</v>
          </cell>
          <cell r="E319">
            <v>30</v>
          </cell>
          <cell r="H319">
            <v>0.08</v>
          </cell>
        </row>
        <row r="320">
          <cell r="A320" t="str">
            <v>VENTA</v>
          </cell>
          <cell r="E320">
            <v>175</v>
          </cell>
          <cell r="H320">
            <v>0.47</v>
          </cell>
        </row>
        <row r="321">
          <cell r="A321" t="str">
            <v>COMPRA</v>
          </cell>
          <cell r="E321">
            <v>53.29</v>
          </cell>
          <cell r="H321">
            <v>0.15</v>
          </cell>
        </row>
        <row r="322">
          <cell r="A322" t="str">
            <v>COMPRA</v>
          </cell>
          <cell r="E322">
            <v>150.23745</v>
          </cell>
          <cell r="H322">
            <v>0.4</v>
          </cell>
        </row>
        <row r="323">
          <cell r="A323" t="str">
            <v>COMPRA</v>
          </cell>
          <cell r="E323">
            <v>110.55</v>
          </cell>
          <cell r="H323">
            <v>0.28999999999999998</v>
          </cell>
        </row>
        <row r="324">
          <cell r="A324" t="str">
            <v>VENTA</v>
          </cell>
          <cell r="E324">
            <v>150</v>
          </cell>
          <cell r="H324">
            <v>0.41</v>
          </cell>
        </row>
        <row r="325">
          <cell r="A325" t="str">
            <v>COMPRA</v>
          </cell>
          <cell r="E325">
            <v>100.5</v>
          </cell>
          <cell r="H325">
            <v>0.27</v>
          </cell>
        </row>
        <row r="326">
          <cell r="A326" t="str">
            <v>VENTA</v>
          </cell>
          <cell r="E326">
            <v>100</v>
          </cell>
          <cell r="H326">
            <v>0.27</v>
          </cell>
        </row>
        <row r="327">
          <cell r="A327" t="str">
            <v>VENTA</v>
          </cell>
          <cell r="E327">
            <v>243.75</v>
          </cell>
          <cell r="H327">
            <v>0.65</v>
          </cell>
        </row>
        <row r="328">
          <cell r="A328" t="str">
            <v>COMPRA</v>
          </cell>
          <cell r="E328">
            <v>241.2</v>
          </cell>
          <cell r="H328">
            <v>0.65</v>
          </cell>
        </row>
        <row r="329">
          <cell r="A329" t="str">
            <v>VENTA</v>
          </cell>
          <cell r="E329">
            <v>11</v>
          </cell>
          <cell r="H329">
            <v>0.02</v>
          </cell>
        </row>
        <row r="330">
          <cell r="A330" t="str">
            <v>COMPRA</v>
          </cell>
          <cell r="E330">
            <v>58.25</v>
          </cell>
          <cell r="H330">
            <v>0.16</v>
          </cell>
        </row>
        <row r="331">
          <cell r="A331" t="str">
            <v>COMPRA</v>
          </cell>
          <cell r="E331">
            <v>77.44</v>
          </cell>
          <cell r="H331">
            <v>0.22</v>
          </cell>
        </row>
        <row r="332">
          <cell r="A332" t="str">
            <v>COMPRA</v>
          </cell>
          <cell r="E332">
            <v>106.7</v>
          </cell>
          <cell r="H332">
            <v>0.3</v>
          </cell>
        </row>
        <row r="333">
          <cell r="A333" t="str">
            <v>VENTA</v>
          </cell>
          <cell r="E333">
            <v>50</v>
          </cell>
          <cell r="H333">
            <v>0.13</v>
          </cell>
        </row>
        <row r="334">
          <cell r="A334" t="str">
            <v>VENTA</v>
          </cell>
          <cell r="E334">
            <v>70</v>
          </cell>
          <cell r="H334">
            <v>0.19</v>
          </cell>
        </row>
        <row r="335">
          <cell r="A335" t="str">
            <v>VENTA</v>
          </cell>
          <cell r="E335">
            <v>200</v>
          </cell>
          <cell r="H335">
            <v>0.55000000000000004</v>
          </cell>
        </row>
        <row r="336">
          <cell r="A336" t="str">
            <v>VENTA</v>
          </cell>
          <cell r="E336">
            <v>50</v>
          </cell>
          <cell r="H336">
            <v>0.14000000000000001</v>
          </cell>
        </row>
        <row r="337">
          <cell r="A337" t="str">
            <v>VENTA</v>
          </cell>
          <cell r="E337">
            <v>45</v>
          </cell>
          <cell r="H337">
            <v>0.12</v>
          </cell>
        </row>
        <row r="338">
          <cell r="A338" t="str">
            <v>VENTA</v>
          </cell>
          <cell r="E338">
            <v>64</v>
          </cell>
          <cell r="H338">
            <v>0.17</v>
          </cell>
        </row>
        <row r="340">
          <cell r="A340" t="str">
            <v>COMPRA</v>
          </cell>
          <cell r="E340">
            <v>25.4</v>
          </cell>
          <cell r="H340">
            <v>7.0000000000000007E-2</v>
          </cell>
        </row>
        <row r="341">
          <cell r="A341" t="str">
            <v>COMPRA</v>
          </cell>
          <cell r="E341">
            <v>27.35</v>
          </cell>
          <cell r="H341">
            <v>7.0000000000000007E-2</v>
          </cell>
        </row>
        <row r="342">
          <cell r="A342" t="str">
            <v>COMPRA</v>
          </cell>
          <cell r="E342">
            <v>37.119999999999997</v>
          </cell>
          <cell r="H342">
            <v>0.1</v>
          </cell>
        </row>
        <row r="343">
          <cell r="A343" t="str">
            <v>COMPRA</v>
          </cell>
          <cell r="E343">
            <v>29.31</v>
          </cell>
          <cell r="H343">
            <v>0.08</v>
          </cell>
        </row>
        <row r="344">
          <cell r="A344" t="str">
            <v>COMPRA</v>
          </cell>
          <cell r="E344">
            <v>29.31</v>
          </cell>
          <cell r="H344">
            <v>0.08</v>
          </cell>
        </row>
        <row r="345">
          <cell r="A345" t="str">
            <v>COMPRA</v>
          </cell>
          <cell r="E345">
            <v>20.51</v>
          </cell>
          <cell r="H345">
            <v>0.05</v>
          </cell>
        </row>
        <row r="346">
          <cell r="A346" t="str">
            <v>COMPRA</v>
          </cell>
          <cell r="E346">
            <v>25.4</v>
          </cell>
          <cell r="H346">
            <v>7.0000000000000007E-2</v>
          </cell>
        </row>
        <row r="347">
          <cell r="A347" t="str">
            <v>COMPRA</v>
          </cell>
          <cell r="E347">
            <v>21.49</v>
          </cell>
          <cell r="H347">
            <v>0.06</v>
          </cell>
        </row>
        <row r="348">
          <cell r="A348" t="str">
            <v>VENTA</v>
          </cell>
          <cell r="E348">
            <v>20.059999999999999</v>
          </cell>
          <cell r="H348">
            <v>0.05</v>
          </cell>
        </row>
        <row r="349">
          <cell r="A349" t="str">
            <v>VENTA</v>
          </cell>
          <cell r="E349">
            <v>30</v>
          </cell>
          <cell r="H349">
            <v>0.08</v>
          </cell>
        </row>
        <row r="350">
          <cell r="A350" t="str">
            <v>VENTA</v>
          </cell>
          <cell r="E350">
            <v>70.209999999999994</v>
          </cell>
          <cell r="H350">
            <v>0.19</v>
          </cell>
        </row>
        <row r="351">
          <cell r="A351" t="str">
            <v>VENTA</v>
          </cell>
          <cell r="E351">
            <v>23</v>
          </cell>
          <cell r="H351">
            <v>0.06</v>
          </cell>
        </row>
        <row r="352">
          <cell r="A352" t="str">
            <v>VENTA</v>
          </cell>
          <cell r="E352">
            <v>20</v>
          </cell>
          <cell r="H352">
            <v>0.05</v>
          </cell>
        </row>
        <row r="353">
          <cell r="A353" t="str">
            <v>VENTA</v>
          </cell>
          <cell r="E353">
            <v>30</v>
          </cell>
          <cell r="H353">
            <v>0.08</v>
          </cell>
        </row>
        <row r="354">
          <cell r="A354" t="str">
            <v>VENTA</v>
          </cell>
          <cell r="E354">
            <v>37</v>
          </cell>
          <cell r="H354">
            <v>0.1</v>
          </cell>
        </row>
        <row r="355">
          <cell r="A355" t="str">
            <v>VENTA</v>
          </cell>
          <cell r="E355">
            <v>129.91</v>
          </cell>
          <cell r="H355">
            <v>0.34</v>
          </cell>
        </row>
        <row r="356">
          <cell r="A356" t="str">
            <v>VENTA</v>
          </cell>
          <cell r="E356">
            <v>90</v>
          </cell>
          <cell r="H356">
            <v>0.24</v>
          </cell>
        </row>
        <row r="357">
          <cell r="A357" t="str">
            <v>VENTA</v>
          </cell>
          <cell r="E357">
            <v>29.12</v>
          </cell>
          <cell r="H357">
            <v>7.0000000000000007E-2</v>
          </cell>
        </row>
        <row r="358">
          <cell r="A358" t="str">
            <v>COMPRA</v>
          </cell>
          <cell r="E358">
            <v>26.32</v>
          </cell>
          <cell r="H358">
            <v>7.0000000000000007E-2</v>
          </cell>
        </row>
        <row r="359">
          <cell r="A359" t="str">
            <v>COMPRA</v>
          </cell>
          <cell r="E359">
            <v>78</v>
          </cell>
          <cell r="H359">
            <v>0.22</v>
          </cell>
        </row>
        <row r="360">
          <cell r="A360" t="str">
            <v>COMPRA</v>
          </cell>
          <cell r="E360">
            <v>43.87</v>
          </cell>
          <cell r="H360">
            <v>0.12</v>
          </cell>
        </row>
        <row r="361">
          <cell r="A361" t="str">
            <v>COMPRA</v>
          </cell>
          <cell r="E361">
            <v>32.17</v>
          </cell>
          <cell r="H361">
            <v>0.09</v>
          </cell>
        </row>
        <row r="362">
          <cell r="A362" t="str">
            <v>COMPRA</v>
          </cell>
          <cell r="E362">
            <v>27.3</v>
          </cell>
          <cell r="H362">
            <v>7.0000000000000007E-2</v>
          </cell>
        </row>
        <row r="363">
          <cell r="A363" t="str">
            <v>COMPRA</v>
          </cell>
          <cell r="E363">
            <v>29.25</v>
          </cell>
          <cell r="H363">
            <v>0.08</v>
          </cell>
        </row>
        <row r="364">
          <cell r="A364" t="str">
            <v>VENTA</v>
          </cell>
          <cell r="E364">
            <v>815</v>
          </cell>
          <cell r="H364">
            <v>2.19</v>
          </cell>
        </row>
        <row r="365">
          <cell r="A365" t="str">
            <v>COMPRA</v>
          </cell>
          <cell r="E365">
            <v>100.5</v>
          </cell>
          <cell r="H365">
            <v>0.27</v>
          </cell>
        </row>
        <row r="366">
          <cell r="A366" t="str">
            <v>COMPRA</v>
          </cell>
          <cell r="E366">
            <v>48.99</v>
          </cell>
          <cell r="H366">
            <v>0</v>
          </cell>
        </row>
        <row r="367">
          <cell r="A367" t="str">
            <v>COMPRA</v>
          </cell>
          <cell r="E367">
            <v>51.7575</v>
          </cell>
          <cell r="H367">
            <v>0.14000000000000001</v>
          </cell>
        </row>
        <row r="368">
          <cell r="A368" t="str">
            <v>COMPRA</v>
          </cell>
          <cell r="E368">
            <v>52.491149999999998</v>
          </cell>
          <cell r="H368">
            <v>0.14000000000000001</v>
          </cell>
        </row>
        <row r="369">
          <cell r="A369" t="str">
            <v>COMPRA</v>
          </cell>
          <cell r="E369">
            <v>93.163499999999999</v>
          </cell>
          <cell r="H369">
            <v>0.25</v>
          </cell>
        </row>
        <row r="370">
          <cell r="A370" t="str">
            <v>COMPRA</v>
          </cell>
          <cell r="E370">
            <v>175.97549999999998</v>
          </cell>
          <cell r="H370">
            <v>0.47</v>
          </cell>
        </row>
        <row r="371">
          <cell r="A371" t="str">
            <v>COMPRA</v>
          </cell>
          <cell r="E371">
            <v>66.440550000000002</v>
          </cell>
          <cell r="H371">
            <v>0.17</v>
          </cell>
        </row>
        <row r="372">
          <cell r="A372" t="str">
            <v>COMPRA</v>
          </cell>
          <cell r="E372">
            <v>78.62115</v>
          </cell>
          <cell r="H372">
            <v>0.21</v>
          </cell>
        </row>
        <row r="373">
          <cell r="A373" t="str">
            <v>COMPRA</v>
          </cell>
          <cell r="E373">
            <v>124.14765</v>
          </cell>
          <cell r="H373">
            <v>0.33</v>
          </cell>
        </row>
        <row r="374">
          <cell r="A374" t="str">
            <v>COMPRA</v>
          </cell>
          <cell r="E374">
            <v>109.35405</v>
          </cell>
          <cell r="H374">
            <v>0.28999999999999998</v>
          </cell>
        </row>
        <row r="375">
          <cell r="A375" t="str">
            <v>COMPRA</v>
          </cell>
          <cell r="E375">
            <v>115.89659999999999</v>
          </cell>
          <cell r="H375">
            <v>0.31</v>
          </cell>
        </row>
        <row r="376">
          <cell r="A376" t="str">
            <v>COMPRA</v>
          </cell>
          <cell r="E376">
            <v>51.54645</v>
          </cell>
          <cell r="H376">
            <v>0.13</v>
          </cell>
        </row>
        <row r="377">
          <cell r="A377" t="str">
            <v>COMPRA</v>
          </cell>
          <cell r="E377">
            <v>50.25</v>
          </cell>
          <cell r="H377">
            <v>0.13</v>
          </cell>
        </row>
        <row r="378">
          <cell r="A378" t="str">
            <v>COMPRA</v>
          </cell>
          <cell r="E378">
            <v>95.233800000000002</v>
          </cell>
          <cell r="H378">
            <v>0.25</v>
          </cell>
        </row>
        <row r="379">
          <cell r="A379" t="str">
            <v>VENTA</v>
          </cell>
          <cell r="E379">
            <v>20.39</v>
          </cell>
          <cell r="H379">
            <v>0.05</v>
          </cell>
        </row>
        <row r="380">
          <cell r="A380" t="str">
            <v>VENTA</v>
          </cell>
          <cell r="E380">
            <v>20.78</v>
          </cell>
          <cell r="H380">
            <v>0.05</v>
          </cell>
        </row>
        <row r="381">
          <cell r="A381" t="str">
            <v>VENTA</v>
          </cell>
          <cell r="E381">
            <v>20</v>
          </cell>
          <cell r="H381">
            <v>0.05</v>
          </cell>
        </row>
        <row r="382">
          <cell r="A382" t="str">
            <v>VENTA</v>
          </cell>
          <cell r="E382">
            <v>23.91</v>
          </cell>
          <cell r="H382">
            <v>0.06</v>
          </cell>
        </row>
        <row r="383">
          <cell r="A383" t="str">
            <v>VENTA</v>
          </cell>
          <cell r="E383">
            <v>50</v>
          </cell>
          <cell r="H383">
            <v>0.14000000000000001</v>
          </cell>
        </row>
        <row r="384">
          <cell r="A384" t="str">
            <v>COMPRA</v>
          </cell>
          <cell r="E384">
            <v>404.67</v>
          </cell>
          <cell r="H384">
            <v>1.1399999999999999</v>
          </cell>
        </row>
        <row r="385">
          <cell r="A385" t="str">
            <v>VENTA</v>
          </cell>
          <cell r="E385">
            <v>49</v>
          </cell>
          <cell r="H385">
            <v>0.13</v>
          </cell>
        </row>
        <row r="386">
          <cell r="A386" t="str">
            <v>VENTA</v>
          </cell>
          <cell r="E386">
            <v>20</v>
          </cell>
          <cell r="H386">
            <v>0.05</v>
          </cell>
        </row>
        <row r="387">
          <cell r="A387" t="str">
            <v>VENTA</v>
          </cell>
          <cell r="E387">
            <v>33</v>
          </cell>
          <cell r="H387">
            <v>0.08</v>
          </cell>
        </row>
        <row r="388">
          <cell r="A388" t="str">
            <v>VENTA</v>
          </cell>
          <cell r="E388">
            <v>50</v>
          </cell>
          <cell r="H388">
            <v>0.13</v>
          </cell>
        </row>
        <row r="389">
          <cell r="A389" t="str">
            <v>VENTA</v>
          </cell>
          <cell r="E389">
            <v>53.9</v>
          </cell>
          <cell r="H389">
            <v>0.14000000000000001</v>
          </cell>
        </row>
        <row r="390">
          <cell r="A390" t="str">
            <v>COMPRA</v>
          </cell>
          <cell r="E390">
            <v>20.47</v>
          </cell>
          <cell r="H390">
            <v>0.05</v>
          </cell>
        </row>
        <row r="391">
          <cell r="A391" t="str">
            <v>COMPRA</v>
          </cell>
          <cell r="E391">
            <v>20.47</v>
          </cell>
          <cell r="H391">
            <v>0.05</v>
          </cell>
        </row>
        <row r="392">
          <cell r="A392" t="str">
            <v>COMPRA</v>
          </cell>
          <cell r="E392">
            <v>24.37</v>
          </cell>
          <cell r="H392">
            <v>7.0000000000000007E-2</v>
          </cell>
        </row>
        <row r="393">
          <cell r="A393" t="str">
            <v>COMPRA</v>
          </cell>
          <cell r="E393">
            <v>24.37</v>
          </cell>
          <cell r="H393">
            <v>7.0000000000000007E-2</v>
          </cell>
        </row>
        <row r="394">
          <cell r="A394" t="str">
            <v>COMPRA</v>
          </cell>
          <cell r="E394">
            <v>66.490799999999993</v>
          </cell>
          <cell r="H394">
            <v>0.18</v>
          </cell>
        </row>
        <row r="395">
          <cell r="A395" t="str">
            <v>COMPRA</v>
          </cell>
          <cell r="E395">
            <v>27.92895</v>
          </cell>
          <cell r="H395">
            <v>7.0000000000000007E-2</v>
          </cell>
        </row>
        <row r="396">
          <cell r="A396" t="str">
            <v>VENTA</v>
          </cell>
          <cell r="E396">
            <v>35</v>
          </cell>
          <cell r="H396">
            <v>0.09</v>
          </cell>
        </row>
        <row r="397">
          <cell r="A397" t="str">
            <v>VENTA</v>
          </cell>
          <cell r="E397">
            <v>82</v>
          </cell>
          <cell r="H397">
            <v>0.22</v>
          </cell>
        </row>
        <row r="398">
          <cell r="A398" t="str">
            <v>VENTA</v>
          </cell>
          <cell r="E398">
            <v>30</v>
          </cell>
          <cell r="H398">
            <v>0.08</v>
          </cell>
        </row>
        <row r="399">
          <cell r="A399" t="str">
            <v>VENTA</v>
          </cell>
          <cell r="E399">
            <v>30</v>
          </cell>
          <cell r="H399">
            <v>0.08</v>
          </cell>
        </row>
        <row r="400">
          <cell r="A400" t="str">
            <v>VENTA</v>
          </cell>
          <cell r="E400">
            <v>55</v>
          </cell>
          <cell r="H400">
            <v>0.15</v>
          </cell>
        </row>
        <row r="401">
          <cell r="A401" t="str">
            <v>COMPRA</v>
          </cell>
          <cell r="E401">
            <v>30.15</v>
          </cell>
          <cell r="H401">
            <v>0.08</v>
          </cell>
        </row>
        <row r="402">
          <cell r="A402" t="str">
            <v>VENTA</v>
          </cell>
          <cell r="E402">
            <v>100</v>
          </cell>
          <cell r="H402">
            <v>0.27</v>
          </cell>
        </row>
        <row r="403">
          <cell r="A403" t="str">
            <v>VENTA</v>
          </cell>
          <cell r="E403">
            <v>40</v>
          </cell>
          <cell r="H403">
            <v>0.11</v>
          </cell>
        </row>
        <row r="404">
          <cell r="A404" t="str">
            <v>COMPRA</v>
          </cell>
          <cell r="E404">
            <v>57.536250000000003</v>
          </cell>
          <cell r="H404">
            <v>0.15</v>
          </cell>
        </row>
        <row r="405">
          <cell r="A405" t="str">
            <v>COMPRA</v>
          </cell>
          <cell r="E405">
            <v>32.742899999999999</v>
          </cell>
          <cell r="H405">
            <v>0.08</v>
          </cell>
        </row>
        <row r="406">
          <cell r="A406" t="str">
            <v>COMPRA</v>
          </cell>
          <cell r="E406">
            <v>20</v>
          </cell>
          <cell r="H406">
            <v>0.05</v>
          </cell>
        </row>
        <row r="407">
          <cell r="A407" t="str">
            <v>COMPRA</v>
          </cell>
          <cell r="E407">
            <v>20.47</v>
          </cell>
          <cell r="H407">
            <v>0.05</v>
          </cell>
        </row>
        <row r="408">
          <cell r="A408" t="str">
            <v>COMPRA</v>
          </cell>
          <cell r="E408">
            <v>20.47</v>
          </cell>
          <cell r="H408">
            <v>0.05</v>
          </cell>
        </row>
        <row r="409">
          <cell r="A409" t="str">
            <v>COMPRA</v>
          </cell>
          <cell r="E409">
            <v>21</v>
          </cell>
          <cell r="H409">
            <v>0.06</v>
          </cell>
        </row>
        <row r="410">
          <cell r="A410" t="str">
            <v>COMPRA</v>
          </cell>
          <cell r="E410">
            <v>20.079999999999998</v>
          </cell>
          <cell r="H410">
            <v>0.05</v>
          </cell>
        </row>
        <row r="411">
          <cell r="A411" t="str">
            <v>COMPRA</v>
          </cell>
          <cell r="E411">
            <v>20</v>
          </cell>
          <cell r="H411">
            <v>0.05</v>
          </cell>
        </row>
        <row r="412">
          <cell r="A412" t="str">
            <v>COMPRA</v>
          </cell>
          <cell r="E412">
            <v>20</v>
          </cell>
          <cell r="H412">
            <v>0.05</v>
          </cell>
        </row>
        <row r="413">
          <cell r="A413" t="str">
            <v>COMPRA</v>
          </cell>
          <cell r="E413">
            <v>51.506250000000001</v>
          </cell>
          <cell r="H413">
            <v>0.14000000000000001</v>
          </cell>
        </row>
        <row r="414">
          <cell r="A414" t="str">
            <v>COMPRA</v>
          </cell>
          <cell r="E414">
            <v>23.4</v>
          </cell>
          <cell r="H414">
            <v>0.06</v>
          </cell>
        </row>
        <row r="415">
          <cell r="A415" t="str">
            <v>COMPRA</v>
          </cell>
          <cell r="E415">
            <v>29.74</v>
          </cell>
          <cell r="H415">
            <v>0.08</v>
          </cell>
        </row>
        <row r="416">
          <cell r="A416" t="str">
            <v>COMPRA</v>
          </cell>
          <cell r="E416">
            <v>20.079999999999998</v>
          </cell>
          <cell r="H416">
            <v>0.05</v>
          </cell>
        </row>
        <row r="417">
          <cell r="A417" t="str">
            <v>COMPRA</v>
          </cell>
          <cell r="E417">
            <v>21.45</v>
          </cell>
          <cell r="H417">
            <v>0.06</v>
          </cell>
        </row>
        <row r="418">
          <cell r="A418" t="str">
            <v>VENTA</v>
          </cell>
          <cell r="E418">
            <v>1500</v>
          </cell>
          <cell r="H418">
            <v>4.0599999999999996</v>
          </cell>
        </row>
        <row r="419">
          <cell r="A419" t="str">
            <v>COMPRA</v>
          </cell>
          <cell r="E419">
            <v>207.25110000000001</v>
          </cell>
          <cell r="H419">
            <v>0.56000000000000005</v>
          </cell>
        </row>
        <row r="420">
          <cell r="A420" t="str">
            <v>COMPRA</v>
          </cell>
          <cell r="E420">
            <v>299.02770000000004</v>
          </cell>
          <cell r="H420">
            <v>0.81</v>
          </cell>
        </row>
        <row r="421">
          <cell r="A421" t="str">
            <v>COMPRA</v>
          </cell>
          <cell r="E421">
            <v>388.61340000000001</v>
          </cell>
          <cell r="H421">
            <v>1.05</v>
          </cell>
        </row>
        <row r="422">
          <cell r="A422" t="str">
            <v>COMPRA</v>
          </cell>
          <cell r="E422">
            <v>201</v>
          </cell>
          <cell r="H422">
            <v>0.54</v>
          </cell>
        </row>
        <row r="423">
          <cell r="A423" t="str">
            <v>COMPRA</v>
          </cell>
          <cell r="E423">
            <v>374.94540000000001</v>
          </cell>
          <cell r="H423">
            <v>1.01</v>
          </cell>
        </row>
        <row r="424">
          <cell r="A424" t="str">
            <v>COMPRA</v>
          </cell>
          <cell r="E424">
            <v>34.421250000000001</v>
          </cell>
          <cell r="H424">
            <v>0</v>
          </cell>
        </row>
        <row r="425">
          <cell r="A425" t="str">
            <v>COMPRA</v>
          </cell>
          <cell r="E425">
            <v>114.53</v>
          </cell>
          <cell r="H425">
            <v>0.32</v>
          </cell>
        </row>
        <row r="426">
          <cell r="A426" t="str">
            <v>VENTA</v>
          </cell>
          <cell r="E426">
            <v>20.36</v>
          </cell>
          <cell r="H426">
            <v>0.05</v>
          </cell>
        </row>
        <row r="427">
          <cell r="A427" t="str">
            <v>VENTA</v>
          </cell>
          <cell r="E427">
            <v>50</v>
          </cell>
          <cell r="H427">
            <v>0.13</v>
          </cell>
        </row>
        <row r="428">
          <cell r="A428" t="str">
            <v>VENTA</v>
          </cell>
          <cell r="E428">
            <v>21</v>
          </cell>
          <cell r="H428">
            <v>0.05</v>
          </cell>
        </row>
        <row r="429">
          <cell r="A429" t="str">
            <v>VENTA</v>
          </cell>
          <cell r="E429">
            <v>120</v>
          </cell>
          <cell r="H429">
            <v>0.33</v>
          </cell>
        </row>
        <row r="430">
          <cell r="A430" t="str">
            <v>VENTA</v>
          </cell>
          <cell r="E430">
            <v>52</v>
          </cell>
          <cell r="H430">
            <v>0.14000000000000001</v>
          </cell>
        </row>
        <row r="431">
          <cell r="A431" t="str">
            <v>VENTA</v>
          </cell>
          <cell r="E431">
            <v>20</v>
          </cell>
          <cell r="H431">
            <v>0.05</v>
          </cell>
        </row>
        <row r="432">
          <cell r="A432" t="str">
            <v>COMPRA</v>
          </cell>
          <cell r="E432">
            <v>34.119999999999997</v>
          </cell>
          <cell r="H432">
            <v>0.09</v>
          </cell>
        </row>
        <row r="433">
          <cell r="A433" t="str">
            <v>VENTA</v>
          </cell>
          <cell r="E433">
            <v>30</v>
          </cell>
          <cell r="H433">
            <v>0.08</v>
          </cell>
        </row>
        <row r="434">
          <cell r="A434" t="str">
            <v>COMPRA</v>
          </cell>
          <cell r="E434">
            <v>137.49</v>
          </cell>
          <cell r="H434">
            <v>0.39</v>
          </cell>
        </row>
        <row r="435">
          <cell r="A435" t="str">
            <v>COMPRA</v>
          </cell>
          <cell r="E435">
            <v>20</v>
          </cell>
          <cell r="H435">
            <v>0.05</v>
          </cell>
        </row>
        <row r="436">
          <cell r="A436" t="str">
            <v>COMPRA</v>
          </cell>
          <cell r="E436">
            <v>68.25</v>
          </cell>
          <cell r="H436">
            <v>0.19</v>
          </cell>
        </row>
        <row r="437">
          <cell r="A437" t="str">
            <v>COMPRA</v>
          </cell>
          <cell r="E437">
            <v>20</v>
          </cell>
          <cell r="H437">
            <v>0.05</v>
          </cell>
        </row>
        <row r="438">
          <cell r="A438" t="str">
            <v>COMPRA</v>
          </cell>
          <cell r="E438">
            <v>79.41</v>
          </cell>
          <cell r="H438">
            <v>0.22</v>
          </cell>
        </row>
        <row r="439">
          <cell r="A439" t="str">
            <v>VENTA</v>
          </cell>
          <cell r="E439">
            <v>62.41</v>
          </cell>
          <cell r="H439">
            <v>0.17</v>
          </cell>
        </row>
        <row r="440">
          <cell r="A440" t="str">
            <v>VENTA</v>
          </cell>
          <cell r="E440">
            <v>50</v>
          </cell>
          <cell r="H440">
            <v>0.13</v>
          </cell>
        </row>
        <row r="441">
          <cell r="A441" t="str">
            <v>VENTA</v>
          </cell>
          <cell r="E441">
            <v>35</v>
          </cell>
          <cell r="H441">
            <v>0.09</v>
          </cell>
        </row>
        <row r="442">
          <cell r="A442" t="str">
            <v>VENTA</v>
          </cell>
          <cell r="E442">
            <v>100</v>
          </cell>
          <cell r="H442">
            <v>0.27</v>
          </cell>
        </row>
        <row r="443">
          <cell r="A443" t="str">
            <v>VENTA</v>
          </cell>
          <cell r="E443">
            <v>45</v>
          </cell>
          <cell r="H443">
            <v>0.12</v>
          </cell>
        </row>
        <row r="444">
          <cell r="A444" t="str">
            <v>VENTA</v>
          </cell>
          <cell r="E444">
            <v>40</v>
          </cell>
          <cell r="H444">
            <v>0.11</v>
          </cell>
        </row>
        <row r="445">
          <cell r="A445" t="str">
            <v>VENTA</v>
          </cell>
          <cell r="E445">
            <v>28.4</v>
          </cell>
          <cell r="H445">
            <v>7.0000000000000007E-2</v>
          </cell>
        </row>
        <row r="446">
          <cell r="A446" t="str">
            <v>COMPRA</v>
          </cell>
          <cell r="E446">
            <v>58.8</v>
          </cell>
          <cell r="H446">
            <v>0.17</v>
          </cell>
        </row>
        <row r="447">
          <cell r="A447" t="str">
            <v>COMPRA</v>
          </cell>
          <cell r="E447">
            <v>20.21</v>
          </cell>
          <cell r="H447">
            <v>0.05</v>
          </cell>
        </row>
        <row r="448">
          <cell r="A448" t="str">
            <v>COMPRA</v>
          </cell>
          <cell r="E448">
            <v>57.6</v>
          </cell>
          <cell r="H448">
            <v>0.16</v>
          </cell>
        </row>
        <row r="449">
          <cell r="A449" t="str">
            <v>COMPRA</v>
          </cell>
          <cell r="E449">
            <v>46.04</v>
          </cell>
          <cell r="H449">
            <v>0.13</v>
          </cell>
        </row>
        <row r="450">
          <cell r="A450" t="str">
            <v>COMPRA</v>
          </cell>
          <cell r="E450">
            <v>59.56</v>
          </cell>
          <cell r="H450">
            <v>0.16</v>
          </cell>
        </row>
        <row r="451">
          <cell r="A451" t="str">
            <v>VENTA</v>
          </cell>
          <cell r="E451">
            <v>21</v>
          </cell>
          <cell r="H451">
            <v>0.05</v>
          </cell>
        </row>
        <row r="452">
          <cell r="A452" t="str">
            <v>VENTA</v>
          </cell>
          <cell r="E452">
            <v>21</v>
          </cell>
          <cell r="H452">
            <v>0.05</v>
          </cell>
        </row>
        <row r="453">
          <cell r="A453" t="str">
            <v>VENTA</v>
          </cell>
          <cell r="E453">
            <v>26.34</v>
          </cell>
          <cell r="H453">
            <v>7.0000000000000007E-2</v>
          </cell>
        </row>
        <row r="454">
          <cell r="A454" t="str">
            <v>VENTA</v>
          </cell>
          <cell r="E454">
            <v>25</v>
          </cell>
          <cell r="H454">
            <v>7.0000000000000007E-2</v>
          </cell>
        </row>
        <row r="455">
          <cell r="A455" t="str">
            <v>VENTA</v>
          </cell>
          <cell r="E455">
            <v>25</v>
          </cell>
          <cell r="H455">
            <v>0.06</v>
          </cell>
        </row>
        <row r="456">
          <cell r="A456" t="str">
            <v>VENTA</v>
          </cell>
          <cell r="E456">
            <v>30</v>
          </cell>
          <cell r="H456">
            <v>0.08</v>
          </cell>
        </row>
        <row r="457">
          <cell r="A457" t="str">
            <v>VENTA</v>
          </cell>
          <cell r="E457">
            <v>60</v>
          </cell>
          <cell r="H457">
            <v>0.16</v>
          </cell>
        </row>
        <row r="458">
          <cell r="A458" t="str">
            <v>VENTA</v>
          </cell>
          <cell r="E458">
            <v>20</v>
          </cell>
          <cell r="H458">
            <v>0.05</v>
          </cell>
        </row>
        <row r="459">
          <cell r="A459" t="str">
            <v>COMPRA</v>
          </cell>
          <cell r="E459">
            <v>24.07</v>
          </cell>
          <cell r="H459">
            <v>7.0000000000000007E-2</v>
          </cell>
        </row>
        <row r="460">
          <cell r="A460" t="str">
            <v>COMPRA</v>
          </cell>
          <cell r="E460">
            <v>40.44</v>
          </cell>
          <cell r="H460">
            <v>0.11</v>
          </cell>
        </row>
        <row r="461">
          <cell r="A461" t="str">
            <v>COMPRA</v>
          </cell>
          <cell r="E461">
            <v>31.08</v>
          </cell>
          <cell r="H461">
            <v>0.09</v>
          </cell>
        </row>
        <row r="462">
          <cell r="A462" t="str">
            <v>COMPRA</v>
          </cell>
          <cell r="E462">
            <v>29.43</v>
          </cell>
          <cell r="H462">
            <v>0.08</v>
          </cell>
        </row>
        <row r="463">
          <cell r="A463" t="str">
            <v>COMPRA</v>
          </cell>
          <cell r="E463">
            <v>49.05</v>
          </cell>
          <cell r="H463">
            <v>0.14000000000000001</v>
          </cell>
        </row>
        <row r="464">
          <cell r="A464" t="str">
            <v>COMPRA</v>
          </cell>
          <cell r="E464">
            <v>21</v>
          </cell>
          <cell r="H464">
            <v>0.05</v>
          </cell>
        </row>
        <row r="465">
          <cell r="A465" t="str">
            <v>COMPRA</v>
          </cell>
          <cell r="E465">
            <v>83.81</v>
          </cell>
          <cell r="H465">
            <v>0.23</v>
          </cell>
        </row>
        <row r="466">
          <cell r="A466" t="str">
            <v>VENTA</v>
          </cell>
          <cell r="E466">
            <v>54</v>
          </cell>
          <cell r="H466">
            <v>0.15</v>
          </cell>
        </row>
        <row r="467">
          <cell r="A467" t="str">
            <v>VENTA</v>
          </cell>
          <cell r="E467">
            <v>40</v>
          </cell>
          <cell r="H467">
            <v>0.11</v>
          </cell>
        </row>
        <row r="468">
          <cell r="A468" t="str">
            <v>COMPRA</v>
          </cell>
          <cell r="E468">
            <v>40.86</v>
          </cell>
          <cell r="H468">
            <v>0.11</v>
          </cell>
        </row>
        <row r="469">
          <cell r="A469" t="str">
            <v>COMPRA</v>
          </cell>
          <cell r="E469">
            <v>50</v>
          </cell>
          <cell r="H469">
            <v>0.14000000000000001</v>
          </cell>
        </row>
        <row r="470">
          <cell r="A470" t="str">
            <v>VENTA</v>
          </cell>
          <cell r="E470">
            <v>20</v>
          </cell>
          <cell r="H470">
            <v>0.05</v>
          </cell>
        </row>
        <row r="471">
          <cell r="A471" t="str">
            <v>VENTA</v>
          </cell>
          <cell r="E471">
            <v>50</v>
          </cell>
          <cell r="H471">
            <v>0.13</v>
          </cell>
        </row>
        <row r="472">
          <cell r="A472" t="str">
            <v>VENTA</v>
          </cell>
          <cell r="E472">
            <v>50</v>
          </cell>
          <cell r="H472">
            <v>0.13</v>
          </cell>
        </row>
        <row r="473">
          <cell r="A473" t="str">
            <v>COMPRA</v>
          </cell>
          <cell r="E473">
            <v>20</v>
          </cell>
          <cell r="H473">
            <v>0.05</v>
          </cell>
        </row>
        <row r="474">
          <cell r="A474" t="str">
            <v>COMPRA</v>
          </cell>
          <cell r="E474">
            <v>70.83</v>
          </cell>
          <cell r="H474">
            <v>0.2</v>
          </cell>
        </row>
        <row r="475">
          <cell r="A475" t="str">
            <v>COMPRA</v>
          </cell>
          <cell r="E475">
            <v>25</v>
          </cell>
          <cell r="H475">
            <v>7.0000000000000007E-2</v>
          </cell>
        </row>
        <row r="476">
          <cell r="A476" t="str">
            <v>COMPRA</v>
          </cell>
          <cell r="E476">
            <v>44.83</v>
          </cell>
          <cell r="H476">
            <v>0.12</v>
          </cell>
        </row>
        <row r="477">
          <cell r="A477" t="str">
            <v>VENTA</v>
          </cell>
          <cell r="E477">
            <v>30</v>
          </cell>
          <cell r="H477">
            <v>0.08</v>
          </cell>
        </row>
        <row r="478">
          <cell r="A478" t="str">
            <v>VENTA</v>
          </cell>
          <cell r="E478">
            <v>70</v>
          </cell>
          <cell r="H478">
            <v>0.19</v>
          </cell>
        </row>
        <row r="479">
          <cell r="A479" t="str">
            <v>VENTA</v>
          </cell>
          <cell r="E479">
            <v>27.08</v>
          </cell>
          <cell r="H479">
            <v>7.0000000000000007E-2</v>
          </cell>
        </row>
        <row r="480">
          <cell r="A480" t="str">
            <v>VENTA</v>
          </cell>
          <cell r="E480">
            <v>73</v>
          </cell>
          <cell r="H480">
            <v>0.2</v>
          </cell>
        </row>
        <row r="481">
          <cell r="A481" t="str">
            <v>VENTA</v>
          </cell>
          <cell r="E481">
            <v>25</v>
          </cell>
          <cell r="H481">
            <v>0.06</v>
          </cell>
        </row>
        <row r="482">
          <cell r="A482" t="str">
            <v>COMPRA</v>
          </cell>
          <cell r="E482">
            <v>25.97</v>
          </cell>
          <cell r="H482">
            <v>7.0000000000000007E-2</v>
          </cell>
        </row>
        <row r="483">
          <cell r="A483" t="str">
            <v>COMPRA</v>
          </cell>
          <cell r="E483">
            <v>34.299999999999997</v>
          </cell>
          <cell r="H483">
            <v>0.09</v>
          </cell>
        </row>
        <row r="484">
          <cell r="A484" t="str">
            <v>COMPRA</v>
          </cell>
          <cell r="E484">
            <v>24.99</v>
          </cell>
          <cell r="H484">
            <v>7.0000000000000007E-2</v>
          </cell>
        </row>
        <row r="485">
          <cell r="A485" t="str">
            <v>COMPRA</v>
          </cell>
          <cell r="E485">
            <v>20.58</v>
          </cell>
          <cell r="H485">
            <v>0.05</v>
          </cell>
        </row>
        <row r="486">
          <cell r="A486" t="str">
            <v>VENTA</v>
          </cell>
          <cell r="E486">
            <v>200</v>
          </cell>
          <cell r="H486">
            <v>0.55000000000000004</v>
          </cell>
        </row>
        <row r="487">
          <cell r="A487" t="str">
            <v>COMPRA</v>
          </cell>
          <cell r="E487">
            <v>76.98</v>
          </cell>
          <cell r="H487">
            <v>0.21</v>
          </cell>
        </row>
        <row r="488">
          <cell r="A488" t="str">
            <v>VENTA</v>
          </cell>
          <cell r="E488">
            <v>50</v>
          </cell>
          <cell r="H488">
            <v>0.13</v>
          </cell>
        </row>
        <row r="489">
          <cell r="A489" t="str">
            <v>COMPRA</v>
          </cell>
          <cell r="E489">
            <v>47.71</v>
          </cell>
          <cell r="H489">
            <v>0.13</v>
          </cell>
        </row>
        <row r="490">
          <cell r="A490" t="str">
            <v>COMPRA</v>
          </cell>
          <cell r="E490">
            <v>34.67</v>
          </cell>
          <cell r="H490">
            <v>0.09</v>
          </cell>
        </row>
        <row r="491">
          <cell r="A491" t="str">
            <v>COMPRA</v>
          </cell>
          <cell r="E491">
            <v>20.68</v>
          </cell>
          <cell r="H491">
            <v>0.05</v>
          </cell>
        </row>
        <row r="492">
          <cell r="A492" t="str">
            <v>COMPRA</v>
          </cell>
          <cell r="E492">
            <v>28.04</v>
          </cell>
          <cell r="H492">
            <v>7.0000000000000007E-2</v>
          </cell>
        </row>
        <row r="493">
          <cell r="A493" t="str">
            <v>VENTA</v>
          </cell>
          <cell r="E493">
            <v>50</v>
          </cell>
          <cell r="H493">
            <v>0.13</v>
          </cell>
        </row>
        <row r="494">
          <cell r="A494" t="str">
            <v>VENTA</v>
          </cell>
          <cell r="E494">
            <v>200</v>
          </cell>
          <cell r="H494">
            <v>0.55000000000000004</v>
          </cell>
        </row>
        <row r="495">
          <cell r="A495" t="str">
            <v>COMPRA</v>
          </cell>
          <cell r="E495">
            <v>99.11</v>
          </cell>
          <cell r="H495">
            <v>0.28000000000000003</v>
          </cell>
        </row>
        <row r="496">
          <cell r="A496" t="str">
            <v>COMPRA</v>
          </cell>
          <cell r="E496">
            <v>50</v>
          </cell>
          <cell r="H496">
            <v>0.14000000000000001</v>
          </cell>
        </row>
        <row r="497">
          <cell r="A497" t="str">
            <v>COMPRA</v>
          </cell>
          <cell r="E497">
            <v>97.9</v>
          </cell>
          <cell r="H497">
            <v>0.27</v>
          </cell>
        </row>
        <row r="498">
          <cell r="A498" t="str">
            <v>VENTA</v>
          </cell>
          <cell r="E498">
            <v>50</v>
          </cell>
          <cell r="H498">
            <v>0.13</v>
          </cell>
        </row>
        <row r="499">
          <cell r="A499" t="str">
            <v>VENTA</v>
          </cell>
          <cell r="E499">
            <v>50</v>
          </cell>
          <cell r="H499">
            <v>0.13</v>
          </cell>
        </row>
        <row r="500">
          <cell r="A500" t="str">
            <v>VENTA</v>
          </cell>
          <cell r="E500">
            <v>149.82</v>
          </cell>
          <cell r="H500">
            <v>0.41</v>
          </cell>
        </row>
        <row r="501">
          <cell r="A501" t="str">
            <v>COMPRA</v>
          </cell>
          <cell r="E501">
            <v>78.400000000000006</v>
          </cell>
          <cell r="H501">
            <v>0.22</v>
          </cell>
        </row>
        <row r="502">
          <cell r="A502" t="str">
            <v>COMPRA</v>
          </cell>
          <cell r="E502">
            <v>58.86</v>
          </cell>
          <cell r="H502">
            <v>0.06</v>
          </cell>
        </row>
        <row r="503">
          <cell r="A503" t="str">
            <v>COMPRA</v>
          </cell>
          <cell r="E503">
            <v>53.95</v>
          </cell>
          <cell r="H503">
            <v>0.15</v>
          </cell>
        </row>
        <row r="504">
          <cell r="A504" t="str">
            <v>COMPRA</v>
          </cell>
          <cell r="E504">
            <v>98.3</v>
          </cell>
          <cell r="H504">
            <v>0.28000000000000003</v>
          </cell>
        </row>
        <row r="505">
          <cell r="A505" t="str">
            <v>VENTA</v>
          </cell>
          <cell r="E505">
            <v>100</v>
          </cell>
          <cell r="H505">
            <v>0.27</v>
          </cell>
        </row>
        <row r="506">
          <cell r="A506" t="str">
            <v>VENTA</v>
          </cell>
          <cell r="E506">
            <v>151.30000000000001</v>
          </cell>
          <cell r="H506">
            <v>0.42</v>
          </cell>
        </row>
        <row r="507">
          <cell r="A507" t="str">
            <v>COMPRA</v>
          </cell>
          <cell r="E507">
            <v>83.06</v>
          </cell>
          <cell r="H507">
            <v>0.23</v>
          </cell>
        </row>
        <row r="508">
          <cell r="A508" t="str">
            <v>COMPRA</v>
          </cell>
          <cell r="E508">
            <v>50</v>
          </cell>
          <cell r="H508">
            <v>0.14000000000000001</v>
          </cell>
        </row>
        <row r="509">
          <cell r="A509" t="str">
            <v>COMPRA</v>
          </cell>
          <cell r="E509">
            <v>109.99</v>
          </cell>
          <cell r="H509">
            <v>0.31</v>
          </cell>
        </row>
        <row r="510">
          <cell r="A510" t="str">
            <v>COMPRA</v>
          </cell>
          <cell r="E510">
            <v>51.37</v>
          </cell>
          <cell r="H510">
            <v>0.14000000000000001</v>
          </cell>
        </row>
        <row r="511">
          <cell r="A511" t="str">
            <v>VENTA</v>
          </cell>
          <cell r="E511">
            <v>202</v>
          </cell>
          <cell r="H511">
            <v>0.56000000000000005</v>
          </cell>
        </row>
        <row r="512">
          <cell r="A512" t="str">
            <v>VENTA</v>
          </cell>
          <cell r="E512">
            <v>51</v>
          </cell>
          <cell r="H512">
            <v>0.14000000000000001</v>
          </cell>
        </row>
        <row r="513">
          <cell r="A513" t="str">
            <v>COMPRA</v>
          </cell>
          <cell r="E513">
            <v>198.4</v>
          </cell>
          <cell r="H513">
            <v>0.56000000000000005</v>
          </cell>
        </row>
        <row r="514">
          <cell r="A514" t="str">
            <v>VENTA</v>
          </cell>
          <cell r="E514">
            <v>50</v>
          </cell>
          <cell r="H514">
            <v>0.13</v>
          </cell>
        </row>
        <row r="515">
          <cell r="A515" t="str">
            <v>VENTA</v>
          </cell>
          <cell r="E515">
            <v>200</v>
          </cell>
          <cell r="H515">
            <v>0.55000000000000004</v>
          </cell>
        </row>
        <row r="516">
          <cell r="A516" t="str">
            <v>COMPRA</v>
          </cell>
          <cell r="E516">
            <v>244.5</v>
          </cell>
          <cell r="H516">
            <v>0.7</v>
          </cell>
        </row>
        <row r="517">
          <cell r="A517" t="str">
            <v>VENTA</v>
          </cell>
          <cell r="E517">
            <v>100</v>
          </cell>
          <cell r="H517">
            <v>0.27</v>
          </cell>
        </row>
        <row r="518">
          <cell r="A518" t="str">
            <v>COMPRA</v>
          </cell>
          <cell r="E518">
            <v>210.7</v>
          </cell>
          <cell r="H518">
            <v>0.6</v>
          </cell>
        </row>
        <row r="519">
          <cell r="A519" t="str">
            <v>VENTA</v>
          </cell>
          <cell r="E519">
            <v>150</v>
          </cell>
          <cell r="H519">
            <v>0.41</v>
          </cell>
        </row>
        <row r="520">
          <cell r="A520" t="str">
            <v>COMPRA</v>
          </cell>
          <cell r="E520">
            <v>21.58</v>
          </cell>
          <cell r="H520">
            <v>0.06</v>
          </cell>
        </row>
        <row r="521">
          <cell r="A521" t="str">
            <v>VENTA</v>
          </cell>
          <cell r="E521">
            <v>103</v>
          </cell>
          <cell r="H521">
            <v>0.28000000000000003</v>
          </cell>
        </row>
        <row r="522">
          <cell r="A522" t="str">
            <v>COMPRA</v>
          </cell>
          <cell r="E522">
            <v>50.96</v>
          </cell>
          <cell r="H522">
            <v>0.14000000000000001</v>
          </cell>
        </row>
        <row r="523">
          <cell r="A523" t="str">
            <v>VENTA</v>
          </cell>
          <cell r="E523">
            <v>147.56</v>
          </cell>
          <cell r="H523">
            <v>0.41</v>
          </cell>
        </row>
        <row r="524">
          <cell r="A524" t="str">
            <v>COMPRA</v>
          </cell>
          <cell r="E524">
            <v>58.8</v>
          </cell>
          <cell r="H524">
            <v>0.16</v>
          </cell>
        </row>
        <row r="525">
          <cell r="A525" t="str">
            <v>COMPRA</v>
          </cell>
          <cell r="E525">
            <v>137.62</v>
          </cell>
          <cell r="H525">
            <v>0.39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Yarismar Guillen" id="{22AD5CF3-06CB-4972-B14A-0D5FD460B77D}" userId="c7788621670e754d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1:M1502" totalsRowShown="0">
  <autoFilter ref="A1:M1502" xr:uid="{00000000-0009-0000-0100-000003000000}"/>
  <tableColumns count="13">
    <tableColumn id="1" xr3:uid="{00000000-0010-0000-0200-000001000000}" name="COMPRA / VENTA"/>
    <tableColumn id="16" xr3:uid="{00000000-0010-0000-0200-000010000000}" name="FECHA"/>
    <tableColumn id="13" xr3:uid="{00000000-0010-0000-0200-00000D000000}" name="CANTIDAD EN FIAT" dataDxfId="259"/>
    <tableColumn id="2" xr3:uid="{00000000-0010-0000-0200-000002000000}" name="PRECIO" dataDxfId="258">
      <calculatedColumnFormula>Tabla3[[#This Row],[CANTIDAD EN FIAT]]/Tabla3[[#This Row],[C. TOTAL / C.  RECIBIR]]</calculatedColumnFormula>
    </tableColumn>
    <tableColumn id="3" xr3:uid="{00000000-0010-0000-0200-000003000000}" name="C. TOTAL / C.  RECIBIR" dataDxfId="257"/>
    <tableColumn id="4" xr3:uid="{00000000-0010-0000-0200-000004000000}" name="COMISIÓN"/>
    <tableColumn id="5" xr3:uid="{00000000-0010-0000-0200-000005000000}" name="METODO DE PAGO"/>
    <tableColumn id="6" xr3:uid="{00000000-0010-0000-0200-000006000000}" name="N° ORDEN"/>
    <tableColumn id="7" xr3:uid="{00000000-0010-0000-0200-000007000000}" name="REF" dataDxfId="256"/>
    <tableColumn id="8" xr3:uid="{00000000-0010-0000-0200-000008000000}" name="ENLACE DRIVE" dataDxfId="255"/>
    <tableColumn id="9" xr3:uid="{00000000-0010-0000-0200-000009000000}" name="G/P" dataDxfId="254">
      <calculatedColumnFormula>IF(L2&gt;0,"Ganancia","Perdida")</calculatedColumnFormula>
    </tableColumn>
    <tableColumn id="10" xr3:uid="{00000000-0010-0000-0200-00000A000000}" name="$"/>
    <tableColumn id="11" xr3:uid="{00000000-0010-0000-0200-00000B000000}" name="%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O1:O1502" totalsRowShown="0">
  <autoFilter ref="O1:O1502" xr:uid="{00000000-0009-0000-0100-000004000000}"/>
  <tableColumns count="1">
    <tableColumn id="1" xr3:uid="{00000000-0010-0000-0300-000001000000}" name="Correlativo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459DA9-76D8-4C4B-B4BA-53AD11477D19}" name="Tabla9" displayName="Tabla9" ref="K1:K2031" totalsRowShown="0">
  <autoFilter ref="K1:K2031" xr:uid="{00000000-0009-0000-0100-000009000000}"/>
  <tableColumns count="1">
    <tableColumn id="1" xr3:uid="{191BA877-F3FC-4516-968E-397263B967EB}" name="CORRELATIVO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5F1F68-3DB9-4DB7-9C4D-813FD13DD740}" name="Tabla33" displayName="Tabla33" ref="A1:J2031" totalsRowShown="0">
  <autoFilter ref="A1:J2031" xr:uid="{00000000-0009-0000-0100-000002000000}"/>
  <sortState xmlns:xlrd2="http://schemas.microsoft.com/office/spreadsheetml/2017/richdata2" ref="A2:J1485">
    <sortCondition ref="A1:A1485"/>
  </sortState>
  <tableColumns count="10">
    <tableColumn id="1" xr3:uid="{4C2BBE89-2E68-48F2-943C-B5402A6B65DD}" name="COMPRA / VENTA"/>
    <tableColumn id="16" xr3:uid="{9472AF3D-D36D-4BBE-8E33-CEEE6A03F55E}" name="FECHA"/>
    <tableColumn id="15" xr3:uid="{33A7F467-6315-4623-8518-858C42FBA479}" name="CANTIDADEN FIAT" dataDxfId="5"/>
    <tableColumn id="2" xr3:uid="{0185AD40-0FC9-4294-9428-1D9A2902604D}" name="PRECIO" dataDxfId="4">
      <calculatedColumnFormula>Tabla33[[#This Row],[CANTIDADEN FIAT]]/E2</calculatedColumnFormula>
    </tableColumn>
    <tableColumn id="3" xr3:uid="{EA7C16E0-2155-4EE6-A558-6417056C553C}" name="C. TOTAL / C.  RECIBIR" dataDxfId="3"/>
    <tableColumn id="4" xr3:uid="{4777017C-8D23-442F-B190-513F0C79C5E8}" name="COMISIÓN" dataDxfId="2"/>
    <tableColumn id="5" xr3:uid="{829DC817-8C42-4FE4-8D27-1241ECC33A3C}" name="METODO DE PAGO MONEDA FIAT" dataDxfId="1"/>
    <tableColumn id="6" xr3:uid="{BBDEAB7A-B42B-4A49-A373-269C60149865}" name="N° ORDEN"/>
    <tableColumn id="7" xr3:uid="{A9A23FB4-B664-4223-90F6-E22C71683E00}" name="REF" dataDxfId="0"/>
    <tableColumn id="8" xr3:uid="{BDE76695-71EE-4363-8F49-39A429DF2C5E}" name="ENLACE DRIV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2" dT="2024-12-05T11:30:03.56" personId="{22AD5CF3-06CB-4972-B14A-0D5FD460B77D}" id="{147530DB-F6BE-4820-B9DD-E945EB3D2AC1}">
    <text>Buen día, los datos de Zinli son: josealejandro952@gmail.com, una vez realizado el pago por favor enviar capture donde se vea numero de referencia.
Recuerde que no debe colocar nada con CRIPTOS o BINANCE.</text>
    <extLst>
      <x:ext xmlns:xltc2="http://schemas.microsoft.com/office/spreadsheetml/2020/threadedcomments2" uri="{F7C98A9C-CBB3-438F-8F68-D28B6AF4A901}">
        <xltc2:checksum>1829141949</xltc2:checksum>
        <xltc2:hyperlink startIndex="34" length="26" url="josealejandro952@gmail.com"/>
      </x:ext>
    </extLst>
  </threadedComment>
  <threadedComment ref="C162" dT="2024-12-12T12:39:05.41" personId="{22AD5CF3-06CB-4972-B14A-0D5FD460B77D}" id="{CB7F8AF3-C7B6-460E-AE45-D59B7008AD8D}">
    <text>Hablo en ingles y hizo un pago de un tercero, ojo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35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tabColor rgb="FF002060"/>
  </sheetPr>
  <dimension ref="A18:BJ220"/>
  <sheetViews>
    <sheetView showGridLines="0" tabSelected="1" zoomScale="70" zoomScaleNormal="70" zoomScaleSheetLayoutView="100" workbookViewId="0">
      <selection activeCell="C25" sqref="C25"/>
    </sheetView>
  </sheetViews>
  <sheetFormatPr baseColWidth="10" defaultColWidth="9.28515625" defaultRowHeight="15" customHeight="1" x14ac:dyDescent="0.25"/>
  <cols>
    <col min="1" max="1" width="35.85546875" style="36" customWidth="1"/>
    <col min="2" max="2" width="13.85546875" style="36" customWidth="1"/>
    <col min="3" max="3" width="23" style="36" bestFit="1" customWidth="1"/>
    <col min="4" max="4" width="11.7109375" style="45" customWidth="1"/>
    <col min="5" max="5" width="12.28515625" style="36" customWidth="1"/>
    <col min="6" max="6" width="10.85546875" style="36" bestFit="1" customWidth="1"/>
    <col min="7" max="7" width="9.5703125" style="36" bestFit="1" customWidth="1"/>
    <col min="8" max="8" width="13.7109375" style="36" bestFit="1" customWidth="1"/>
    <col min="9" max="9" width="9.85546875" style="36" bestFit="1" customWidth="1"/>
    <col min="10" max="10" width="10.7109375" style="36" bestFit="1" customWidth="1"/>
    <col min="11" max="11" width="13.28515625" style="36" bestFit="1" customWidth="1"/>
    <col min="12" max="12" width="14" style="36" bestFit="1" customWidth="1"/>
    <col min="13" max="13" width="12.28515625" style="36" bestFit="1" customWidth="1"/>
    <col min="14" max="14" width="14.42578125" style="36" bestFit="1" customWidth="1"/>
    <col min="15" max="15" width="16.7109375" style="36" bestFit="1" customWidth="1"/>
    <col min="16" max="16" width="10.7109375" style="36" customWidth="1"/>
    <col min="17" max="17" width="14" style="36" customWidth="1"/>
    <col min="18" max="18" width="13" style="36" customWidth="1"/>
    <col min="19" max="19" width="10.42578125" style="36" bestFit="1" customWidth="1"/>
    <col min="20" max="21" width="9.42578125" style="36" bestFit="1" customWidth="1"/>
    <col min="22" max="22" width="9.7109375" style="36" bestFit="1" customWidth="1"/>
    <col min="23" max="23" width="10" style="36" bestFit="1" customWidth="1"/>
    <col min="24" max="25" width="9.7109375" style="36" bestFit="1" customWidth="1"/>
    <col min="26" max="26" width="10.42578125" style="36" bestFit="1" customWidth="1"/>
    <col min="27" max="28" width="9.7109375" style="36" bestFit="1" customWidth="1"/>
    <col min="29" max="29" width="10.28515625" style="36" customWidth="1"/>
    <col min="30" max="30" width="9.85546875" style="36" bestFit="1" customWidth="1"/>
    <col min="31" max="31" width="9.42578125" style="36" bestFit="1" customWidth="1"/>
    <col min="32" max="32" width="9.28515625" style="36" bestFit="1" customWidth="1"/>
    <col min="33" max="33" width="10.42578125" style="36" bestFit="1" customWidth="1"/>
    <col min="34" max="16384" width="9.28515625" style="36"/>
  </cols>
  <sheetData>
    <row r="18" spans="1:62" ht="15" customHeight="1" x14ac:dyDescent="0.25">
      <c r="A18" s="44" t="s">
        <v>0</v>
      </c>
      <c r="B18" s="52" t="s">
        <v>1</v>
      </c>
      <c r="C18" s="53">
        <v>100</v>
      </c>
      <c r="D18" s="53">
        <v>100</v>
      </c>
      <c r="E18" s="53">
        <v>100</v>
      </c>
      <c r="F18" s="53">
        <v>100</v>
      </c>
      <c r="G18" s="53">
        <v>100</v>
      </c>
      <c r="H18" s="53">
        <v>100</v>
      </c>
      <c r="I18" s="53">
        <v>100</v>
      </c>
      <c r="J18" s="53">
        <v>100</v>
      </c>
      <c r="K18" s="53">
        <v>100</v>
      </c>
      <c r="L18" s="53">
        <v>100</v>
      </c>
      <c r="M18" s="53">
        <v>100</v>
      </c>
      <c r="N18" s="53">
        <v>100</v>
      </c>
      <c r="O18" s="53">
        <v>100</v>
      </c>
      <c r="P18" s="53">
        <v>100</v>
      </c>
      <c r="Q18" s="53">
        <v>100</v>
      </c>
      <c r="R18" s="53">
        <v>100</v>
      </c>
      <c r="S18" s="53">
        <v>100</v>
      </c>
      <c r="T18" s="53">
        <v>100</v>
      </c>
      <c r="U18" s="53">
        <v>100</v>
      </c>
      <c r="V18" s="53">
        <v>100</v>
      </c>
      <c r="W18" s="53">
        <v>100</v>
      </c>
      <c r="X18" s="53">
        <v>100</v>
      </c>
      <c r="Y18" s="53">
        <v>100</v>
      </c>
      <c r="Z18" s="53">
        <v>100</v>
      </c>
      <c r="AA18" s="53">
        <v>100</v>
      </c>
      <c r="AB18" s="53">
        <v>100</v>
      </c>
      <c r="AC18" s="53">
        <v>100</v>
      </c>
      <c r="AD18" s="53">
        <v>100</v>
      </c>
      <c r="AE18" s="53">
        <v>100</v>
      </c>
      <c r="AF18" s="53">
        <v>100</v>
      </c>
      <c r="AG18" s="53">
        <v>100</v>
      </c>
    </row>
    <row r="19" spans="1:62" ht="15" customHeight="1" x14ac:dyDescent="0.25">
      <c r="A19" s="44" t="s">
        <v>17</v>
      </c>
      <c r="B19" s="54" t="s">
        <v>2</v>
      </c>
      <c r="C19" s="53">
        <f>VLOOKUP($A$19,$A$25:$AG$46,3,FALSE)</f>
        <v>0</v>
      </c>
      <c r="D19" s="53">
        <f>VLOOKUP($A19,$A$25:$AG$48,4,FALSE)</f>
        <v>8.0899999999999714</v>
      </c>
      <c r="E19" s="53">
        <f>VLOOKUP($A19,$A$25:$AG$48,5,FALSE)</f>
        <v>0</v>
      </c>
      <c r="F19" s="53">
        <f>VLOOKUP($A19,$A$25:$AG$48,6,FALSE)</f>
        <v>0</v>
      </c>
      <c r="G19" s="53">
        <f>VLOOKUP($A19,$A$25:$AG$48,7,FALSE)</f>
        <v>0</v>
      </c>
      <c r="H19" s="53">
        <f>VLOOKUP($A19,$A$25:$AG$48,8,FALSE)</f>
        <v>0</v>
      </c>
      <c r="I19" s="53">
        <f>VLOOKUP($A19,$A$25:$AG$48,9,FALSE)</f>
        <v>0</v>
      </c>
      <c r="J19" s="53">
        <f>VLOOKUP($A19,$A$25:$AG$48,10,FALSE)</f>
        <v>0</v>
      </c>
      <c r="K19" s="53">
        <f>VLOOKUP($A19,$A$25:$AG$48,11,FALSE)</f>
        <v>0</v>
      </c>
      <c r="L19" s="53">
        <f>VLOOKUP($A19,$A$25:$AG$48,12,FALSE)</f>
        <v>0</v>
      </c>
      <c r="M19" s="53">
        <f>VLOOKUP($A19,$A$25:$AG$48,13,FALSE)</f>
        <v>0</v>
      </c>
      <c r="N19" s="53">
        <f>VLOOKUP($A19,$A$25:$AG$48,14,FALSE)</f>
        <v>0</v>
      </c>
      <c r="O19" s="53">
        <f>VLOOKUP($A19,$A$25:$AG$48,15,FALSE)</f>
        <v>0</v>
      </c>
      <c r="P19" s="53">
        <f>VLOOKUP($A19,$A$25:$AG$48,16,FALSE)</f>
        <v>0</v>
      </c>
      <c r="Q19" s="53">
        <f>VLOOKUP($A19,$A$25:$AG$48,17,FALSE)</f>
        <v>0</v>
      </c>
      <c r="R19" s="53">
        <f>VLOOKUP($A19,$A$25:$AG$48,18,FALSE)</f>
        <v>0</v>
      </c>
      <c r="S19" s="53">
        <f>VLOOKUP($A19,$A$25:$AG$48,19,FALSE)</f>
        <v>0</v>
      </c>
      <c r="T19" s="53">
        <f>VLOOKUP($A19,$A$25:$AG$48,20,FALSE)</f>
        <v>0</v>
      </c>
      <c r="U19" s="53">
        <f>VLOOKUP($A19,$A$25:$AG$48,21,FALSE)</f>
        <v>0</v>
      </c>
      <c r="V19" s="53">
        <f>VLOOKUP($A19,$A$25:$AG$48,22,FALSE)</f>
        <v>0</v>
      </c>
      <c r="W19" s="53">
        <f>VLOOKUP($A19,$A$25:$AG$48,23,FALSE)</f>
        <v>0</v>
      </c>
      <c r="X19" s="53">
        <f>VLOOKUP($A19,$A$25:$AG$48,24,FALSE)</f>
        <v>0</v>
      </c>
      <c r="Y19" s="53">
        <f>VLOOKUP($A19,$A$25:$AG$48,25,FALSE)</f>
        <v>0</v>
      </c>
      <c r="Z19" s="53">
        <f>VLOOKUP($A19,$A$25:$AG$48,26,FALSE)</f>
        <v>0</v>
      </c>
      <c r="AA19" s="53">
        <f>VLOOKUP($A19,$A$25:$AG$48,27,FALSE)</f>
        <v>0</v>
      </c>
      <c r="AB19" s="53">
        <f>VLOOKUP($A19,$A$25:$AG$48,28,FALSE)</f>
        <v>0</v>
      </c>
      <c r="AC19" s="53">
        <f>VLOOKUP($A19,$A$25:$AG$48,29,FALSE)</f>
        <v>0</v>
      </c>
      <c r="AD19" s="53">
        <f>VLOOKUP($A19,$A$25:$AG$48,30,FALSE)</f>
        <v>0</v>
      </c>
      <c r="AE19" s="53">
        <f>VLOOKUP($A19,$A$25:$AG$48,31,FALSE)</f>
        <v>0</v>
      </c>
      <c r="AF19" s="53">
        <f>VLOOKUP($A19,$A$25:$AG$48,32,FALSE)</f>
        <v>0</v>
      </c>
      <c r="AG19" s="53">
        <f>VLOOKUP($A19,$A$25:$AG$48,33,FALSE)</f>
        <v>0</v>
      </c>
    </row>
    <row r="20" spans="1:62" s="58" customFormat="1" ht="15" customHeight="1" x14ac:dyDescent="0.2">
      <c r="A20" s="71"/>
      <c r="B20" s="72" t="s">
        <v>3</v>
      </c>
      <c r="C20" s="70">
        <f>C25</f>
        <v>46174</v>
      </c>
      <c r="D20" s="70">
        <f t="shared" ref="D20:AG20" si="0">D25</f>
        <v>46175</v>
      </c>
      <c r="E20" s="70">
        <f t="shared" si="0"/>
        <v>46176</v>
      </c>
      <c r="F20" s="70">
        <f t="shared" si="0"/>
        <v>46177</v>
      </c>
      <c r="G20" s="70">
        <f t="shared" si="0"/>
        <v>46178</v>
      </c>
      <c r="H20" s="70">
        <f t="shared" si="0"/>
        <v>46179</v>
      </c>
      <c r="I20" s="70">
        <f t="shared" si="0"/>
        <v>46180</v>
      </c>
      <c r="J20" s="70">
        <f t="shared" si="0"/>
        <v>46181</v>
      </c>
      <c r="K20" s="70">
        <f t="shared" si="0"/>
        <v>46182</v>
      </c>
      <c r="L20" s="70">
        <f t="shared" si="0"/>
        <v>46183</v>
      </c>
      <c r="M20" s="70">
        <f t="shared" si="0"/>
        <v>46184</v>
      </c>
      <c r="N20" s="70">
        <f t="shared" si="0"/>
        <v>46185</v>
      </c>
      <c r="O20" s="70">
        <f t="shared" si="0"/>
        <v>46186</v>
      </c>
      <c r="P20" s="70">
        <f t="shared" si="0"/>
        <v>46187</v>
      </c>
      <c r="Q20" s="70">
        <f t="shared" si="0"/>
        <v>46188</v>
      </c>
      <c r="R20" s="70">
        <f t="shared" si="0"/>
        <v>46189</v>
      </c>
      <c r="S20" s="70">
        <f t="shared" si="0"/>
        <v>46190</v>
      </c>
      <c r="T20" s="70">
        <f t="shared" si="0"/>
        <v>46191</v>
      </c>
      <c r="U20" s="70">
        <f t="shared" si="0"/>
        <v>46192</v>
      </c>
      <c r="V20" s="70">
        <f t="shared" si="0"/>
        <v>46193</v>
      </c>
      <c r="W20" s="70">
        <f t="shared" si="0"/>
        <v>46194</v>
      </c>
      <c r="X20" s="70">
        <f t="shared" si="0"/>
        <v>46195</v>
      </c>
      <c r="Y20" s="70">
        <f t="shared" si="0"/>
        <v>46196</v>
      </c>
      <c r="Z20" s="70">
        <f t="shared" si="0"/>
        <v>46197</v>
      </c>
      <c r="AA20" s="70">
        <f t="shared" si="0"/>
        <v>46198</v>
      </c>
      <c r="AB20" s="70">
        <f t="shared" si="0"/>
        <v>46199</v>
      </c>
      <c r="AC20" s="70">
        <f t="shared" si="0"/>
        <v>46200</v>
      </c>
      <c r="AD20" s="70">
        <f t="shared" si="0"/>
        <v>46201</v>
      </c>
      <c r="AE20" s="70">
        <f t="shared" si="0"/>
        <v>46202</v>
      </c>
      <c r="AF20" s="70">
        <f t="shared" si="0"/>
        <v>46203</v>
      </c>
      <c r="AG20" s="70">
        <f t="shared" si="0"/>
        <v>46204</v>
      </c>
    </row>
    <row r="21" spans="1:62" s="58" customFormat="1" ht="15" customHeight="1" x14ac:dyDescent="0.2">
      <c r="A21" s="71"/>
      <c r="B21" s="72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</row>
    <row r="22" spans="1:62" ht="15" customHeight="1" x14ac:dyDescent="0.25">
      <c r="A22" s="71"/>
      <c r="B22" s="72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</row>
    <row r="23" spans="1:62" s="47" customFormat="1" ht="15" customHeight="1" x14ac:dyDescent="0.25">
      <c r="A23" s="44" t="s">
        <v>28</v>
      </c>
      <c r="B23" s="50">
        <f>AVERAGE(C46:AG46)</f>
        <v>0.28096774193548307</v>
      </c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3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</row>
    <row r="24" spans="1:62" s="47" customFormat="1" ht="15" customHeight="1" x14ac:dyDescent="0.25">
      <c r="A24" s="36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3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</row>
    <row r="25" spans="1:62" ht="15" customHeight="1" x14ac:dyDescent="0.25">
      <c r="B25" s="49" t="s">
        <v>4</v>
      </c>
      <c r="C25" s="37">
        <v>46174</v>
      </c>
      <c r="D25" s="37">
        <v>46175</v>
      </c>
      <c r="E25" s="37">
        <v>46176</v>
      </c>
      <c r="F25" s="37">
        <v>46177</v>
      </c>
      <c r="G25" s="37">
        <v>46178</v>
      </c>
      <c r="H25" s="37">
        <v>46179</v>
      </c>
      <c r="I25" s="37">
        <v>46180</v>
      </c>
      <c r="J25" s="37">
        <v>46181</v>
      </c>
      <c r="K25" s="37">
        <v>46182</v>
      </c>
      <c r="L25" s="37">
        <v>46183</v>
      </c>
      <c r="M25" s="37">
        <v>46184</v>
      </c>
      <c r="N25" s="37">
        <v>46185</v>
      </c>
      <c r="O25" s="37">
        <v>46186</v>
      </c>
      <c r="P25" s="37">
        <v>46187</v>
      </c>
      <c r="Q25" s="37">
        <v>46188</v>
      </c>
      <c r="R25" s="37">
        <v>46189</v>
      </c>
      <c r="S25" s="37">
        <v>46190</v>
      </c>
      <c r="T25" s="37">
        <v>46191</v>
      </c>
      <c r="U25" s="37">
        <v>46192</v>
      </c>
      <c r="V25" s="37">
        <v>46193</v>
      </c>
      <c r="W25" s="37">
        <v>46194</v>
      </c>
      <c r="X25" s="37">
        <v>46195</v>
      </c>
      <c r="Y25" s="37">
        <v>46196</v>
      </c>
      <c r="Z25" s="37">
        <v>46197</v>
      </c>
      <c r="AA25" s="37">
        <v>46198</v>
      </c>
      <c r="AB25" s="37">
        <v>46199</v>
      </c>
      <c r="AC25" s="37">
        <v>46200</v>
      </c>
      <c r="AD25" s="37">
        <v>46201</v>
      </c>
      <c r="AE25" s="37">
        <v>46202</v>
      </c>
      <c r="AF25" s="37">
        <v>46203</v>
      </c>
      <c r="AG25" s="37">
        <v>46204</v>
      </c>
    </row>
    <row r="26" spans="1:62" ht="15" customHeight="1" x14ac:dyDescent="0.25">
      <c r="A26" s="67" t="s">
        <v>16</v>
      </c>
      <c r="B26" s="50">
        <f t="shared" ref="B26:B30" si="1">SUM(C26:AG26)</f>
        <v>0</v>
      </c>
      <c r="C26" s="50">
        <f>SUMIFS(Dolares!$L$2:$L$1502,Dolares!$G$2:$G$1502,$A26,Dolares!$B$2:$B$1502,$C$25)</f>
        <v>0</v>
      </c>
      <c r="D26" s="50">
        <f>SUMIFS(Dolares!$L$2:$L$1502,Dolares!$G$2:$G$1502,$A26,Dolares!$B$2:$B$1502,$D$25)</f>
        <v>0</v>
      </c>
      <c r="E26" s="50">
        <f>SUMIFS(Dolares!$L$2:$L$1502,Dolares!$G$2:$G$1502,$A26,Dolares!$B$2:$B$1502,$E$25)</f>
        <v>0</v>
      </c>
      <c r="F26" s="50">
        <f>SUMIFS(Dolares!$L$2:$L$1502,Dolares!$G$2:$G$1502,$A26,Dolares!$B$2:$B$1502,$F$25)</f>
        <v>0</v>
      </c>
      <c r="G26" s="50">
        <f>SUMIFS(Dolares!$L$2:$L$1502,Dolares!$G$2:$G$1502,$A26,Dolares!$B$2:$B$1502,$G$25)</f>
        <v>0</v>
      </c>
      <c r="H26" s="50">
        <f>SUMIFS(Dolares!$L$2:$L$1502,Dolares!$G$2:$G$1502,$A26,Dolares!$B$2:$B$1502,$H$25)</f>
        <v>0</v>
      </c>
      <c r="I26" s="50">
        <f>SUMIFS(Dolares!$L$2:$L$1502,Dolares!$G$2:$G$1502,$A26,Dolares!$B$2:$B$1502,$I$25)</f>
        <v>0</v>
      </c>
      <c r="J26" s="50">
        <f>SUMIFS(Dolares!$L$2:$L$1502,Dolares!$G$2:$G$1502,$A26,Dolares!$B$2:$B$1502,$J$25)</f>
        <v>0</v>
      </c>
      <c r="K26" s="50">
        <f>SUMIFS(Dolares!$L$2:$L$1502,Dolares!$G$2:$G$1502,$A26,Dolares!$B$2:$B$1502,$K$25)</f>
        <v>0</v>
      </c>
      <c r="L26" s="50">
        <f>SUMIFS(Dolares!$L$2:$L$1502,Dolares!$G$2:$G$1502,$A26,Dolares!$B$2:$B$1502,$L$25)</f>
        <v>0</v>
      </c>
      <c r="M26" s="50">
        <f>SUMIFS(Dolares!$L$2:$L$1502,Dolares!$G$2:$G$1502,$A26,Dolares!$B$2:$B$1502,$M$25)</f>
        <v>0</v>
      </c>
      <c r="N26" s="50">
        <f>SUMIFS(Dolares!$L$2:$L$1502,Dolares!$G$2:$G$1502,$A26,Dolares!$B$2:$B$1502,$N$25)</f>
        <v>0</v>
      </c>
      <c r="O26" s="50">
        <f>SUMIFS(Dolares!$L$2:$L$1502,Dolares!$G$2:$G$1502,$A26,Dolares!$B$2:$B$1502,$O$25)</f>
        <v>0</v>
      </c>
      <c r="P26" s="50">
        <f>SUMIFS(Dolares!$L$2:$L$1502,Dolares!$G$2:$G$1502,$A26,Dolares!$B$2:$B$1502,$P$25)</f>
        <v>0</v>
      </c>
      <c r="Q26" s="50">
        <f>SUMIFS(Dolares!$L$2:$L$1502,Dolares!$G$2:$G$1502,$A26,Dolares!$B$2:$B$1502,$Q$25)</f>
        <v>0</v>
      </c>
      <c r="R26" s="50">
        <f>SUMIFS(Dolares!$L$2:$L$1502,Dolares!$G$2:$G$1502,$A26,Dolares!$B$2:$B$1502,$R$25)</f>
        <v>0</v>
      </c>
      <c r="S26" s="50">
        <f>SUMIFS(Dolares!$L$2:$L$1502,Dolares!$G$2:$G$1502,$A26,Dolares!$B$2:$B$1502,$S$25)</f>
        <v>0</v>
      </c>
      <c r="T26" s="50">
        <f>SUMIFS(Dolares!$L$2:$L$1502,Dolares!$G$2:$G$1502,$A26,Dolares!$B$2:$B$1502,$T$25)</f>
        <v>0</v>
      </c>
      <c r="U26" s="50">
        <f>SUMIFS(Dolares!$L$2:$L$1502,Dolares!$G$2:$G$1502,$A26,Dolares!$B$2:$B$1502,$U$25)</f>
        <v>0</v>
      </c>
      <c r="V26" s="50">
        <f>SUMIFS(Dolares!$L$2:$L$1502,Dolares!$G$2:$G$1502,$A26,Dolares!$B$2:$B$1502,$V$25)</f>
        <v>0</v>
      </c>
      <c r="W26" s="50">
        <f>SUMIFS(Dolares!$L$2:$L$1502,Dolares!$G$2:$G$1502,$A26,Dolares!$B$2:$B$1502,$W$25)</f>
        <v>0</v>
      </c>
      <c r="X26" s="50">
        <f>SUMIFS(Dolares!$L$2:$L$1502,Dolares!$G$2:$G$1502,$A26,Dolares!$B$2:$B$1502,$X$25)</f>
        <v>0</v>
      </c>
      <c r="Y26" s="50">
        <f>SUMIFS(Dolares!$L$2:$L$1502,Dolares!$G$2:$G$1502,$A26,Dolares!$B$2:$B$1502,$Y$25)</f>
        <v>0</v>
      </c>
      <c r="Z26" s="50">
        <f>SUMIFS(Dolares!$L$2:$L$1502,Dolares!$G$2:$G$1502,$A26,Dolares!$B$2:$B$1502,$Z$25)</f>
        <v>0</v>
      </c>
      <c r="AA26" s="50">
        <f>SUMIFS(Dolares!$L$2:$L$1502,Dolares!$G$2:$G$1502,$A26,Dolares!$B$2:$B$1502,$AA$25)</f>
        <v>0</v>
      </c>
      <c r="AB26" s="50">
        <f>SUMIFS(Dolares!$L$2:$L$1502,Dolares!$G$2:$G$1502,$A26,Dolares!$B$2:$B$1502,$AB$25)</f>
        <v>0</v>
      </c>
      <c r="AC26" s="50">
        <f>SUMIFS(Dolares!$L$2:$L$1502,Dolares!$G$2:$G$1502,$A26,Dolares!$B$2:$B$1502,$AC$25)</f>
        <v>0</v>
      </c>
      <c r="AD26" s="50">
        <f>SUMIFS(Dolares!$L$2:$L$1502,Dolares!$G$2:$G$1502,$A26,Dolares!$B$2:$B$1502,$AD$25)</f>
        <v>0</v>
      </c>
      <c r="AE26" s="50">
        <f>SUMIFS(Dolares!$L$2:$L$1502,Dolares!$G$2:$G$1502,$A26,Dolares!$B$2:$B$1502,$AE$25)</f>
        <v>0</v>
      </c>
      <c r="AF26" s="50">
        <f>SUMIFS(Dolares!$L$2:$L$1502,Dolares!$G$2:$G$1502,$A26,Dolares!$B$2:$B$1502,$AF$25)</f>
        <v>0</v>
      </c>
      <c r="AG26" s="50">
        <f>SUMIFS(Dolares!$L$2:$L$1502,Dolares!$G$2:$G$1502,$A26,Dolares!$B$2:$B$1502,$AG$25)</f>
        <v>0</v>
      </c>
    </row>
    <row r="27" spans="1:62" ht="15" customHeight="1" x14ac:dyDescent="0.25">
      <c r="A27" s="67" t="s">
        <v>17</v>
      </c>
      <c r="B27" s="50">
        <f t="shared" si="1"/>
        <v>8.0899999999999714</v>
      </c>
      <c r="C27" s="50">
        <f>SUMIFS(Dolares!$L$2:$L$1502,Dolares!$G$2:$G$1502,$A27,Dolares!$B$2:$B$1502,$C$25)</f>
        <v>0</v>
      </c>
      <c r="D27" s="50">
        <f>SUMIFS(Dolares!$L$2:$L$1502,Dolares!$G$2:$G$1502,$A27,Dolares!$B$2:$B$1502,$D$25)</f>
        <v>8.0899999999999714</v>
      </c>
      <c r="E27" s="50">
        <f>SUMIFS(Dolares!$L$2:$L$1502,Dolares!$G$2:$G$1502,$A27,Dolares!$B$2:$B$1502,$E$25)</f>
        <v>0</v>
      </c>
      <c r="F27" s="50">
        <f>SUMIFS(Dolares!$L$2:$L$1502,Dolares!$G$2:$G$1502,$A27,Dolares!$B$2:$B$1502,$F$25)</f>
        <v>0</v>
      </c>
      <c r="G27" s="50">
        <f>SUMIFS(Dolares!$L$2:$L$1502,Dolares!$G$2:$G$1502,$A27,Dolares!$B$2:$B$1502,$G$25)</f>
        <v>0</v>
      </c>
      <c r="H27" s="50">
        <f>SUMIFS(Dolares!$L$2:$L$1502,Dolares!$G$2:$G$1502,$A27,Dolares!$B$2:$B$1502,$H$25)</f>
        <v>0</v>
      </c>
      <c r="I27" s="50">
        <f>SUMIFS(Dolares!$L$2:$L$1502,Dolares!$G$2:$G$1502,$A27,Dolares!$B$2:$B$1502,$I$25)</f>
        <v>0</v>
      </c>
      <c r="J27" s="50">
        <f>SUMIFS(Dolares!$L$2:$L$1502,Dolares!$G$2:$G$1502,$A27,Dolares!$B$2:$B$1502,$J$25)</f>
        <v>0</v>
      </c>
      <c r="K27" s="50">
        <f>SUMIFS(Dolares!$L$2:$L$1502,Dolares!$G$2:$G$1502,$A27,Dolares!$B$2:$B$1502,$K$25)</f>
        <v>0</v>
      </c>
      <c r="L27" s="50">
        <f>SUMIFS(Dolares!$L$2:$L$1502,Dolares!$G$2:$G$1502,$A27,Dolares!$B$2:$B$1502,$L$25)</f>
        <v>0</v>
      </c>
      <c r="M27" s="50">
        <f>SUMIFS(Dolares!$L$2:$L$1502,Dolares!$G$2:$G$1502,$A27,Dolares!$B$2:$B$1502,$M$25)</f>
        <v>0</v>
      </c>
      <c r="N27" s="50">
        <f>SUMIFS(Dolares!$L$2:$L$1502,Dolares!$G$2:$G$1502,$A27,Dolares!$B$2:$B$1502,$N$25)</f>
        <v>0</v>
      </c>
      <c r="O27" s="50">
        <f>SUMIFS(Dolares!$L$2:$L$1502,Dolares!$G$2:$G$1502,$A27,Dolares!$B$2:$B$1502,$O$25)</f>
        <v>0</v>
      </c>
      <c r="P27" s="50">
        <f>SUMIFS(Dolares!$L$2:$L$1502,Dolares!$G$2:$G$1502,$A27,Dolares!$B$2:$B$1502,$P$25)</f>
        <v>0</v>
      </c>
      <c r="Q27" s="50">
        <f>SUMIFS(Dolares!$L$2:$L$1502,Dolares!$G$2:$G$1502,$A27,Dolares!$B$2:$B$1502,$Q$25)</f>
        <v>0</v>
      </c>
      <c r="R27" s="50">
        <f>SUMIFS(Dolares!$L$2:$L$1502,Dolares!$G$2:$G$1502,$A27,Dolares!$B$2:$B$1502,$R$25)</f>
        <v>0</v>
      </c>
      <c r="S27" s="50">
        <f>SUMIFS(Dolares!$L$2:$L$1502,Dolares!$G$2:$G$1502,$A27,Dolares!$B$2:$B$1502,$S$25)</f>
        <v>0</v>
      </c>
      <c r="T27" s="50">
        <f>SUMIFS(Dolares!$L$2:$L$1502,Dolares!$G$2:$G$1502,$A27,Dolares!$B$2:$B$1502,$T$25)</f>
        <v>0</v>
      </c>
      <c r="U27" s="50">
        <f>SUMIFS(Dolares!$L$2:$L$1502,Dolares!$G$2:$G$1502,$A27,Dolares!$B$2:$B$1502,$U$25)</f>
        <v>0</v>
      </c>
      <c r="V27" s="50">
        <f>SUMIFS(Dolares!$L$2:$L$1502,Dolares!$G$2:$G$1502,$A27,Dolares!$B$2:$B$1502,$V$25)</f>
        <v>0</v>
      </c>
      <c r="W27" s="50">
        <f>SUMIFS(Dolares!$L$2:$L$1502,Dolares!$G$2:$G$1502,$A27,Dolares!$B$2:$B$1502,$W$25)</f>
        <v>0</v>
      </c>
      <c r="X27" s="50">
        <f>SUMIFS(Dolares!$L$2:$L$1502,Dolares!$G$2:$G$1502,$A27,Dolares!$B$2:$B$1502,$X$25)</f>
        <v>0</v>
      </c>
      <c r="Y27" s="50">
        <f>SUMIFS(Dolares!$L$2:$L$1502,Dolares!$G$2:$G$1502,$A27,Dolares!$B$2:$B$1502,$Y$25)</f>
        <v>0</v>
      </c>
      <c r="Z27" s="50">
        <f>SUMIFS(Dolares!$L$2:$L$1502,Dolares!$G$2:$G$1502,$A27,Dolares!$B$2:$B$1502,$Z$25)</f>
        <v>0</v>
      </c>
      <c r="AA27" s="50">
        <f>SUMIFS(Dolares!$L$2:$L$1502,Dolares!$G$2:$G$1502,$A27,Dolares!$B$2:$B$1502,$AA$25)</f>
        <v>0</v>
      </c>
      <c r="AB27" s="50">
        <f>SUMIFS(Dolares!$L$2:$L$1502,Dolares!$G$2:$G$1502,$A27,Dolares!$B$2:$B$1502,$AB$25)</f>
        <v>0</v>
      </c>
      <c r="AC27" s="50">
        <f>SUMIFS(Dolares!$L$2:$L$1502,Dolares!$G$2:$G$1502,$A27,Dolares!$B$2:$B$1502,$AC$25)</f>
        <v>0</v>
      </c>
      <c r="AD27" s="50">
        <f>SUMIFS(Dolares!$L$2:$L$1502,Dolares!$G$2:$G$1502,$A27,Dolares!$B$2:$B$1502,$AD$25)</f>
        <v>0</v>
      </c>
      <c r="AE27" s="50">
        <f>SUMIFS(Dolares!$L$2:$L$1502,Dolares!$G$2:$G$1502,$A27,Dolares!$B$2:$B$1502,$AE$25)</f>
        <v>0</v>
      </c>
      <c r="AF27" s="50">
        <f>SUMIFS(Dolares!$L$2:$L$1502,Dolares!$G$2:$G$1502,$A27,Dolares!$B$2:$B$1502,$AF$25)</f>
        <v>0</v>
      </c>
      <c r="AG27" s="50">
        <f>SUMIFS(Dolares!$L$2:$L$1502,Dolares!$G$2:$G$1502,$A27,Dolares!$B$2:$B$1502,$AG$25)</f>
        <v>0</v>
      </c>
    </row>
    <row r="28" spans="1:62" ht="15" customHeight="1" x14ac:dyDescent="0.25">
      <c r="A28" s="67" t="s">
        <v>18</v>
      </c>
      <c r="B28" s="50">
        <f t="shared" si="1"/>
        <v>0</v>
      </c>
      <c r="C28" s="50">
        <f>SUMIFS(Dolares!$L$2:$L$1502,Dolares!$G$2:$G$1502,$A28,Dolares!$B$2:$B$1502,$C$25)</f>
        <v>0</v>
      </c>
      <c r="D28" s="50">
        <f>SUMIFS(Dolares!$L$2:$L$1502,Dolares!$G$2:$G$1502,$A28,Dolares!$B$2:$B$1502,$D$25)</f>
        <v>0</v>
      </c>
      <c r="E28" s="50">
        <f>SUMIFS(Dolares!$L$2:$L$1502,Dolares!$G$2:$G$1502,$A28,Dolares!$B$2:$B$1502,$E$25)</f>
        <v>0</v>
      </c>
      <c r="F28" s="50">
        <f>SUMIFS(Dolares!$L$2:$L$1502,Dolares!$G$2:$G$1502,$A28,Dolares!$B$2:$B$1502,$F$25)</f>
        <v>0</v>
      </c>
      <c r="G28" s="50">
        <f>SUMIFS(Dolares!$L$2:$L$1502,Dolares!$G$2:$G$1502,$A28,Dolares!$B$2:$B$1502,$G$25)</f>
        <v>0</v>
      </c>
      <c r="H28" s="50">
        <f>SUMIFS(Dolares!$L$2:$L$1502,Dolares!$G$2:$G$1502,$A28,Dolares!$B$2:$B$1502,$H$25)</f>
        <v>0</v>
      </c>
      <c r="I28" s="50">
        <f>SUMIFS(Dolares!$L$2:$L$1502,Dolares!$G$2:$G$1502,$A28,Dolares!$B$2:$B$1502,$I$25)</f>
        <v>0</v>
      </c>
      <c r="J28" s="50">
        <f>SUMIFS(Dolares!$L$2:$L$1502,Dolares!$G$2:$G$1502,$A28,Dolares!$B$2:$B$1502,$J$25)</f>
        <v>0</v>
      </c>
      <c r="K28" s="50">
        <f>SUMIFS(Dolares!$L$2:$L$1502,Dolares!$G$2:$G$1502,$A28,Dolares!$B$2:$B$1502,$K$25)</f>
        <v>0</v>
      </c>
      <c r="L28" s="50">
        <f>SUMIFS(Dolares!$L$2:$L$1502,Dolares!$G$2:$G$1502,$A28,Dolares!$B$2:$B$1502,$L$25)</f>
        <v>0</v>
      </c>
      <c r="M28" s="50">
        <f>SUMIFS(Dolares!$L$2:$L$1502,Dolares!$G$2:$G$1502,$A28,Dolares!$B$2:$B$1502,$M$25)</f>
        <v>0</v>
      </c>
      <c r="N28" s="50">
        <f>SUMIFS(Dolares!$L$2:$L$1502,Dolares!$G$2:$G$1502,$A28,Dolares!$B$2:$B$1502,$N$25)</f>
        <v>0</v>
      </c>
      <c r="O28" s="50">
        <f>SUMIFS(Dolares!$L$2:$L$1502,Dolares!$G$2:$G$1502,$A28,Dolares!$B$2:$B$1502,$O$25)</f>
        <v>0</v>
      </c>
      <c r="P28" s="50">
        <f>SUMIFS(Dolares!$L$2:$L$1502,Dolares!$G$2:$G$1502,$A28,Dolares!$B$2:$B$1502,$P$25)</f>
        <v>0</v>
      </c>
      <c r="Q28" s="50">
        <f>SUMIFS(Dolares!$L$2:$L$1502,Dolares!$G$2:$G$1502,$A28,Dolares!$B$2:$B$1502,$Q$25)</f>
        <v>0</v>
      </c>
      <c r="R28" s="50">
        <f>SUMIFS(Dolares!$L$2:$L$1502,Dolares!$G$2:$G$1502,$A28,Dolares!$B$2:$B$1502,$R$25)</f>
        <v>0</v>
      </c>
      <c r="S28" s="50">
        <f>SUMIFS(Dolares!$L$2:$L$1502,Dolares!$G$2:$G$1502,$A28,Dolares!$B$2:$B$1502,$S$25)</f>
        <v>0</v>
      </c>
      <c r="T28" s="50">
        <f>SUMIFS(Dolares!$L$2:$L$1502,Dolares!$G$2:$G$1502,$A28,Dolares!$B$2:$B$1502,$T$25)</f>
        <v>0</v>
      </c>
      <c r="U28" s="50">
        <f>SUMIFS(Dolares!$L$2:$L$1502,Dolares!$G$2:$G$1502,$A28,Dolares!$B$2:$B$1502,$U$25)</f>
        <v>0</v>
      </c>
      <c r="V28" s="50">
        <f>SUMIFS(Dolares!$L$2:$L$1502,Dolares!$G$2:$G$1502,$A28,Dolares!$B$2:$B$1502,$V$25)</f>
        <v>0</v>
      </c>
      <c r="W28" s="50">
        <f>SUMIFS(Dolares!$L$2:$L$1502,Dolares!$G$2:$G$1502,$A28,Dolares!$B$2:$B$1502,$W$25)</f>
        <v>0</v>
      </c>
      <c r="X28" s="50">
        <f>SUMIFS(Dolares!$L$2:$L$1502,Dolares!$G$2:$G$1502,$A28,Dolares!$B$2:$B$1502,$X$25)</f>
        <v>0</v>
      </c>
      <c r="Y28" s="50">
        <f>SUMIFS(Dolares!$L$2:$L$1502,Dolares!$G$2:$G$1502,$A28,Dolares!$B$2:$B$1502,$Y$25)</f>
        <v>0</v>
      </c>
      <c r="Z28" s="50">
        <f>SUMIFS(Dolares!$L$2:$L$1502,Dolares!$G$2:$G$1502,$A28,Dolares!$B$2:$B$1502,$Z$25)</f>
        <v>0</v>
      </c>
      <c r="AA28" s="50">
        <f>SUMIFS(Dolares!$L$2:$L$1502,Dolares!$G$2:$G$1502,$A28,Dolares!$B$2:$B$1502,$AA$25)</f>
        <v>0</v>
      </c>
      <c r="AB28" s="50">
        <f>SUMIFS(Dolares!$L$2:$L$1502,Dolares!$G$2:$G$1502,$A28,Dolares!$B$2:$B$1502,$AB$25)</f>
        <v>0</v>
      </c>
      <c r="AC28" s="50">
        <f>SUMIFS(Dolares!$L$2:$L$1502,Dolares!$G$2:$G$1502,$A28,Dolares!$B$2:$B$1502,$AC$25)</f>
        <v>0</v>
      </c>
      <c r="AD28" s="50">
        <f>SUMIFS(Dolares!$L$2:$L$1502,Dolares!$G$2:$G$1502,$A28,Dolares!$B$2:$B$1502,$AD$25)</f>
        <v>0</v>
      </c>
      <c r="AE28" s="50">
        <f>SUMIFS(Dolares!$L$2:$L$1502,Dolares!$G$2:$G$1502,$A28,Dolares!$B$2:$B$1502,$AE$25)</f>
        <v>0</v>
      </c>
      <c r="AF28" s="50">
        <f>SUMIFS(Dolares!$L$2:$L$1502,Dolares!$G$2:$G$1502,$A28,Dolares!$B$2:$B$1502,$AF$25)</f>
        <v>0</v>
      </c>
      <c r="AG28" s="50">
        <f>SUMIFS(Dolares!$L$2:$L$1502,Dolares!$G$2:$G$1502,$A28,Dolares!$B$2:$B$1502,$AG$25)</f>
        <v>0</v>
      </c>
    </row>
    <row r="29" spans="1:62" ht="15" customHeight="1" x14ac:dyDescent="0.25">
      <c r="A29" s="67" t="s">
        <v>19</v>
      </c>
      <c r="B29" s="50">
        <f t="shared" si="1"/>
        <v>0</v>
      </c>
      <c r="C29" s="50">
        <f>SUMIFS(Dolares!$L$2:$L$1502,Dolares!$G$2:$G$1502,$A29,Dolares!$B$2:$B$1502,$C$25)</f>
        <v>0</v>
      </c>
      <c r="D29" s="50">
        <f>SUMIFS(Dolares!$L$2:$L$1502,Dolares!$G$2:$G$1502,$A29,Dolares!$B$2:$B$1502,$D$25)</f>
        <v>0</v>
      </c>
      <c r="E29" s="50">
        <f>SUMIFS(Dolares!$L$2:$L$1502,Dolares!$G$2:$G$1502,$A29,Dolares!$B$2:$B$1502,$E$25)</f>
        <v>0</v>
      </c>
      <c r="F29" s="50">
        <f>SUMIFS(Dolares!$L$2:$L$1502,Dolares!$G$2:$G$1502,$A29,Dolares!$B$2:$B$1502,$F$25)</f>
        <v>0</v>
      </c>
      <c r="G29" s="50">
        <f>SUMIFS(Dolares!$L$2:$L$1502,Dolares!$G$2:$G$1502,$A29,Dolares!$B$2:$B$1502,$G$25)</f>
        <v>0</v>
      </c>
      <c r="H29" s="50">
        <f>SUMIFS(Dolares!$L$2:$L$1502,Dolares!$G$2:$G$1502,$A29,Dolares!$B$2:$B$1502,$H$25)</f>
        <v>0</v>
      </c>
      <c r="I29" s="50">
        <f>SUMIFS(Dolares!$L$2:$L$1502,Dolares!$G$2:$G$1502,$A29,Dolares!$B$2:$B$1502,$I$25)</f>
        <v>0</v>
      </c>
      <c r="J29" s="50">
        <f>SUMIFS(Dolares!$L$2:$L$1502,Dolares!$G$2:$G$1502,$A29,Dolares!$B$2:$B$1502,$J$25)</f>
        <v>0</v>
      </c>
      <c r="K29" s="50">
        <f>SUMIFS(Dolares!$L$2:$L$1502,Dolares!$G$2:$G$1502,$A29,Dolares!$B$2:$B$1502,$K$25)</f>
        <v>0</v>
      </c>
      <c r="L29" s="50">
        <f>SUMIFS(Dolares!$L$2:$L$1502,Dolares!$G$2:$G$1502,$A29,Dolares!$B$2:$B$1502,$L$25)</f>
        <v>0</v>
      </c>
      <c r="M29" s="50">
        <f>SUMIFS(Dolares!$L$2:$L$1502,Dolares!$G$2:$G$1502,$A29,Dolares!$B$2:$B$1502,$M$25)</f>
        <v>0</v>
      </c>
      <c r="N29" s="50">
        <f>SUMIFS(Dolares!$L$2:$L$1502,Dolares!$G$2:$G$1502,$A29,Dolares!$B$2:$B$1502,$N$25)</f>
        <v>0</v>
      </c>
      <c r="O29" s="50">
        <f>SUMIFS(Dolares!$L$2:$L$1502,Dolares!$G$2:$G$1502,$A29,Dolares!$B$2:$B$1502,$O$25)</f>
        <v>0</v>
      </c>
      <c r="P29" s="50">
        <f>SUMIFS(Dolares!$L$2:$L$1502,Dolares!$G$2:$G$1502,$A29,Dolares!$B$2:$B$1502,$P$25)</f>
        <v>0</v>
      </c>
      <c r="Q29" s="50">
        <f>SUMIFS(Dolares!$L$2:$L$1502,Dolares!$G$2:$G$1502,$A29,Dolares!$B$2:$B$1502,$Q$25)</f>
        <v>0</v>
      </c>
      <c r="R29" s="50">
        <f>SUMIFS(Dolares!$L$2:$L$1502,Dolares!$G$2:$G$1502,$A29,Dolares!$B$2:$B$1502,$R$25)</f>
        <v>0</v>
      </c>
      <c r="S29" s="50">
        <f>SUMIFS(Dolares!$L$2:$L$1502,Dolares!$G$2:$G$1502,$A29,Dolares!$B$2:$B$1502,$S$25)</f>
        <v>0</v>
      </c>
      <c r="T29" s="50">
        <f>SUMIFS(Dolares!$L$2:$L$1502,Dolares!$G$2:$G$1502,$A29,Dolares!$B$2:$B$1502,$T$25)</f>
        <v>0</v>
      </c>
      <c r="U29" s="50">
        <f>SUMIFS(Dolares!$L$2:$L$1502,Dolares!$G$2:$G$1502,$A29,Dolares!$B$2:$B$1502,$U$25)</f>
        <v>0</v>
      </c>
      <c r="V29" s="50">
        <f>SUMIFS(Dolares!$L$2:$L$1502,Dolares!$G$2:$G$1502,$A29,Dolares!$B$2:$B$1502,$V$25)</f>
        <v>0</v>
      </c>
      <c r="W29" s="50">
        <f>SUMIFS(Dolares!$L$2:$L$1502,Dolares!$G$2:$G$1502,$A29,Dolares!$B$2:$B$1502,$W$25)</f>
        <v>0</v>
      </c>
      <c r="X29" s="50">
        <f>SUMIFS(Dolares!$L$2:$L$1502,Dolares!$G$2:$G$1502,$A29,Dolares!$B$2:$B$1502,$X$25)</f>
        <v>0</v>
      </c>
      <c r="Y29" s="50">
        <f>SUMIFS(Dolares!$L$2:$L$1502,Dolares!$G$2:$G$1502,$A29,Dolares!$B$2:$B$1502,$Y$25)</f>
        <v>0</v>
      </c>
      <c r="Z29" s="50">
        <f>SUMIFS(Dolares!$L$2:$L$1502,Dolares!$G$2:$G$1502,$A29,Dolares!$B$2:$B$1502,$Z$25)</f>
        <v>0</v>
      </c>
      <c r="AA29" s="50">
        <f>SUMIFS(Dolares!$L$2:$L$1502,Dolares!$G$2:$G$1502,$A29,Dolares!$B$2:$B$1502,$AA$25)</f>
        <v>0</v>
      </c>
      <c r="AB29" s="50">
        <f>SUMIFS(Dolares!$L$2:$L$1502,Dolares!$G$2:$G$1502,$A29,Dolares!$B$2:$B$1502,$AB$25)</f>
        <v>0</v>
      </c>
      <c r="AC29" s="50">
        <f>SUMIFS(Dolares!$L$2:$L$1502,Dolares!$G$2:$G$1502,$A29,Dolares!$B$2:$B$1502,$AC$25)</f>
        <v>0</v>
      </c>
      <c r="AD29" s="50">
        <f>SUMIFS(Dolares!$L$2:$L$1502,Dolares!$G$2:$G$1502,$A29,Dolares!$B$2:$B$1502,$AD$25)</f>
        <v>0</v>
      </c>
      <c r="AE29" s="50">
        <f>SUMIFS(Dolares!$L$2:$L$1502,Dolares!$G$2:$G$1502,$A29,Dolares!$B$2:$B$1502,$AE$25)</f>
        <v>0</v>
      </c>
      <c r="AF29" s="50">
        <f>SUMIFS(Dolares!$L$2:$L$1502,Dolares!$G$2:$G$1502,$A29,Dolares!$B$2:$B$1502,$AF$25)</f>
        <v>0</v>
      </c>
      <c r="AG29" s="50">
        <f>SUMIFS(Dolares!$L$2:$L$1502,Dolares!$G$2:$G$1502,$A29,Dolares!$B$2:$B$1502,$AG$25)</f>
        <v>0</v>
      </c>
    </row>
    <row r="30" spans="1:62" ht="15" customHeight="1" x14ac:dyDescent="0.25">
      <c r="A30" s="67" t="s">
        <v>20</v>
      </c>
      <c r="B30" s="50">
        <f t="shared" si="1"/>
        <v>0</v>
      </c>
      <c r="C30" s="50">
        <f>SUMIFS(Dolares!$L$2:$L$1502,Dolares!$G$2:$G$1502,$A30,Dolares!$B$2:$B$1502,$C$25)</f>
        <v>0</v>
      </c>
      <c r="D30" s="50">
        <f>SUMIFS(Dolares!$L$2:$L$1502,Dolares!$G$2:$G$1502,$A30,Dolares!$B$2:$B$1502,$D$25)</f>
        <v>0</v>
      </c>
      <c r="E30" s="50">
        <f>SUMIFS(Dolares!$L$2:$L$1502,Dolares!$G$2:$G$1502,$A30,Dolares!$B$2:$B$1502,$E$25)</f>
        <v>0</v>
      </c>
      <c r="F30" s="50">
        <f>SUMIFS(Dolares!$L$2:$L$1502,Dolares!$G$2:$G$1502,$A30,Dolares!$B$2:$B$1502,$F$25)</f>
        <v>0</v>
      </c>
      <c r="G30" s="50">
        <f>SUMIFS(Dolares!$L$2:$L$1502,Dolares!$G$2:$G$1502,$A30,Dolares!$B$2:$B$1502,$G$25)</f>
        <v>0</v>
      </c>
      <c r="H30" s="50">
        <f>SUMIFS(Dolares!$L$2:$L$1502,Dolares!$G$2:$G$1502,$A30,Dolares!$B$2:$B$1502,$H$25)</f>
        <v>0</v>
      </c>
      <c r="I30" s="50">
        <f>SUMIFS(Dolares!$L$2:$L$1502,Dolares!$G$2:$G$1502,$A30,Dolares!$B$2:$B$1502,$I$25)</f>
        <v>0</v>
      </c>
      <c r="J30" s="50">
        <f>SUMIFS(Dolares!$L$2:$L$1502,Dolares!$G$2:$G$1502,$A30,Dolares!$B$2:$B$1502,$J$25)</f>
        <v>0</v>
      </c>
      <c r="K30" s="50">
        <f>SUMIFS(Dolares!$L$2:$L$1502,Dolares!$G$2:$G$1502,$A30,Dolares!$B$2:$B$1502,$K$25)</f>
        <v>0</v>
      </c>
      <c r="L30" s="50">
        <f>SUMIFS(Dolares!$L$2:$L$1502,Dolares!$G$2:$G$1502,$A30,Dolares!$B$2:$B$1502,$L$25)</f>
        <v>0</v>
      </c>
      <c r="M30" s="50">
        <f>SUMIFS(Dolares!$L$2:$L$1502,Dolares!$G$2:$G$1502,$A30,Dolares!$B$2:$B$1502,$M$25)</f>
        <v>0</v>
      </c>
      <c r="N30" s="50">
        <f>SUMIFS(Dolares!$L$2:$L$1502,Dolares!$G$2:$G$1502,$A30,Dolares!$B$2:$B$1502,$N$25)</f>
        <v>0</v>
      </c>
      <c r="O30" s="50">
        <f>SUMIFS(Dolares!$L$2:$L$1502,Dolares!$G$2:$G$1502,$A30,Dolares!$B$2:$B$1502,$O$25)</f>
        <v>0</v>
      </c>
      <c r="P30" s="50">
        <f>SUMIFS(Dolares!$L$2:$L$1502,Dolares!$G$2:$G$1502,$A30,Dolares!$B$2:$B$1502,$P$25)</f>
        <v>0</v>
      </c>
      <c r="Q30" s="50">
        <f>SUMIFS(Dolares!$L$2:$L$1502,Dolares!$G$2:$G$1502,$A30,Dolares!$B$2:$B$1502,$Q$25)</f>
        <v>0</v>
      </c>
      <c r="R30" s="50">
        <f>SUMIFS(Dolares!$L$2:$L$1502,Dolares!$G$2:$G$1502,$A30,Dolares!$B$2:$B$1502,$R$25)</f>
        <v>0</v>
      </c>
      <c r="S30" s="50">
        <f>SUMIFS(Dolares!$L$2:$L$1502,Dolares!$G$2:$G$1502,$A30,Dolares!$B$2:$B$1502,$S$25)</f>
        <v>0</v>
      </c>
      <c r="T30" s="50">
        <f>SUMIFS(Dolares!$L$2:$L$1502,Dolares!$G$2:$G$1502,$A30,Dolares!$B$2:$B$1502,$T$25)</f>
        <v>0</v>
      </c>
      <c r="U30" s="50">
        <f>SUMIFS(Dolares!$L$2:$L$1502,Dolares!$G$2:$G$1502,$A30,Dolares!$B$2:$B$1502,$U$25)</f>
        <v>0</v>
      </c>
      <c r="V30" s="50">
        <f>SUMIFS(Dolares!$L$2:$L$1502,Dolares!$G$2:$G$1502,$A30,Dolares!$B$2:$B$1502,$V$25)</f>
        <v>0</v>
      </c>
      <c r="W30" s="50">
        <f>SUMIFS(Dolares!$L$2:$L$1502,Dolares!$G$2:$G$1502,$A30,Dolares!$B$2:$B$1502,$W$25)</f>
        <v>0</v>
      </c>
      <c r="X30" s="50">
        <f>SUMIFS(Dolares!$L$2:$L$1502,Dolares!$G$2:$G$1502,$A30,Dolares!$B$2:$B$1502,$X$25)</f>
        <v>0</v>
      </c>
      <c r="Y30" s="50">
        <f>SUMIFS(Dolares!$L$2:$L$1502,Dolares!$G$2:$G$1502,$A30,Dolares!$B$2:$B$1502,$Y$25)</f>
        <v>0</v>
      </c>
      <c r="Z30" s="50">
        <f>SUMIFS(Dolares!$L$2:$L$1502,Dolares!$G$2:$G$1502,$A30,Dolares!$B$2:$B$1502,$Z$25)</f>
        <v>0</v>
      </c>
      <c r="AA30" s="50">
        <f>SUMIFS(Dolares!$L$2:$L$1502,Dolares!$G$2:$G$1502,$A30,Dolares!$B$2:$B$1502,$AA$25)</f>
        <v>0</v>
      </c>
      <c r="AB30" s="50">
        <f>SUMIFS(Dolares!$L$2:$L$1502,Dolares!$G$2:$G$1502,$A30,Dolares!$B$2:$B$1502,$AB$25)</f>
        <v>0</v>
      </c>
      <c r="AC30" s="50">
        <f>SUMIFS(Dolares!$L$2:$L$1502,Dolares!$G$2:$G$1502,$A30,Dolares!$B$2:$B$1502,$AC$25)</f>
        <v>0</v>
      </c>
      <c r="AD30" s="50">
        <f>SUMIFS(Dolares!$L$2:$L$1502,Dolares!$G$2:$G$1502,$A30,Dolares!$B$2:$B$1502,$AD$25)</f>
        <v>0</v>
      </c>
      <c r="AE30" s="50">
        <f>SUMIFS(Dolares!$L$2:$L$1502,Dolares!$G$2:$G$1502,$A30,Dolares!$B$2:$B$1502,$AE$25)</f>
        <v>0</v>
      </c>
      <c r="AF30" s="50">
        <f>SUMIFS(Dolares!$L$2:$L$1502,Dolares!$G$2:$G$1502,$A30,Dolares!$B$2:$B$1502,$AF$25)</f>
        <v>0</v>
      </c>
      <c r="AG30" s="50">
        <f>SUMIFS(Dolares!$L$2:$L$1502,Dolares!$G$2:$G$1502,$A30,Dolares!$B$2:$B$1502,$AG$25)</f>
        <v>0</v>
      </c>
    </row>
    <row r="31" spans="1:62" ht="15" customHeight="1" x14ac:dyDescent="0.25">
      <c r="A31" s="67" t="s">
        <v>21</v>
      </c>
      <c r="B31" s="50">
        <f>SUM(C31:AG31)</f>
        <v>0</v>
      </c>
      <c r="C31" s="50">
        <f>SUMIFS(Dolares!$L$2:$L$1502,Dolares!$G$2:$G$1502,$A31,Dolares!$B$2:$B$1502,$C$25)</f>
        <v>0</v>
      </c>
      <c r="D31" s="50">
        <f>SUMIFS(Dolares!$L$2:$L$1502,Dolares!$G$2:$G$1502,$A31,Dolares!$B$2:$B$1502,$D$25)</f>
        <v>0</v>
      </c>
      <c r="E31" s="50">
        <f>SUMIFS(Dolares!$L$2:$L$1502,Dolares!$G$2:$G$1502,$A31,Dolares!$B$2:$B$1502,$E$25)</f>
        <v>0</v>
      </c>
      <c r="F31" s="50">
        <f>SUMIFS(Dolares!$L$2:$L$1502,Dolares!$G$2:$G$1502,$A31,Dolares!$B$2:$B$1502,$F$25)</f>
        <v>0</v>
      </c>
      <c r="G31" s="50">
        <f>SUMIFS(Dolares!$L$2:$L$1502,Dolares!$G$2:$G$1502,$A31,Dolares!$B$2:$B$1502,$G$25)</f>
        <v>0</v>
      </c>
      <c r="H31" s="50">
        <f>SUMIFS(Dolares!$L$2:$L$1502,Dolares!$G$2:$G$1502,$A31,Dolares!$B$2:$B$1502,$H$25)</f>
        <v>0</v>
      </c>
      <c r="I31" s="50">
        <f>SUMIFS(Dolares!$L$2:$L$1502,Dolares!$G$2:$G$1502,$A31,Dolares!$B$2:$B$1502,$I$25)</f>
        <v>0</v>
      </c>
      <c r="J31" s="50">
        <f>SUMIFS(Dolares!$L$2:$L$1502,Dolares!$G$2:$G$1502,$A31,Dolares!$B$2:$B$1502,$J$25)</f>
        <v>0</v>
      </c>
      <c r="K31" s="50">
        <f>SUMIFS(Dolares!$L$2:$L$1502,Dolares!$G$2:$G$1502,$A31,Dolares!$B$2:$B$1502,$K$25)</f>
        <v>0</v>
      </c>
      <c r="L31" s="50">
        <f>SUMIFS(Dolares!$L$2:$L$1502,Dolares!$G$2:$G$1502,$A31,Dolares!$B$2:$B$1502,$L$25)</f>
        <v>0</v>
      </c>
      <c r="M31" s="50">
        <f>SUMIFS(Dolares!$L$2:$L$1502,Dolares!$G$2:$G$1502,$A31,Dolares!$B$2:$B$1502,$M$25)</f>
        <v>0</v>
      </c>
      <c r="N31" s="50">
        <f>SUMIFS(Dolares!$L$2:$L$1502,Dolares!$G$2:$G$1502,$A31,Dolares!$B$2:$B$1502,$N$25)</f>
        <v>0</v>
      </c>
      <c r="O31" s="50">
        <f>SUMIFS(Dolares!$L$2:$L$1502,Dolares!$G$2:$G$1502,$A31,Dolares!$B$2:$B$1502,$O$25)</f>
        <v>0</v>
      </c>
      <c r="P31" s="50">
        <f>SUMIFS(Dolares!$L$2:$L$1502,Dolares!$G$2:$G$1502,$A31,Dolares!$B$2:$B$1502,$P$25)</f>
        <v>0</v>
      </c>
      <c r="Q31" s="50">
        <f>SUMIFS(Dolares!$L$2:$L$1502,Dolares!$G$2:$G$1502,$A31,Dolares!$B$2:$B$1502,$Q$25)</f>
        <v>0</v>
      </c>
      <c r="R31" s="50">
        <f>SUMIFS(Dolares!$L$2:$L$1502,Dolares!$G$2:$G$1502,$A31,Dolares!$B$2:$B$1502,$R$25)</f>
        <v>0</v>
      </c>
      <c r="S31" s="50">
        <f>SUMIFS(Dolares!$L$2:$L$1502,Dolares!$G$2:$G$1502,$A31,Dolares!$B$2:$B$1502,$S$25)</f>
        <v>0</v>
      </c>
      <c r="T31" s="50">
        <f>SUMIFS(Dolares!$L$2:$L$1502,Dolares!$G$2:$G$1502,$A31,Dolares!$B$2:$B$1502,$T$25)</f>
        <v>0</v>
      </c>
      <c r="U31" s="50">
        <f>SUMIFS(Dolares!$L$2:$L$1502,Dolares!$G$2:$G$1502,$A31,Dolares!$B$2:$B$1502,$U$25)</f>
        <v>0</v>
      </c>
      <c r="V31" s="50">
        <f>SUMIFS(Dolares!$L$2:$L$1502,Dolares!$G$2:$G$1502,$A31,Dolares!$B$2:$B$1502,$V$25)</f>
        <v>0</v>
      </c>
      <c r="W31" s="50">
        <f>SUMIFS(Dolares!$L$2:$L$1502,Dolares!$G$2:$G$1502,$A31,Dolares!$B$2:$B$1502,$W$25)</f>
        <v>0</v>
      </c>
      <c r="X31" s="50">
        <f>SUMIFS(Dolares!$L$2:$L$1502,Dolares!$G$2:$G$1502,$A31,Dolares!$B$2:$B$1502,$X$25)</f>
        <v>0</v>
      </c>
      <c r="Y31" s="50">
        <f>SUMIFS(Dolares!$L$2:$L$1502,Dolares!$G$2:$G$1502,$A31,Dolares!$B$2:$B$1502,$Y$25)</f>
        <v>0</v>
      </c>
      <c r="Z31" s="50">
        <f>SUMIFS(Dolares!$L$2:$L$1502,Dolares!$G$2:$G$1502,$A31,Dolares!$B$2:$B$1502,$Z$25)</f>
        <v>0</v>
      </c>
      <c r="AA31" s="50">
        <f>SUMIFS(Dolares!$L$2:$L$1502,Dolares!$G$2:$G$1502,$A31,Dolares!$B$2:$B$1502,$AA$25)</f>
        <v>0</v>
      </c>
      <c r="AB31" s="50">
        <f>SUMIFS(Dolares!$L$2:$L$1502,Dolares!$G$2:$G$1502,$A31,Dolares!$B$2:$B$1502,$AB$25)</f>
        <v>0</v>
      </c>
      <c r="AC31" s="50">
        <f>SUMIFS(Dolares!$L$2:$L$1502,Dolares!$G$2:$G$1502,$A31,Dolares!$B$2:$B$1502,$AC$25)</f>
        <v>0</v>
      </c>
      <c r="AD31" s="50">
        <f>SUMIFS(Dolares!$L$2:$L$1502,Dolares!$G$2:$G$1502,$A31,Dolares!$B$2:$B$1502,$AD$25)</f>
        <v>0</v>
      </c>
      <c r="AE31" s="50">
        <f>SUMIFS(Dolares!$L$2:$L$1502,Dolares!$G$2:$G$1502,$A31,Dolares!$B$2:$B$1502,$AE$25)</f>
        <v>0</v>
      </c>
      <c r="AF31" s="50">
        <f>SUMIFS(Dolares!$L$2:$L$1502,Dolares!$G$2:$G$1502,$A31,Dolares!$B$2:$B$1502,$AF$25)</f>
        <v>0</v>
      </c>
      <c r="AG31" s="50">
        <f>SUMIFS(Dolares!$L$2:$L$1502,Dolares!$G$2:$G$1502,$A31,Dolares!$B$2:$B$1502,$AG$25)</f>
        <v>0</v>
      </c>
    </row>
    <row r="32" spans="1:62" ht="15" customHeight="1" x14ac:dyDescent="0.25">
      <c r="A32" s="67" t="s">
        <v>22</v>
      </c>
      <c r="B32" s="50">
        <f>SUM(C32:AG32)</f>
        <v>0</v>
      </c>
      <c r="C32" s="50">
        <f>SUMIFS(Dolares!$L$2:$L$1502,Dolares!$G$2:$G$1502,$A32,Dolares!$B$2:$B$1502,$C$25)</f>
        <v>0</v>
      </c>
      <c r="D32" s="50">
        <f>SUMIFS(Dolares!$L$2:$L$1502,Dolares!$G$2:$G$1502,$A32,Dolares!$B$2:$B$1502,$D$25)</f>
        <v>0</v>
      </c>
      <c r="E32" s="50">
        <f>SUMIFS(Dolares!$L$2:$L$1502,Dolares!$G$2:$G$1502,$A32,Dolares!$B$2:$B$1502,$E$25)</f>
        <v>0</v>
      </c>
      <c r="F32" s="50">
        <f>SUMIFS(Dolares!$L$2:$L$1502,Dolares!$G$2:$G$1502,$A32,Dolares!$B$2:$B$1502,$F$25)</f>
        <v>0</v>
      </c>
      <c r="G32" s="50">
        <f>SUMIFS(Dolares!$L$2:$L$1502,Dolares!$G$2:$G$1502,$A32,Dolares!$B$2:$B$1502,$G$25)</f>
        <v>0</v>
      </c>
      <c r="H32" s="50">
        <f>SUMIFS(Dolares!$L$2:$L$1502,Dolares!$G$2:$G$1502,$A32,Dolares!$B$2:$B$1502,$H$25)</f>
        <v>0</v>
      </c>
      <c r="I32" s="50">
        <f>SUMIFS(Dolares!$L$2:$L$1502,Dolares!$G$2:$G$1502,$A32,Dolares!$B$2:$B$1502,$I$25)</f>
        <v>0</v>
      </c>
      <c r="J32" s="50">
        <f>SUMIFS(Dolares!$L$2:$L$1502,Dolares!$G$2:$G$1502,$A32,Dolares!$B$2:$B$1502,$J$25)</f>
        <v>0</v>
      </c>
      <c r="K32" s="50">
        <f>SUMIFS(Dolares!$L$2:$L$1502,Dolares!$G$2:$G$1502,$A32,Dolares!$B$2:$B$1502,$K$25)</f>
        <v>0</v>
      </c>
      <c r="L32" s="50">
        <f>SUMIFS(Dolares!$L$2:$L$1502,Dolares!$G$2:$G$1502,$A32,Dolares!$B$2:$B$1502,$L$25)</f>
        <v>0</v>
      </c>
      <c r="M32" s="50">
        <f>SUMIFS(Dolares!$L$2:$L$1502,Dolares!$G$2:$G$1502,$A32,Dolares!$B$2:$B$1502,$M$25)</f>
        <v>0</v>
      </c>
      <c r="N32" s="50">
        <f>SUMIFS(Dolares!$L$2:$L$1502,Dolares!$G$2:$G$1502,$A32,Dolares!$B$2:$B$1502,$N$25)</f>
        <v>0</v>
      </c>
      <c r="O32" s="50">
        <f>SUMIFS(Dolares!$L$2:$L$1502,Dolares!$G$2:$G$1502,$A32,Dolares!$B$2:$B$1502,$O$25)</f>
        <v>0</v>
      </c>
      <c r="P32" s="50">
        <f>SUMIFS(Dolares!$L$2:$L$1502,Dolares!$G$2:$G$1502,$A32,Dolares!$B$2:$B$1502,$P$25)</f>
        <v>0</v>
      </c>
      <c r="Q32" s="50">
        <f>SUMIFS(Dolares!$L$2:$L$1502,Dolares!$G$2:$G$1502,$A32,Dolares!$B$2:$B$1502,$Q$25)</f>
        <v>0</v>
      </c>
      <c r="R32" s="50">
        <f>SUMIFS(Dolares!$L$2:$L$1502,Dolares!$G$2:$G$1502,$A32,Dolares!$B$2:$B$1502,$R$25)</f>
        <v>0</v>
      </c>
      <c r="S32" s="50">
        <f>SUMIFS(Dolares!$L$2:$L$1502,Dolares!$G$2:$G$1502,$A32,Dolares!$B$2:$B$1502,$S$25)</f>
        <v>0</v>
      </c>
      <c r="T32" s="50">
        <f>SUMIFS(Dolares!$L$2:$L$1502,Dolares!$G$2:$G$1502,$A32,Dolares!$B$2:$B$1502,$T$25)</f>
        <v>0</v>
      </c>
      <c r="U32" s="50">
        <f>SUMIFS(Dolares!$L$2:$L$1502,Dolares!$G$2:$G$1502,$A32,Dolares!$B$2:$B$1502,$U$25)</f>
        <v>0</v>
      </c>
      <c r="V32" s="50">
        <f>SUMIFS(Dolares!$L$2:$L$1502,Dolares!$G$2:$G$1502,$A32,Dolares!$B$2:$B$1502,$V$25)</f>
        <v>0</v>
      </c>
      <c r="W32" s="50">
        <f>SUMIFS(Dolares!$L$2:$L$1502,Dolares!$G$2:$G$1502,$A32,Dolares!$B$2:$B$1502,$W$25)</f>
        <v>0</v>
      </c>
      <c r="X32" s="50">
        <f>SUMIFS(Dolares!$L$2:$L$1502,Dolares!$G$2:$G$1502,$A32,Dolares!$B$2:$B$1502,$X$25)</f>
        <v>0</v>
      </c>
      <c r="Y32" s="50">
        <f>SUMIFS(Dolares!$L$2:$L$1502,Dolares!$G$2:$G$1502,$A32,Dolares!$B$2:$B$1502,$Y$25)</f>
        <v>0</v>
      </c>
      <c r="Z32" s="50">
        <f>SUMIFS(Dolares!$L$2:$L$1502,Dolares!$G$2:$G$1502,$A32,Dolares!$B$2:$B$1502,$Z$25)</f>
        <v>0</v>
      </c>
      <c r="AA32" s="50">
        <f>SUMIFS(Dolares!$L$2:$L$1502,Dolares!$G$2:$G$1502,$A32,Dolares!$B$2:$B$1502,$AA$25)</f>
        <v>0</v>
      </c>
      <c r="AB32" s="50">
        <f>SUMIFS(Dolares!$L$2:$L$1502,Dolares!$G$2:$G$1502,$A32,Dolares!$B$2:$B$1502,$AB$25)</f>
        <v>0</v>
      </c>
      <c r="AC32" s="50">
        <f>SUMIFS(Dolares!$L$2:$L$1502,Dolares!$G$2:$G$1502,$A32,Dolares!$B$2:$B$1502,$AC$25)</f>
        <v>0</v>
      </c>
      <c r="AD32" s="50">
        <f>SUMIFS(Dolares!$L$2:$L$1502,Dolares!$G$2:$G$1502,$A32,Dolares!$B$2:$B$1502,$AD$25)</f>
        <v>0</v>
      </c>
      <c r="AE32" s="50">
        <f>SUMIFS(Dolares!$L$2:$L$1502,Dolares!$G$2:$G$1502,$A32,Dolares!$B$2:$B$1502,$AE$25)</f>
        <v>0</v>
      </c>
      <c r="AF32" s="50">
        <f>SUMIFS(Dolares!$L$2:$L$1502,Dolares!$G$2:$G$1502,$A32,Dolares!$B$2:$B$1502,$AF$25)</f>
        <v>0</v>
      </c>
      <c r="AG32" s="50">
        <f>SUMIFS(Dolares!$L$2:$L$1502,Dolares!$G$2:$G$1502,$A32,Dolares!$B$2:$B$1502,$AG$25)</f>
        <v>0</v>
      </c>
    </row>
    <row r="33" spans="1:33" ht="15" customHeight="1" x14ac:dyDescent="0.25">
      <c r="A33" s="67" t="s">
        <v>23</v>
      </c>
      <c r="B33" s="50">
        <f t="shared" ref="B33:B34" si="2">SUM(C33:AG33)</f>
        <v>0</v>
      </c>
      <c r="C33" s="50">
        <f>SUMIFS(Dolares!$L$2:$L$1502,Dolares!$G$2:$G$1502,$A33,Dolares!$B$2:$B$1502,$C$25)</f>
        <v>0</v>
      </c>
      <c r="D33" s="50">
        <f>SUMIFS(Dolares!$L$2:$L$1502,Dolares!$G$2:$G$1502,$A33,Dolares!$B$2:$B$1502,$D$25)</f>
        <v>0</v>
      </c>
      <c r="E33" s="50">
        <f>SUMIFS(Dolares!$L$2:$L$1502,Dolares!$G$2:$G$1502,$A33,Dolares!$B$2:$B$1502,$E$25)</f>
        <v>0</v>
      </c>
      <c r="F33" s="50">
        <f>SUMIFS(Dolares!$L$2:$L$1502,Dolares!$G$2:$G$1502,$A33,Dolares!$B$2:$B$1502,$F$25)</f>
        <v>0</v>
      </c>
      <c r="G33" s="50">
        <f>SUMIFS(Dolares!$L$2:$L$1502,Dolares!$G$2:$G$1502,$A33,Dolares!$B$2:$B$1502,$G$25)</f>
        <v>0</v>
      </c>
      <c r="H33" s="50">
        <f>SUMIFS(Dolares!$L$2:$L$1502,Dolares!$G$2:$G$1502,$A33,Dolares!$B$2:$B$1502,$H$25)</f>
        <v>0</v>
      </c>
      <c r="I33" s="50">
        <f>SUMIFS(Dolares!$L$2:$L$1502,Dolares!$G$2:$G$1502,$A33,Dolares!$B$2:$B$1502,$I$25)</f>
        <v>0</v>
      </c>
      <c r="J33" s="50">
        <f>SUMIFS(Dolares!$L$2:$L$1502,Dolares!$G$2:$G$1502,$A33,Dolares!$B$2:$B$1502,$J$25)</f>
        <v>0</v>
      </c>
      <c r="K33" s="50">
        <f>SUMIFS(Dolares!$L$2:$L$1502,Dolares!$G$2:$G$1502,$A33,Dolares!$B$2:$B$1502,$K$25)</f>
        <v>0</v>
      </c>
      <c r="L33" s="50">
        <f>SUMIFS(Dolares!$L$2:$L$1502,Dolares!$G$2:$G$1502,$A33,Dolares!$B$2:$B$1502,$L$25)</f>
        <v>0</v>
      </c>
      <c r="M33" s="50">
        <f>SUMIFS(Dolares!$L$2:$L$1502,Dolares!$G$2:$G$1502,$A33,Dolares!$B$2:$B$1502,$M$25)</f>
        <v>0</v>
      </c>
      <c r="N33" s="50">
        <f>SUMIFS(Dolares!$L$2:$L$1502,Dolares!$G$2:$G$1502,$A33,Dolares!$B$2:$B$1502,$N$25)</f>
        <v>0</v>
      </c>
      <c r="O33" s="50">
        <f>SUMIFS(Dolares!$L$2:$L$1502,Dolares!$G$2:$G$1502,$A33,Dolares!$B$2:$B$1502,$O$25)</f>
        <v>0</v>
      </c>
      <c r="P33" s="50">
        <f>SUMIFS(Dolares!$L$2:$L$1502,Dolares!$G$2:$G$1502,$A33,Dolares!$B$2:$B$1502,$P$25)</f>
        <v>0</v>
      </c>
      <c r="Q33" s="50">
        <f>SUMIFS(Dolares!$L$2:$L$1502,Dolares!$G$2:$G$1502,$A33,Dolares!$B$2:$B$1502,$Q$25)</f>
        <v>0</v>
      </c>
      <c r="R33" s="50">
        <f>SUMIFS(Dolares!$L$2:$L$1502,Dolares!$G$2:$G$1502,$A33,Dolares!$B$2:$B$1502,$R$25)</f>
        <v>0</v>
      </c>
      <c r="S33" s="50">
        <f>SUMIFS(Dolares!$L$2:$L$1502,Dolares!$G$2:$G$1502,$A33,Dolares!$B$2:$B$1502,$S$25)</f>
        <v>0</v>
      </c>
      <c r="T33" s="50">
        <f>SUMIFS(Dolares!$L$2:$L$1502,Dolares!$G$2:$G$1502,$A33,Dolares!$B$2:$B$1502,$T$25)</f>
        <v>0</v>
      </c>
      <c r="U33" s="50">
        <f>SUMIFS(Dolares!$L$2:$L$1502,Dolares!$G$2:$G$1502,$A33,Dolares!$B$2:$B$1502,$U$25)</f>
        <v>0</v>
      </c>
      <c r="V33" s="50">
        <f>SUMIFS(Dolares!$L$2:$L$1502,Dolares!$G$2:$G$1502,$A33,Dolares!$B$2:$B$1502,$V$25)</f>
        <v>0</v>
      </c>
      <c r="W33" s="50">
        <f>SUMIFS(Dolares!$L$2:$L$1502,Dolares!$G$2:$G$1502,$A33,Dolares!$B$2:$B$1502,$W$25)</f>
        <v>0</v>
      </c>
      <c r="X33" s="50">
        <f>SUMIFS(Dolares!$L$2:$L$1502,Dolares!$G$2:$G$1502,$A33,Dolares!$B$2:$B$1502,$X$25)</f>
        <v>0</v>
      </c>
      <c r="Y33" s="50">
        <f>SUMIFS(Dolares!$L$2:$L$1502,Dolares!$G$2:$G$1502,$A33,Dolares!$B$2:$B$1502,$Y$25)</f>
        <v>0</v>
      </c>
      <c r="Z33" s="50">
        <f>SUMIFS(Dolares!$L$2:$L$1502,Dolares!$G$2:$G$1502,$A33,Dolares!$B$2:$B$1502,$Z$25)</f>
        <v>0</v>
      </c>
      <c r="AA33" s="50">
        <f>SUMIFS(Dolares!$L$2:$L$1502,Dolares!$G$2:$G$1502,$A33,Dolares!$B$2:$B$1502,$AA$25)</f>
        <v>0</v>
      </c>
      <c r="AB33" s="50">
        <f>SUMIFS(Dolares!$L$2:$L$1502,Dolares!$G$2:$G$1502,$A33,Dolares!$B$2:$B$1502,$AB$25)</f>
        <v>0</v>
      </c>
      <c r="AC33" s="50">
        <f>SUMIFS(Dolares!$L$2:$L$1502,Dolares!$G$2:$G$1502,$A33,Dolares!$B$2:$B$1502,$AC$25)</f>
        <v>0</v>
      </c>
      <c r="AD33" s="50">
        <f>SUMIFS(Dolares!$L$2:$L$1502,Dolares!$G$2:$G$1502,$A33,Dolares!$B$2:$B$1502,$AD$25)</f>
        <v>0</v>
      </c>
      <c r="AE33" s="50">
        <f>SUMIFS(Dolares!$L$2:$L$1502,Dolares!$G$2:$G$1502,$A33,Dolares!$B$2:$B$1502,$AE$25)</f>
        <v>0</v>
      </c>
      <c r="AF33" s="50">
        <f>SUMIFS(Dolares!$L$2:$L$1502,Dolares!$G$2:$G$1502,$A33,Dolares!$B$2:$B$1502,$AF$25)</f>
        <v>0</v>
      </c>
      <c r="AG33" s="50">
        <f>SUMIFS(Dolares!$L$2:$L$1502,Dolares!$G$2:$G$1502,$A33,Dolares!$B$2:$B$1502,$AG$25)</f>
        <v>0</v>
      </c>
    </row>
    <row r="34" spans="1:33" ht="15" customHeight="1" x14ac:dyDescent="0.25">
      <c r="A34" s="67" t="s">
        <v>24</v>
      </c>
      <c r="B34" s="50">
        <f t="shared" si="2"/>
        <v>0</v>
      </c>
      <c r="C34" s="50">
        <f>SUMIFS(Dolares!$L$2:$L$1502,Dolares!$G$2:$G$1502,$A34,Dolares!$B$2:$B$1502,$C$25)</f>
        <v>0</v>
      </c>
      <c r="D34" s="50">
        <f>SUMIFS(Dolares!$L$2:$L$1502,Dolares!$G$2:$G$1502,$A34,Dolares!$B$2:$B$1502,$D$25)</f>
        <v>0</v>
      </c>
      <c r="E34" s="50">
        <f>SUMIFS(Dolares!$L$2:$L$1502,Dolares!$G$2:$G$1502,$A34,Dolares!$B$2:$B$1502,$E$25)</f>
        <v>0</v>
      </c>
      <c r="F34" s="50">
        <f>SUMIFS(Dolares!$L$2:$L$1502,Dolares!$G$2:$G$1502,$A34,Dolares!$B$2:$B$1502,$F$25)</f>
        <v>0</v>
      </c>
      <c r="G34" s="50">
        <f>SUMIFS(Dolares!$L$2:$L$1502,Dolares!$G$2:$G$1502,$A34,Dolares!$B$2:$B$1502,$G$25)</f>
        <v>0</v>
      </c>
      <c r="H34" s="50">
        <f>SUMIFS(Dolares!$L$2:$L$1502,Dolares!$G$2:$G$1502,$A34,Dolares!$B$2:$B$1502,$H$25)</f>
        <v>0</v>
      </c>
      <c r="I34" s="50">
        <f>SUMIFS(Dolares!$L$2:$L$1502,Dolares!$G$2:$G$1502,$A34,Dolares!$B$2:$B$1502,$I$25)</f>
        <v>0</v>
      </c>
      <c r="J34" s="50">
        <f>SUMIFS(Dolares!$L$2:$L$1502,Dolares!$G$2:$G$1502,$A34,Dolares!$B$2:$B$1502,$J$25)</f>
        <v>0</v>
      </c>
      <c r="K34" s="50">
        <f>SUMIFS(Dolares!$L$2:$L$1502,Dolares!$G$2:$G$1502,$A34,Dolares!$B$2:$B$1502,$K$25)</f>
        <v>0</v>
      </c>
      <c r="L34" s="50">
        <f>SUMIFS(Dolares!$L$2:$L$1502,Dolares!$G$2:$G$1502,$A34,Dolares!$B$2:$B$1502,$L$25)</f>
        <v>0</v>
      </c>
      <c r="M34" s="50">
        <f>SUMIFS(Dolares!$L$2:$L$1502,Dolares!$G$2:$G$1502,$A34,Dolares!$B$2:$B$1502,$M$25)</f>
        <v>0</v>
      </c>
      <c r="N34" s="50">
        <f>SUMIFS(Dolares!$L$2:$L$1502,Dolares!$G$2:$G$1502,$A34,Dolares!$B$2:$B$1502,$N$25)</f>
        <v>0</v>
      </c>
      <c r="O34" s="50">
        <f>SUMIFS(Dolares!$L$2:$L$1502,Dolares!$G$2:$G$1502,$A34,Dolares!$B$2:$B$1502,$O$25)</f>
        <v>0</v>
      </c>
      <c r="P34" s="50">
        <f>SUMIFS(Dolares!$L$2:$L$1502,Dolares!$G$2:$G$1502,$A34,Dolares!$B$2:$B$1502,$P$25)</f>
        <v>0</v>
      </c>
      <c r="Q34" s="50">
        <f>SUMIFS(Dolares!$L$2:$L$1502,Dolares!$G$2:$G$1502,$A34,Dolares!$B$2:$B$1502,$Q$25)</f>
        <v>0</v>
      </c>
      <c r="R34" s="50">
        <f>SUMIFS(Dolares!$L$2:$L$1502,Dolares!$G$2:$G$1502,$A34,Dolares!$B$2:$B$1502,$R$25)</f>
        <v>0</v>
      </c>
      <c r="S34" s="50">
        <f>SUMIFS(Dolares!$L$2:$L$1502,Dolares!$G$2:$G$1502,$A34,Dolares!$B$2:$B$1502,$S$25)</f>
        <v>0</v>
      </c>
      <c r="T34" s="50">
        <f>SUMIFS(Dolares!$L$2:$L$1502,Dolares!$G$2:$G$1502,$A34,Dolares!$B$2:$B$1502,$T$25)</f>
        <v>0</v>
      </c>
      <c r="U34" s="50">
        <f>SUMIFS(Dolares!$L$2:$L$1502,Dolares!$G$2:$G$1502,$A34,Dolares!$B$2:$B$1502,$U$25)</f>
        <v>0</v>
      </c>
      <c r="V34" s="50">
        <f>SUMIFS(Dolares!$L$2:$L$1502,Dolares!$G$2:$G$1502,$A34,Dolares!$B$2:$B$1502,$V$25)</f>
        <v>0</v>
      </c>
      <c r="W34" s="50">
        <f>SUMIFS(Dolares!$L$2:$L$1502,Dolares!$G$2:$G$1502,$A34,Dolares!$B$2:$B$1502,$W$25)</f>
        <v>0</v>
      </c>
      <c r="X34" s="50">
        <f>SUMIFS(Dolares!$L$2:$L$1502,Dolares!$G$2:$G$1502,$A34,Dolares!$B$2:$B$1502,$X$25)</f>
        <v>0</v>
      </c>
      <c r="Y34" s="50">
        <f>SUMIFS(Dolares!$L$2:$L$1502,Dolares!$G$2:$G$1502,$A34,Dolares!$B$2:$B$1502,$Y$25)</f>
        <v>0</v>
      </c>
      <c r="Z34" s="50">
        <f>SUMIFS(Dolares!$L$2:$L$1502,Dolares!$G$2:$G$1502,$A34,Dolares!$B$2:$B$1502,$Z$25)</f>
        <v>0</v>
      </c>
      <c r="AA34" s="50">
        <f>SUMIFS(Dolares!$L$2:$L$1502,Dolares!$G$2:$G$1502,$A34,Dolares!$B$2:$B$1502,$AA$25)</f>
        <v>0</v>
      </c>
      <c r="AB34" s="50">
        <f>SUMIFS(Dolares!$L$2:$L$1502,Dolares!$G$2:$G$1502,$A34,Dolares!$B$2:$B$1502,$AB$25)</f>
        <v>0</v>
      </c>
      <c r="AC34" s="50">
        <f>SUMIFS(Dolares!$L$2:$L$1502,Dolares!$G$2:$G$1502,$A34,Dolares!$B$2:$B$1502,$AC$25)</f>
        <v>0</v>
      </c>
      <c r="AD34" s="50">
        <f>SUMIFS(Dolares!$L$2:$L$1502,Dolares!$G$2:$G$1502,$A34,Dolares!$B$2:$B$1502,$AD$25)</f>
        <v>0</v>
      </c>
      <c r="AE34" s="50">
        <f>SUMIFS(Dolares!$L$2:$L$1502,Dolares!$G$2:$G$1502,$A34,Dolares!$B$2:$B$1502,$AE$25)</f>
        <v>0</v>
      </c>
      <c r="AF34" s="50">
        <f>SUMIFS(Dolares!$L$2:$L$1502,Dolares!$G$2:$G$1502,$A34,Dolares!$B$2:$B$1502,$AF$25)</f>
        <v>0</v>
      </c>
      <c r="AG34" s="50">
        <f>SUMIFS(Dolares!$L$2:$L$1502,Dolares!$G$2:$G$1502,$A34,Dolares!$B$2:$B$1502,$AG$25)</f>
        <v>0</v>
      </c>
    </row>
    <row r="35" spans="1:33" ht="15" customHeight="1" x14ac:dyDescent="0.25">
      <c r="A35" s="67" t="s">
        <v>25</v>
      </c>
      <c r="B35" s="50">
        <f>SUM(C35:AG35)</f>
        <v>0</v>
      </c>
      <c r="C35" s="50">
        <f>SUMIFS(Dolares!$L$2:$L$1502,Dolares!$G$2:$G$1502,$A35,Dolares!$B$2:$B$1502,$C$25)</f>
        <v>0</v>
      </c>
      <c r="D35" s="50">
        <f>SUMIFS(Dolares!$L$2:$L$1502,Dolares!$G$2:$G$1502,$A35,Dolares!$B$2:$B$1502,$D$25)</f>
        <v>0</v>
      </c>
      <c r="E35" s="50">
        <f>SUMIFS(Dolares!$L$2:$L$1502,Dolares!$G$2:$G$1502,$A35,Dolares!$B$2:$B$1502,$E$25)</f>
        <v>0</v>
      </c>
      <c r="F35" s="50">
        <f>SUMIFS(Dolares!$L$2:$L$1502,Dolares!$G$2:$G$1502,$A35,Dolares!$B$2:$B$1502,$F$25)</f>
        <v>0</v>
      </c>
      <c r="G35" s="50">
        <f>SUMIFS(Dolares!$L$2:$L$1502,Dolares!$G$2:$G$1502,$A35,Dolares!$B$2:$B$1502,$G$25)</f>
        <v>0</v>
      </c>
      <c r="H35" s="50">
        <f>SUMIFS(Dolares!$L$2:$L$1502,Dolares!$G$2:$G$1502,$A35,Dolares!$B$2:$B$1502,$H$25)</f>
        <v>0</v>
      </c>
      <c r="I35" s="50">
        <f>SUMIFS(Dolares!$L$2:$L$1502,Dolares!$G$2:$G$1502,$A35,Dolares!$B$2:$B$1502,$I$25)</f>
        <v>0</v>
      </c>
      <c r="J35" s="50">
        <f>SUMIFS(Dolares!$L$2:$L$1502,Dolares!$G$2:$G$1502,$A35,Dolares!$B$2:$B$1502,$J$25)</f>
        <v>0</v>
      </c>
      <c r="K35" s="50">
        <f>SUMIFS(Dolares!$L$2:$L$1502,Dolares!$G$2:$G$1502,$A35,Dolares!$B$2:$B$1502,$K$25)</f>
        <v>0</v>
      </c>
      <c r="L35" s="50">
        <f>SUMIFS(Dolares!$L$2:$L$1502,Dolares!$G$2:$G$1502,$A35,Dolares!$B$2:$B$1502,$L$25)</f>
        <v>0</v>
      </c>
      <c r="M35" s="50">
        <f>SUMIFS(Dolares!$L$2:$L$1502,Dolares!$G$2:$G$1502,$A35,Dolares!$B$2:$B$1502,$M$25)</f>
        <v>0</v>
      </c>
      <c r="N35" s="50">
        <f>SUMIFS(Dolares!$L$2:$L$1502,Dolares!$G$2:$G$1502,$A35,Dolares!$B$2:$B$1502,$N$25)</f>
        <v>0</v>
      </c>
      <c r="O35" s="50">
        <f>SUMIFS(Dolares!$L$2:$L$1502,Dolares!$G$2:$G$1502,$A35,Dolares!$B$2:$B$1502,$O$25)</f>
        <v>0</v>
      </c>
      <c r="P35" s="50">
        <f>SUMIFS(Dolares!$L$2:$L$1502,Dolares!$G$2:$G$1502,$A35,Dolares!$B$2:$B$1502,$P$25)</f>
        <v>0</v>
      </c>
      <c r="Q35" s="50">
        <f>SUMIFS(Dolares!$L$2:$L$1502,Dolares!$G$2:$G$1502,$A35,Dolares!$B$2:$B$1502,$Q$25)</f>
        <v>0</v>
      </c>
      <c r="R35" s="50">
        <f>SUMIFS(Dolares!$L$2:$L$1502,Dolares!$G$2:$G$1502,$A35,Dolares!$B$2:$B$1502,$R$25)</f>
        <v>0</v>
      </c>
      <c r="S35" s="50">
        <f>SUMIFS(Dolares!$L$2:$L$1502,Dolares!$G$2:$G$1502,$A35,Dolares!$B$2:$B$1502,$S$25)</f>
        <v>0</v>
      </c>
      <c r="T35" s="50">
        <f>SUMIFS(Dolares!$L$2:$L$1502,Dolares!$G$2:$G$1502,$A35,Dolares!$B$2:$B$1502,$T$25)</f>
        <v>0</v>
      </c>
      <c r="U35" s="50">
        <f>SUMIFS(Dolares!$L$2:$L$1502,Dolares!$G$2:$G$1502,$A35,Dolares!$B$2:$B$1502,$U$25)</f>
        <v>0</v>
      </c>
      <c r="V35" s="50">
        <f>SUMIFS(Dolares!$L$2:$L$1502,Dolares!$G$2:$G$1502,$A35,Dolares!$B$2:$B$1502,$V$25)</f>
        <v>0</v>
      </c>
      <c r="W35" s="50">
        <f>SUMIFS(Dolares!$L$2:$L$1502,Dolares!$G$2:$G$1502,$A35,Dolares!$B$2:$B$1502,$W$25)</f>
        <v>0</v>
      </c>
      <c r="X35" s="50">
        <f>SUMIFS(Dolares!$L$2:$L$1502,Dolares!$G$2:$G$1502,$A35,Dolares!$B$2:$B$1502,$X$25)</f>
        <v>0</v>
      </c>
      <c r="Y35" s="50">
        <f>SUMIFS(Dolares!$L$2:$L$1502,Dolares!$G$2:$G$1502,$A35,Dolares!$B$2:$B$1502,$Y$25)</f>
        <v>0</v>
      </c>
      <c r="Z35" s="50">
        <f>SUMIFS(Dolares!$L$2:$L$1502,Dolares!$G$2:$G$1502,$A35,Dolares!$B$2:$B$1502,$Z$25)</f>
        <v>0</v>
      </c>
      <c r="AA35" s="50">
        <f>SUMIFS(Dolares!$L$2:$L$1502,Dolares!$G$2:$G$1502,$A35,Dolares!$B$2:$B$1502,$AA$25)</f>
        <v>0</v>
      </c>
      <c r="AB35" s="50">
        <f>SUMIFS(Dolares!$L$2:$L$1502,Dolares!$G$2:$G$1502,$A35,Dolares!$B$2:$B$1502,$AB$25)</f>
        <v>0</v>
      </c>
      <c r="AC35" s="50">
        <f>SUMIFS(Dolares!$L$2:$L$1502,Dolares!$G$2:$G$1502,$A35,Dolares!$B$2:$B$1502,$AC$25)</f>
        <v>0</v>
      </c>
      <c r="AD35" s="50">
        <f>SUMIFS(Dolares!$L$2:$L$1502,Dolares!$G$2:$G$1502,$A35,Dolares!$B$2:$B$1502,$AD$25)</f>
        <v>0</v>
      </c>
      <c r="AE35" s="50">
        <f>SUMIFS(Dolares!$L$2:$L$1502,Dolares!$G$2:$G$1502,$A35,Dolares!$B$2:$B$1502,$AE$25)</f>
        <v>0</v>
      </c>
      <c r="AF35" s="50">
        <f>SUMIFS(Dolares!$L$2:$L$1502,Dolares!$G$2:$G$1502,$A35,Dolares!$B$2:$B$1502,$AF$25)</f>
        <v>0</v>
      </c>
      <c r="AG35" s="50">
        <f>SUMIFS(Dolares!$L$2:$L$1502,Dolares!$G$2:$G$1502,$A35,Dolares!$B$2:$B$1502,$AG$25)</f>
        <v>0</v>
      </c>
    </row>
    <row r="36" spans="1:33" ht="15" customHeight="1" x14ac:dyDescent="0.25">
      <c r="A36" s="66" t="s">
        <v>30</v>
      </c>
      <c r="B36" s="50">
        <f t="shared" ref="B36:B45" si="3">SUM(C36:AG36)</f>
        <v>0.62000000000000455</v>
      </c>
      <c r="C36" s="50">
        <f>SUMIFS(Tabla9[CORRELATIVO],Tabla33[METODO DE PAGO MONEDA FIAT],A36,Tabla33[FECHA],$C$25)</f>
        <v>0.62000000000000455</v>
      </c>
      <c r="D36" s="50">
        <f>SUMIFS(Tabla9[CORRELATIVO],Tabla33[METODO DE PAGO MONEDA FIAT],A36,Tabla33[FECHA],$D$25)</f>
        <v>0</v>
      </c>
      <c r="E36" s="50">
        <f>SUMIFS(Tabla9[CORRELATIVO],Tabla33[METODO DE PAGO MONEDA FIAT],A36,Tabla33[FECHA],$E$25)</f>
        <v>0</v>
      </c>
      <c r="F36" s="50">
        <f>SUMIFS(Tabla9[CORRELATIVO],Tabla33[METODO DE PAGO MONEDA FIAT],A36,Tabla33[FECHA],$F$25)</f>
        <v>0</v>
      </c>
      <c r="G36" s="50">
        <f>SUMIFS(Tabla9[CORRELATIVO],Tabla33[METODO DE PAGO MONEDA FIAT],A36,Tabla33[FECHA],$G$25)</f>
        <v>0</v>
      </c>
      <c r="H36" s="50">
        <f>SUMIFS(Tabla9[CORRELATIVO],Tabla33[METODO DE PAGO MONEDA FIAT],A36,Tabla33[FECHA],$H$25)</f>
        <v>0</v>
      </c>
      <c r="I36" s="50">
        <f>SUMIFS(Tabla9[CORRELATIVO],Tabla33[METODO DE PAGO MONEDA FIAT],A36,Tabla33[FECHA],$I$25)</f>
        <v>0</v>
      </c>
      <c r="J36" s="50">
        <f>SUMIFS(Tabla9[CORRELATIVO],Tabla33[METODO DE PAGO MONEDA FIAT],A36,Tabla33[FECHA],$J$25)</f>
        <v>0</v>
      </c>
      <c r="K36" s="50">
        <f>SUMIFS(Tabla9[CORRELATIVO],Tabla33[METODO DE PAGO MONEDA FIAT],A36,Tabla33[FECHA],$K$25)</f>
        <v>0</v>
      </c>
      <c r="L36" s="50">
        <f>SUMIFS(Tabla9[CORRELATIVO],Tabla33[METODO DE PAGO MONEDA FIAT],A36,Tabla33[FECHA],$L$25)</f>
        <v>0</v>
      </c>
      <c r="M36" s="50">
        <f>SUMIFS(Tabla9[CORRELATIVO],Tabla33[METODO DE PAGO MONEDA FIAT],A36,Tabla33[FECHA],$M$25)</f>
        <v>0</v>
      </c>
      <c r="N36" s="50">
        <f>SUMIFS(Tabla9[CORRELATIVO],Tabla33[METODO DE PAGO MONEDA FIAT],A36,Tabla33[FECHA],$N$25)</f>
        <v>0</v>
      </c>
      <c r="O36" s="50">
        <f>SUMIFS(Tabla9[CORRELATIVO],Tabla33[METODO DE PAGO MONEDA FIAT],A36,Tabla33[FECHA],$O$25)</f>
        <v>0</v>
      </c>
      <c r="P36" s="50">
        <f>SUMIFS(Tabla9[CORRELATIVO],Tabla33[METODO DE PAGO MONEDA FIAT],A36,Tabla33[FECHA],$P$25)</f>
        <v>0</v>
      </c>
      <c r="Q36" s="50">
        <f>SUMIFS(Tabla9[CORRELATIVO],Tabla33[METODO DE PAGO MONEDA FIAT],A36,Tabla33[FECHA],$Q$25)</f>
        <v>0</v>
      </c>
      <c r="R36" s="50">
        <f>SUMIFS(Tabla9[CORRELATIVO],Tabla33[METODO DE PAGO MONEDA FIAT],A36,Tabla33[FECHA],$R$25)</f>
        <v>0</v>
      </c>
      <c r="S36" s="50">
        <f>SUMIFS(Tabla9[CORRELATIVO],Tabla33[METODO DE PAGO MONEDA FIAT],A36,Tabla33[FECHA],$S$25)</f>
        <v>0</v>
      </c>
      <c r="T36" s="50">
        <f>SUMIFS(Tabla9[CORRELATIVO],Tabla33[METODO DE PAGO MONEDA FIAT],A36,Tabla33[FECHA],$T$25)</f>
        <v>0</v>
      </c>
      <c r="U36" s="50">
        <f>SUMIFS(Tabla9[CORRELATIVO],Tabla33[METODO DE PAGO MONEDA FIAT],A36,Tabla33[FECHA],$U$25)</f>
        <v>0</v>
      </c>
      <c r="V36" s="50">
        <f>SUMIFS(Tabla9[CORRELATIVO],Tabla33[METODO DE PAGO MONEDA FIAT],A36,Tabla33[FECHA],$V$25)</f>
        <v>0</v>
      </c>
      <c r="W36" s="50">
        <f>SUMIFS(Tabla9[CORRELATIVO],Tabla33[METODO DE PAGO MONEDA FIAT],A36,Tabla33[FECHA],$W$25)</f>
        <v>0</v>
      </c>
      <c r="X36" s="50">
        <f>SUMIFS(Tabla9[CORRELATIVO],Tabla33[METODO DE PAGO MONEDA FIAT],A36,Tabla33[FECHA],$X$25)</f>
        <v>0</v>
      </c>
      <c r="Y36" s="50">
        <f>SUMIFS(Tabla9[CORRELATIVO],Tabla33[METODO DE PAGO MONEDA FIAT],A36,Tabla33[FECHA],$Y$25)</f>
        <v>0</v>
      </c>
      <c r="Z36" s="50">
        <f>SUMIFS(Tabla9[CORRELATIVO],Tabla33[METODO DE PAGO MONEDA FIAT],A36,Tabla33[FECHA],$Z$25)</f>
        <v>0</v>
      </c>
      <c r="AA36" s="50">
        <f>SUMIFS(Tabla9[CORRELATIVO],Tabla33[METODO DE PAGO MONEDA FIAT],A36,Tabla33[FECHA],$AA$25)</f>
        <v>0</v>
      </c>
      <c r="AB36" s="50">
        <f>SUMIFS(Tabla9[CORRELATIVO],Tabla33[METODO DE PAGO MONEDA FIAT],A36,Tabla33[FECHA],$AB$25)</f>
        <v>0</v>
      </c>
      <c r="AC36" s="50">
        <f>SUMIFS(Tabla9[CORRELATIVO],Tabla33[METODO DE PAGO MONEDA FIAT],A36,Tabla33[FECHA],$AC$25)</f>
        <v>0</v>
      </c>
      <c r="AD36" s="50">
        <f>SUMIFS(Tabla9[CORRELATIVO],Tabla33[METODO DE PAGO MONEDA FIAT],A36,Tabla33[FECHA],$AD$25)</f>
        <v>0</v>
      </c>
      <c r="AE36" s="50">
        <f>SUMIFS(Tabla9[CORRELATIVO],Tabla33[METODO DE PAGO MONEDA FIAT],A36,Tabla33[FECHA],$AE$25)</f>
        <v>0</v>
      </c>
      <c r="AF36" s="50">
        <f>SUMIFS(Tabla9[CORRELATIVO],Tabla33[METODO DE PAGO MONEDA FIAT],A36,Tabla33[FECHA],$AF$25)</f>
        <v>0</v>
      </c>
      <c r="AG36" s="50">
        <f>SUMIFS(Tabla9[CORRELATIVO],Tabla33[METODO DE PAGO MONEDA FIAT],A36,Tabla33[FECHA],$AG$25)</f>
        <v>0</v>
      </c>
    </row>
    <row r="37" spans="1:33" ht="15" customHeight="1" x14ac:dyDescent="0.25">
      <c r="A37" s="66" t="s">
        <v>29</v>
      </c>
      <c r="B37" s="50">
        <f t="shared" si="3"/>
        <v>0</v>
      </c>
      <c r="C37" s="50">
        <f>SUMIFS(Tabla9[CORRELATIVO],Tabla33[METODO DE PAGO MONEDA FIAT],A37,Tabla33[FECHA],$C$25)</f>
        <v>0</v>
      </c>
      <c r="D37" s="50">
        <f>SUMIFS(Tabla9[CORRELATIVO],Tabla33[METODO DE PAGO MONEDA FIAT],A37,Tabla33[FECHA],$D$25)</f>
        <v>0</v>
      </c>
      <c r="E37" s="50">
        <f>SUMIFS(Tabla9[CORRELATIVO],Tabla33[METODO DE PAGO MONEDA FIAT],A37,Tabla33[FECHA],$E$25)</f>
        <v>0</v>
      </c>
      <c r="F37" s="50">
        <f>SUMIFS(Tabla9[CORRELATIVO],Tabla33[METODO DE PAGO MONEDA FIAT],A37,Tabla33[FECHA],$F$25)</f>
        <v>0</v>
      </c>
      <c r="G37" s="50">
        <f>SUMIFS(Tabla9[CORRELATIVO],Tabla33[METODO DE PAGO MONEDA FIAT],A37,Tabla33[FECHA],$G$25)</f>
        <v>0</v>
      </c>
      <c r="H37" s="50">
        <f>SUMIFS(Tabla9[CORRELATIVO],Tabla33[METODO DE PAGO MONEDA FIAT],A37,Tabla33[FECHA],$H$25)</f>
        <v>0</v>
      </c>
      <c r="I37" s="50">
        <f>SUMIFS(Tabla9[CORRELATIVO],Tabla33[METODO DE PAGO MONEDA FIAT],A37,Tabla33[FECHA],$I$25)</f>
        <v>0</v>
      </c>
      <c r="J37" s="50">
        <f>SUMIFS(Tabla9[CORRELATIVO],Tabla33[METODO DE PAGO MONEDA FIAT],A37,Tabla33[FECHA],$J$25)</f>
        <v>0</v>
      </c>
      <c r="K37" s="50">
        <f>SUMIFS(Tabla9[CORRELATIVO],Tabla33[METODO DE PAGO MONEDA FIAT],A37,Tabla33[FECHA],$K$25)</f>
        <v>0</v>
      </c>
      <c r="L37" s="50">
        <f>SUMIFS(Tabla9[CORRELATIVO],Tabla33[METODO DE PAGO MONEDA FIAT],A37,Tabla33[FECHA],$L$25)</f>
        <v>0</v>
      </c>
      <c r="M37" s="50">
        <f>SUMIFS(Tabla9[CORRELATIVO],Tabla33[METODO DE PAGO MONEDA FIAT],A37,Tabla33[FECHA],$M$25)</f>
        <v>0</v>
      </c>
      <c r="N37" s="50">
        <f>SUMIFS(Tabla9[CORRELATIVO],Tabla33[METODO DE PAGO MONEDA FIAT],A37,Tabla33[FECHA],$N$25)</f>
        <v>0</v>
      </c>
      <c r="O37" s="50">
        <f>SUMIFS(Tabla9[CORRELATIVO],Tabla33[METODO DE PAGO MONEDA FIAT],A37,Tabla33[FECHA],$O$25)</f>
        <v>0</v>
      </c>
      <c r="P37" s="50">
        <f>SUMIFS(Tabla9[CORRELATIVO],Tabla33[METODO DE PAGO MONEDA FIAT],A37,Tabla33[FECHA],$P$25)</f>
        <v>0</v>
      </c>
      <c r="Q37" s="50">
        <f>SUMIFS(Tabla9[CORRELATIVO],Tabla33[METODO DE PAGO MONEDA FIAT],A37,Tabla33[FECHA],$Q$25)</f>
        <v>0</v>
      </c>
      <c r="R37" s="50">
        <f>SUMIFS(Tabla9[CORRELATIVO],Tabla33[METODO DE PAGO MONEDA FIAT],A37,Tabla33[FECHA],$R$25)</f>
        <v>0</v>
      </c>
      <c r="S37" s="50">
        <f>SUMIFS(Tabla9[CORRELATIVO],Tabla33[METODO DE PAGO MONEDA FIAT],A37,Tabla33[FECHA],$S$25)</f>
        <v>0</v>
      </c>
      <c r="T37" s="50">
        <f>SUMIFS(Tabla9[CORRELATIVO],Tabla33[METODO DE PAGO MONEDA FIAT],A37,Tabla33[FECHA],$T$25)</f>
        <v>0</v>
      </c>
      <c r="U37" s="50">
        <f>SUMIFS(Tabla9[CORRELATIVO],Tabla33[METODO DE PAGO MONEDA FIAT],A37,Tabla33[FECHA],$U$25)</f>
        <v>0</v>
      </c>
      <c r="V37" s="50">
        <f>SUMIFS(Tabla9[CORRELATIVO],Tabla33[METODO DE PAGO MONEDA FIAT],A37,Tabla33[FECHA],$V$25)</f>
        <v>0</v>
      </c>
      <c r="W37" s="50">
        <f>SUMIFS(Tabla9[CORRELATIVO],Tabla33[METODO DE PAGO MONEDA FIAT],A37,Tabla33[FECHA],$W$25)</f>
        <v>0</v>
      </c>
      <c r="X37" s="50">
        <f>SUMIFS(Tabla9[CORRELATIVO],Tabla33[METODO DE PAGO MONEDA FIAT],A37,Tabla33[FECHA],$X$25)</f>
        <v>0</v>
      </c>
      <c r="Y37" s="50">
        <f>SUMIFS(Tabla9[CORRELATIVO],Tabla33[METODO DE PAGO MONEDA FIAT],A37,Tabla33[FECHA],$Y$25)</f>
        <v>0</v>
      </c>
      <c r="Z37" s="50">
        <f>SUMIFS(Tabla9[CORRELATIVO],Tabla33[METODO DE PAGO MONEDA FIAT],A37,Tabla33[FECHA],$Z$25)</f>
        <v>0</v>
      </c>
      <c r="AA37" s="50">
        <f>SUMIFS(Tabla9[CORRELATIVO],Tabla33[METODO DE PAGO MONEDA FIAT],A37,Tabla33[FECHA],$AA$25)</f>
        <v>0</v>
      </c>
      <c r="AB37" s="50">
        <f>SUMIFS(Tabla9[CORRELATIVO],Tabla33[METODO DE PAGO MONEDA FIAT],A37,Tabla33[FECHA],$AB$25)</f>
        <v>0</v>
      </c>
      <c r="AC37" s="50">
        <f>SUMIFS(Tabla9[CORRELATIVO],Tabla33[METODO DE PAGO MONEDA FIAT],A37,Tabla33[FECHA],$AC$25)</f>
        <v>0</v>
      </c>
      <c r="AD37" s="50">
        <f>SUMIFS(Tabla9[CORRELATIVO],Tabla33[METODO DE PAGO MONEDA FIAT],A37,Tabla33[FECHA],$AD$25)</f>
        <v>0</v>
      </c>
      <c r="AE37" s="50">
        <f>SUMIFS(Tabla9[CORRELATIVO],Tabla33[METODO DE PAGO MONEDA FIAT],A37,Tabla33[FECHA],$AE$25)</f>
        <v>0</v>
      </c>
      <c r="AF37" s="50">
        <f>SUMIFS(Tabla9[CORRELATIVO],Tabla33[METODO DE PAGO MONEDA FIAT],A37,Tabla33[FECHA],$AF$25)</f>
        <v>0</v>
      </c>
      <c r="AG37" s="50">
        <f>SUMIFS(Tabla9[CORRELATIVO],Tabla33[METODO DE PAGO MONEDA FIAT],A37,Tabla33[FECHA],$AG$25)</f>
        <v>0</v>
      </c>
    </row>
    <row r="38" spans="1:33" ht="15" customHeight="1" x14ac:dyDescent="0.25">
      <c r="A38" s="66" t="s">
        <v>38</v>
      </c>
      <c r="B38" s="50">
        <f t="shared" si="3"/>
        <v>0</v>
      </c>
      <c r="C38" s="50">
        <f>SUMIFS(Tabla9[CORRELATIVO],Tabla33[METODO DE PAGO MONEDA FIAT],A38,Tabla33[FECHA],$C$25)</f>
        <v>0</v>
      </c>
      <c r="D38" s="50">
        <f>SUMIFS(Tabla9[CORRELATIVO],Tabla33[METODO DE PAGO MONEDA FIAT],A38,Tabla33[FECHA],$D$25)</f>
        <v>0</v>
      </c>
      <c r="E38" s="50">
        <f>SUMIFS(Tabla9[CORRELATIVO],Tabla33[METODO DE PAGO MONEDA FIAT],A38,Tabla33[FECHA],$E$25)</f>
        <v>0</v>
      </c>
      <c r="F38" s="50">
        <f>SUMIFS(Tabla9[CORRELATIVO],Tabla33[METODO DE PAGO MONEDA FIAT],A38,Tabla33[FECHA],$F$25)</f>
        <v>0</v>
      </c>
      <c r="G38" s="50">
        <f>SUMIFS(Tabla9[CORRELATIVO],Tabla33[METODO DE PAGO MONEDA FIAT],A38,Tabla33[FECHA],$G$25)</f>
        <v>0</v>
      </c>
      <c r="H38" s="50">
        <f>SUMIFS(Tabla9[CORRELATIVO],Tabla33[METODO DE PAGO MONEDA FIAT],A38,Tabla33[FECHA],$H$25)</f>
        <v>0</v>
      </c>
      <c r="I38" s="50">
        <f>SUMIFS(Tabla9[CORRELATIVO],Tabla33[METODO DE PAGO MONEDA FIAT],A38,Tabla33[FECHA],$I$25)</f>
        <v>0</v>
      </c>
      <c r="J38" s="50">
        <f>SUMIFS(Tabla9[CORRELATIVO],Tabla33[METODO DE PAGO MONEDA FIAT],A38,Tabla33[FECHA],$J$25)</f>
        <v>0</v>
      </c>
      <c r="K38" s="50">
        <f>SUMIFS(Tabla9[CORRELATIVO],Tabla33[METODO DE PAGO MONEDA FIAT],A38,Tabla33[FECHA],$K$25)</f>
        <v>0</v>
      </c>
      <c r="L38" s="50">
        <f>SUMIFS(Tabla9[CORRELATIVO],Tabla33[METODO DE PAGO MONEDA FIAT],A38,Tabla33[FECHA],$L$25)</f>
        <v>0</v>
      </c>
      <c r="M38" s="50">
        <f>SUMIFS(Tabla9[CORRELATIVO],Tabla33[METODO DE PAGO MONEDA FIAT],A38,Tabla33[FECHA],$M$25)</f>
        <v>0</v>
      </c>
      <c r="N38" s="50">
        <f>SUMIFS(Tabla9[CORRELATIVO],Tabla33[METODO DE PAGO MONEDA FIAT],A38,Tabla33[FECHA],$N$25)</f>
        <v>0</v>
      </c>
      <c r="O38" s="50">
        <f>SUMIFS(Tabla9[CORRELATIVO],Tabla33[METODO DE PAGO MONEDA FIAT],A38,Tabla33[FECHA],$O$25)</f>
        <v>0</v>
      </c>
      <c r="P38" s="50">
        <f>SUMIFS(Tabla9[CORRELATIVO],Tabla33[METODO DE PAGO MONEDA FIAT],A38,Tabla33[FECHA],$P$25)</f>
        <v>0</v>
      </c>
      <c r="Q38" s="50">
        <f>SUMIFS(Tabla9[CORRELATIVO],Tabla33[METODO DE PAGO MONEDA FIAT],A38,Tabla33[FECHA],$Q$25)</f>
        <v>0</v>
      </c>
      <c r="R38" s="50">
        <f>SUMIFS(Tabla9[CORRELATIVO],Tabla33[METODO DE PAGO MONEDA FIAT],A38,Tabla33[FECHA],$R$25)</f>
        <v>0</v>
      </c>
      <c r="S38" s="50">
        <f>SUMIFS(Tabla9[CORRELATIVO],Tabla33[METODO DE PAGO MONEDA FIAT],A38,Tabla33[FECHA],$S$25)</f>
        <v>0</v>
      </c>
      <c r="T38" s="50">
        <f>SUMIFS(Tabla9[CORRELATIVO],Tabla33[METODO DE PAGO MONEDA FIAT],A38,Tabla33[FECHA],$T$25)</f>
        <v>0</v>
      </c>
      <c r="U38" s="50">
        <f>SUMIFS(Tabla9[CORRELATIVO],Tabla33[METODO DE PAGO MONEDA FIAT],A38,Tabla33[FECHA],$U$25)</f>
        <v>0</v>
      </c>
      <c r="V38" s="50">
        <f>SUMIFS(Tabla9[CORRELATIVO],Tabla33[METODO DE PAGO MONEDA FIAT],A38,Tabla33[FECHA],$V$25)</f>
        <v>0</v>
      </c>
      <c r="W38" s="50">
        <f>SUMIFS(Tabla9[CORRELATIVO],Tabla33[METODO DE PAGO MONEDA FIAT],A38,Tabla33[FECHA],$W$25)</f>
        <v>0</v>
      </c>
      <c r="X38" s="50">
        <f>SUMIFS(Tabla9[CORRELATIVO],Tabla33[METODO DE PAGO MONEDA FIAT],A38,Tabla33[FECHA],$X$25)</f>
        <v>0</v>
      </c>
      <c r="Y38" s="50">
        <f>SUMIFS(Tabla9[CORRELATIVO],Tabla33[METODO DE PAGO MONEDA FIAT],A38,Tabla33[FECHA],$Y$25)</f>
        <v>0</v>
      </c>
      <c r="Z38" s="50">
        <f>SUMIFS(Tabla9[CORRELATIVO],Tabla33[METODO DE PAGO MONEDA FIAT],A38,Tabla33[FECHA],$Z$25)</f>
        <v>0</v>
      </c>
      <c r="AA38" s="50">
        <f>SUMIFS(Tabla9[CORRELATIVO],Tabla33[METODO DE PAGO MONEDA FIAT],A38,Tabla33[FECHA],$AA$25)</f>
        <v>0</v>
      </c>
      <c r="AB38" s="50">
        <f>SUMIFS(Tabla9[CORRELATIVO],Tabla33[METODO DE PAGO MONEDA FIAT],A38,Tabla33[FECHA],$AB$25)</f>
        <v>0</v>
      </c>
      <c r="AC38" s="50">
        <f>SUMIFS(Tabla9[CORRELATIVO],Tabla33[METODO DE PAGO MONEDA FIAT],A38,Tabla33[FECHA],$AC$25)</f>
        <v>0</v>
      </c>
      <c r="AD38" s="50">
        <f>SUMIFS(Tabla9[CORRELATIVO],Tabla33[METODO DE PAGO MONEDA FIAT],A38,Tabla33[FECHA],$AD$25)</f>
        <v>0</v>
      </c>
      <c r="AE38" s="50">
        <f>SUMIFS(Tabla9[CORRELATIVO],Tabla33[METODO DE PAGO MONEDA FIAT],A38,Tabla33[FECHA],$AE$25)</f>
        <v>0</v>
      </c>
      <c r="AF38" s="50">
        <f>SUMIFS(Tabla9[CORRELATIVO],Tabla33[METODO DE PAGO MONEDA FIAT],A38,Tabla33[FECHA],$AF$25)</f>
        <v>0</v>
      </c>
      <c r="AG38" s="50">
        <f>SUMIFS(Tabla9[CORRELATIVO],Tabla33[METODO DE PAGO MONEDA FIAT],A38,Tabla33[FECHA],$AG$25)</f>
        <v>0</v>
      </c>
    </row>
    <row r="39" spans="1:33" ht="15" customHeight="1" x14ac:dyDescent="0.25">
      <c r="A39" s="66" t="s">
        <v>31</v>
      </c>
      <c r="B39" s="50">
        <f t="shared" si="3"/>
        <v>0</v>
      </c>
      <c r="C39" s="50">
        <f>SUMIFS(Tabla9[CORRELATIVO],Tabla33[METODO DE PAGO MONEDA FIAT],A39,Tabla33[FECHA],$C$25)</f>
        <v>0</v>
      </c>
      <c r="D39" s="50">
        <f>SUMIFS(Tabla9[CORRELATIVO],Tabla33[METODO DE PAGO MONEDA FIAT],A39,Tabla33[FECHA],$D$25)</f>
        <v>0</v>
      </c>
      <c r="E39" s="50">
        <f>SUMIFS(Tabla9[CORRELATIVO],Tabla33[METODO DE PAGO MONEDA FIAT],A39,Tabla33[FECHA],$E$25)</f>
        <v>0</v>
      </c>
      <c r="F39" s="50">
        <f>SUMIFS(Tabla9[CORRELATIVO],Tabla33[METODO DE PAGO MONEDA FIAT],A39,Tabla33[FECHA],$F$25)</f>
        <v>0</v>
      </c>
      <c r="G39" s="50">
        <f>SUMIFS(Tabla9[CORRELATIVO],Tabla33[METODO DE PAGO MONEDA FIAT],A39,Tabla33[FECHA],$G$25)</f>
        <v>0</v>
      </c>
      <c r="H39" s="50">
        <f>SUMIFS(Tabla9[CORRELATIVO],Tabla33[METODO DE PAGO MONEDA FIAT],A39,Tabla33[FECHA],$H$25)</f>
        <v>0</v>
      </c>
      <c r="I39" s="50">
        <f>SUMIFS(Tabla9[CORRELATIVO],Tabla33[METODO DE PAGO MONEDA FIAT],A39,Tabla33[FECHA],$I$25)</f>
        <v>0</v>
      </c>
      <c r="J39" s="50">
        <f>SUMIFS(Tabla9[CORRELATIVO],Tabla33[METODO DE PAGO MONEDA FIAT],A39,Tabla33[FECHA],$J$25)</f>
        <v>0</v>
      </c>
      <c r="K39" s="50">
        <f>SUMIFS(Tabla9[CORRELATIVO],Tabla33[METODO DE PAGO MONEDA FIAT],A39,Tabla33[FECHA],$K$25)</f>
        <v>0</v>
      </c>
      <c r="L39" s="50">
        <f>SUMIFS(Tabla9[CORRELATIVO],Tabla33[METODO DE PAGO MONEDA FIAT],A39,Tabla33[FECHA],$L$25)</f>
        <v>0</v>
      </c>
      <c r="M39" s="50">
        <f>SUMIFS(Tabla9[CORRELATIVO],Tabla33[METODO DE PAGO MONEDA FIAT],A39,Tabla33[FECHA],$M$25)</f>
        <v>0</v>
      </c>
      <c r="N39" s="50">
        <f>SUMIFS(Tabla9[CORRELATIVO],Tabla33[METODO DE PAGO MONEDA FIAT],A39,Tabla33[FECHA],$N$25)</f>
        <v>0</v>
      </c>
      <c r="O39" s="50">
        <f>SUMIFS(Tabla9[CORRELATIVO],Tabla33[METODO DE PAGO MONEDA FIAT],A39,Tabla33[FECHA],$O$25)</f>
        <v>0</v>
      </c>
      <c r="P39" s="50">
        <f>SUMIFS(Tabla9[CORRELATIVO],Tabla33[METODO DE PAGO MONEDA FIAT],A39,Tabla33[FECHA],$P$25)</f>
        <v>0</v>
      </c>
      <c r="Q39" s="50">
        <f>SUMIFS(Tabla9[CORRELATIVO],Tabla33[METODO DE PAGO MONEDA FIAT],A39,Tabla33[FECHA],$Q$25)</f>
        <v>0</v>
      </c>
      <c r="R39" s="50">
        <f>SUMIFS(Tabla9[CORRELATIVO],Tabla33[METODO DE PAGO MONEDA FIAT],A39,Tabla33[FECHA],$R$25)</f>
        <v>0</v>
      </c>
      <c r="S39" s="50">
        <f>SUMIFS(Tabla9[CORRELATIVO],Tabla33[METODO DE PAGO MONEDA FIAT],A39,Tabla33[FECHA],$S$25)</f>
        <v>0</v>
      </c>
      <c r="T39" s="50">
        <f>SUMIFS(Tabla9[CORRELATIVO],Tabla33[METODO DE PAGO MONEDA FIAT],A39,Tabla33[FECHA],$T$25)</f>
        <v>0</v>
      </c>
      <c r="U39" s="50">
        <f>SUMIFS(Tabla9[CORRELATIVO],Tabla33[METODO DE PAGO MONEDA FIAT],A39,Tabla33[FECHA],$U$25)</f>
        <v>0</v>
      </c>
      <c r="V39" s="50">
        <f>SUMIFS(Tabla9[CORRELATIVO],Tabla33[METODO DE PAGO MONEDA FIAT],A39,Tabla33[FECHA],$V$25)</f>
        <v>0</v>
      </c>
      <c r="W39" s="50">
        <f>SUMIFS(Tabla9[CORRELATIVO],Tabla33[METODO DE PAGO MONEDA FIAT],A39,Tabla33[FECHA],$W$25)</f>
        <v>0</v>
      </c>
      <c r="X39" s="50">
        <f>SUMIFS(Tabla9[CORRELATIVO],Tabla33[METODO DE PAGO MONEDA FIAT],A39,Tabla33[FECHA],$X$25)</f>
        <v>0</v>
      </c>
      <c r="Y39" s="50">
        <f>SUMIFS(Tabla9[CORRELATIVO],Tabla33[METODO DE PAGO MONEDA FIAT],A39,Tabla33[FECHA],$Y$25)</f>
        <v>0</v>
      </c>
      <c r="Z39" s="50">
        <f>SUMIFS(Tabla9[CORRELATIVO],Tabla33[METODO DE PAGO MONEDA FIAT],A39,Tabla33[FECHA],$Z$25)</f>
        <v>0</v>
      </c>
      <c r="AA39" s="50">
        <f>SUMIFS(Tabla9[CORRELATIVO],Tabla33[METODO DE PAGO MONEDA FIAT],A39,Tabla33[FECHA],$AA$25)</f>
        <v>0</v>
      </c>
      <c r="AB39" s="50">
        <f>SUMIFS(Tabla9[CORRELATIVO],Tabla33[METODO DE PAGO MONEDA FIAT],A39,Tabla33[FECHA],$AB$25)</f>
        <v>0</v>
      </c>
      <c r="AC39" s="50">
        <f>SUMIFS(Tabla9[CORRELATIVO],Tabla33[METODO DE PAGO MONEDA FIAT],A39,Tabla33[FECHA],$AC$25)</f>
        <v>0</v>
      </c>
      <c r="AD39" s="50">
        <f>SUMIFS(Tabla9[CORRELATIVO],Tabla33[METODO DE PAGO MONEDA FIAT],A39,Tabla33[FECHA],$AD$25)</f>
        <v>0</v>
      </c>
      <c r="AE39" s="50">
        <f>SUMIFS(Tabla9[CORRELATIVO],Tabla33[METODO DE PAGO MONEDA FIAT],A39,Tabla33[FECHA],$AE$25)</f>
        <v>0</v>
      </c>
      <c r="AF39" s="50">
        <f>SUMIFS(Tabla9[CORRELATIVO],Tabla33[METODO DE PAGO MONEDA FIAT],A39,Tabla33[FECHA],$AF$25)</f>
        <v>0</v>
      </c>
      <c r="AG39" s="50">
        <f>SUMIFS(Tabla9[CORRELATIVO],Tabla33[METODO DE PAGO MONEDA FIAT],A39,Tabla33[FECHA],$AG$25)</f>
        <v>0</v>
      </c>
    </row>
    <row r="40" spans="1:33" ht="15" customHeight="1" x14ac:dyDescent="0.25">
      <c r="A40" s="66" t="s">
        <v>32</v>
      </c>
      <c r="B40" s="50">
        <f t="shared" si="3"/>
        <v>0</v>
      </c>
      <c r="C40" s="50">
        <f>SUMIFS(Tabla9[CORRELATIVO],Tabla33[METODO DE PAGO MONEDA FIAT],A40,Tabla33[FECHA],$C$25)</f>
        <v>0</v>
      </c>
      <c r="D40" s="50">
        <f>SUMIFS(Tabla9[CORRELATIVO],Tabla33[METODO DE PAGO MONEDA FIAT],A40,Tabla33[FECHA],$D$25)</f>
        <v>0</v>
      </c>
      <c r="E40" s="50">
        <f>SUMIFS(Tabla9[CORRELATIVO],Tabla33[METODO DE PAGO MONEDA FIAT],A40,Tabla33[FECHA],$E$25)</f>
        <v>0</v>
      </c>
      <c r="F40" s="50">
        <f>SUMIFS(Tabla9[CORRELATIVO],Tabla33[METODO DE PAGO MONEDA FIAT],A40,Tabla33[FECHA],$F$25)</f>
        <v>0</v>
      </c>
      <c r="G40" s="50">
        <f>SUMIFS(Tabla9[CORRELATIVO],Tabla33[METODO DE PAGO MONEDA FIAT],A40,Tabla33[FECHA],$G$25)</f>
        <v>0</v>
      </c>
      <c r="H40" s="50">
        <f>SUMIFS(Tabla9[CORRELATIVO],Tabla33[METODO DE PAGO MONEDA FIAT],A40,Tabla33[FECHA],$H$25)</f>
        <v>0</v>
      </c>
      <c r="I40" s="50">
        <f>SUMIFS(Tabla9[CORRELATIVO],Tabla33[METODO DE PAGO MONEDA FIAT],A40,Tabla33[FECHA],$I$25)</f>
        <v>0</v>
      </c>
      <c r="J40" s="50">
        <f>SUMIFS(Tabla9[CORRELATIVO],Tabla33[METODO DE PAGO MONEDA FIAT],A40,Tabla33[FECHA],$J$25)</f>
        <v>0</v>
      </c>
      <c r="K40" s="50">
        <f>SUMIFS(Tabla9[CORRELATIVO],Tabla33[METODO DE PAGO MONEDA FIAT],A40,Tabla33[FECHA],$K$25)</f>
        <v>0</v>
      </c>
      <c r="L40" s="50">
        <f>SUMIFS(Tabla9[CORRELATIVO],Tabla33[METODO DE PAGO MONEDA FIAT],A40,Tabla33[FECHA],$L$25)</f>
        <v>0</v>
      </c>
      <c r="M40" s="50">
        <f>SUMIFS(Tabla9[CORRELATIVO],Tabla33[METODO DE PAGO MONEDA FIAT],A40,Tabla33[FECHA],$M$25)</f>
        <v>0</v>
      </c>
      <c r="N40" s="50">
        <f>SUMIFS(Tabla9[CORRELATIVO],Tabla33[METODO DE PAGO MONEDA FIAT],A40,Tabla33[FECHA],$N$25)</f>
        <v>0</v>
      </c>
      <c r="O40" s="50">
        <f>SUMIFS(Tabla9[CORRELATIVO],Tabla33[METODO DE PAGO MONEDA FIAT],A40,Tabla33[FECHA],$O$25)</f>
        <v>0</v>
      </c>
      <c r="P40" s="50">
        <f>SUMIFS(Tabla9[CORRELATIVO],Tabla33[METODO DE PAGO MONEDA FIAT],A40,Tabla33[FECHA],$P$25)</f>
        <v>0</v>
      </c>
      <c r="Q40" s="50">
        <f>SUMIFS(Tabla9[CORRELATIVO],Tabla33[METODO DE PAGO MONEDA FIAT],A40,Tabla33[FECHA],$Q$25)</f>
        <v>0</v>
      </c>
      <c r="R40" s="50">
        <f>SUMIFS(Tabla9[CORRELATIVO],Tabla33[METODO DE PAGO MONEDA FIAT],A40,Tabla33[FECHA],$R$25)</f>
        <v>0</v>
      </c>
      <c r="S40" s="50">
        <f>SUMIFS(Tabla9[CORRELATIVO],Tabla33[METODO DE PAGO MONEDA FIAT],A40,Tabla33[FECHA],$S$25)</f>
        <v>0</v>
      </c>
      <c r="T40" s="50">
        <f>SUMIFS(Tabla9[CORRELATIVO],Tabla33[METODO DE PAGO MONEDA FIAT],A40,Tabla33[FECHA],$T$25)</f>
        <v>0</v>
      </c>
      <c r="U40" s="50">
        <f>SUMIFS(Tabla9[CORRELATIVO],Tabla33[METODO DE PAGO MONEDA FIAT],A40,Tabla33[FECHA],$U$25)</f>
        <v>0</v>
      </c>
      <c r="V40" s="50">
        <f>SUMIFS(Tabla9[CORRELATIVO],Tabla33[METODO DE PAGO MONEDA FIAT],A40,Tabla33[FECHA],$V$25)</f>
        <v>0</v>
      </c>
      <c r="W40" s="50">
        <f>SUMIFS(Tabla9[CORRELATIVO],Tabla33[METODO DE PAGO MONEDA FIAT],A40,Tabla33[FECHA],$W$25)</f>
        <v>0</v>
      </c>
      <c r="X40" s="50">
        <f>SUMIFS(Tabla9[CORRELATIVO],Tabla33[METODO DE PAGO MONEDA FIAT],A40,Tabla33[FECHA],$X$25)</f>
        <v>0</v>
      </c>
      <c r="Y40" s="50">
        <f>SUMIFS(Tabla9[CORRELATIVO],Tabla33[METODO DE PAGO MONEDA FIAT],A40,Tabla33[FECHA],$Y$25)</f>
        <v>0</v>
      </c>
      <c r="Z40" s="50">
        <f>SUMIFS(Tabla9[CORRELATIVO],Tabla33[METODO DE PAGO MONEDA FIAT],A40,Tabla33[FECHA],$Z$25)</f>
        <v>0</v>
      </c>
      <c r="AA40" s="50">
        <f>SUMIFS(Tabla9[CORRELATIVO],Tabla33[METODO DE PAGO MONEDA FIAT],A40,Tabla33[FECHA],$AA$25)</f>
        <v>0</v>
      </c>
      <c r="AB40" s="50">
        <f>SUMIFS(Tabla9[CORRELATIVO],Tabla33[METODO DE PAGO MONEDA FIAT],A40,Tabla33[FECHA],$AB$25)</f>
        <v>0</v>
      </c>
      <c r="AC40" s="50">
        <f>SUMIFS(Tabla9[CORRELATIVO],Tabla33[METODO DE PAGO MONEDA FIAT],A40,Tabla33[FECHA],$AC$25)</f>
        <v>0</v>
      </c>
      <c r="AD40" s="50">
        <f>SUMIFS(Tabla9[CORRELATIVO],Tabla33[METODO DE PAGO MONEDA FIAT],A40,Tabla33[FECHA],$AD$25)</f>
        <v>0</v>
      </c>
      <c r="AE40" s="50">
        <f>SUMIFS(Tabla9[CORRELATIVO],Tabla33[METODO DE PAGO MONEDA FIAT],A40,Tabla33[FECHA],$AE$25)</f>
        <v>0</v>
      </c>
      <c r="AF40" s="50">
        <f>SUMIFS(Tabla9[CORRELATIVO],Tabla33[METODO DE PAGO MONEDA FIAT],A40,Tabla33[FECHA],$AF$25)</f>
        <v>0</v>
      </c>
      <c r="AG40" s="50">
        <f>SUMIFS(Tabla9[CORRELATIVO],Tabla33[METODO DE PAGO MONEDA FIAT],A40,Tabla33[FECHA],$AG$25)</f>
        <v>0</v>
      </c>
    </row>
    <row r="41" spans="1:33" ht="15" customHeight="1" x14ac:dyDescent="0.25">
      <c r="A41" s="66" t="s">
        <v>33</v>
      </c>
      <c r="B41" s="50">
        <f t="shared" si="3"/>
        <v>0</v>
      </c>
      <c r="C41" s="50">
        <f>SUMIFS(Tabla9[CORRELATIVO],Tabla33[METODO DE PAGO MONEDA FIAT],A41,Tabla33[FECHA],$C$25)</f>
        <v>0</v>
      </c>
      <c r="D41" s="50">
        <f>SUMIFS(Tabla9[CORRELATIVO],Tabla33[METODO DE PAGO MONEDA FIAT],A41,Tabla33[FECHA],$D$25)</f>
        <v>0</v>
      </c>
      <c r="E41" s="50">
        <f>SUMIFS(Tabla9[CORRELATIVO],Tabla33[METODO DE PAGO MONEDA FIAT],A41,Tabla33[FECHA],$E$25)</f>
        <v>0</v>
      </c>
      <c r="F41" s="50">
        <f>SUMIFS(Tabla9[CORRELATIVO],Tabla33[METODO DE PAGO MONEDA FIAT],A41,Tabla33[FECHA],$F$25)</f>
        <v>0</v>
      </c>
      <c r="G41" s="50">
        <f>SUMIFS(Tabla9[CORRELATIVO],Tabla33[METODO DE PAGO MONEDA FIAT],A41,Tabla33[FECHA],$G$25)</f>
        <v>0</v>
      </c>
      <c r="H41" s="50">
        <f>SUMIFS(Tabla9[CORRELATIVO],Tabla33[METODO DE PAGO MONEDA FIAT],A41,Tabla33[FECHA],$H$25)</f>
        <v>0</v>
      </c>
      <c r="I41" s="50">
        <f>SUMIFS(Tabla9[CORRELATIVO],Tabla33[METODO DE PAGO MONEDA FIAT],A41,Tabla33[FECHA],$I$25)</f>
        <v>0</v>
      </c>
      <c r="J41" s="50">
        <f>SUMIFS(Tabla9[CORRELATIVO],Tabla33[METODO DE PAGO MONEDA FIAT],A41,Tabla33[FECHA],$J$25)</f>
        <v>0</v>
      </c>
      <c r="K41" s="50">
        <f>SUMIFS(Tabla9[CORRELATIVO],Tabla33[METODO DE PAGO MONEDA FIAT],A41,Tabla33[FECHA],$K$25)</f>
        <v>0</v>
      </c>
      <c r="L41" s="50">
        <f>SUMIFS(Tabla9[CORRELATIVO],Tabla33[METODO DE PAGO MONEDA FIAT],A41,Tabla33[FECHA],$L$25)</f>
        <v>0</v>
      </c>
      <c r="M41" s="50">
        <f>SUMIFS(Tabla9[CORRELATIVO],Tabla33[METODO DE PAGO MONEDA FIAT],A41,Tabla33[FECHA],$M$25)</f>
        <v>0</v>
      </c>
      <c r="N41" s="50">
        <f>SUMIFS(Tabla9[CORRELATIVO],Tabla33[METODO DE PAGO MONEDA FIAT],A41,Tabla33[FECHA],$N$25)</f>
        <v>0</v>
      </c>
      <c r="O41" s="50">
        <f>SUMIFS(Tabla9[CORRELATIVO],Tabla33[METODO DE PAGO MONEDA FIAT],A41,Tabla33[FECHA],$O$25)</f>
        <v>0</v>
      </c>
      <c r="P41" s="50">
        <f>SUMIFS(Tabla9[CORRELATIVO],Tabla33[METODO DE PAGO MONEDA FIAT],A41,Tabla33[FECHA],$P$25)</f>
        <v>0</v>
      </c>
      <c r="Q41" s="50">
        <f>SUMIFS(Tabla9[CORRELATIVO],Tabla33[METODO DE PAGO MONEDA FIAT],A41,Tabla33[FECHA],$Q$25)</f>
        <v>0</v>
      </c>
      <c r="R41" s="50">
        <f>SUMIFS(Tabla9[CORRELATIVO],Tabla33[METODO DE PAGO MONEDA FIAT],A41,Tabla33[FECHA],$R$25)</f>
        <v>0</v>
      </c>
      <c r="S41" s="50">
        <f>SUMIFS(Tabla9[CORRELATIVO],Tabla33[METODO DE PAGO MONEDA FIAT],A41,Tabla33[FECHA],$S$25)</f>
        <v>0</v>
      </c>
      <c r="T41" s="50">
        <f>SUMIFS(Tabla9[CORRELATIVO],Tabla33[METODO DE PAGO MONEDA FIAT],A41,Tabla33[FECHA],$T$25)</f>
        <v>0</v>
      </c>
      <c r="U41" s="50">
        <f>SUMIFS(Tabla9[CORRELATIVO],Tabla33[METODO DE PAGO MONEDA FIAT],A41,Tabla33[FECHA],$U$25)</f>
        <v>0</v>
      </c>
      <c r="V41" s="50">
        <f>SUMIFS(Tabla9[CORRELATIVO],Tabla33[METODO DE PAGO MONEDA FIAT],A41,Tabla33[FECHA],$V$25)</f>
        <v>0</v>
      </c>
      <c r="W41" s="50">
        <f>SUMIFS(Tabla9[CORRELATIVO],Tabla33[METODO DE PAGO MONEDA FIAT],A41,Tabla33[FECHA],$W$25)</f>
        <v>0</v>
      </c>
      <c r="X41" s="50">
        <f>SUMIFS(Tabla9[CORRELATIVO],Tabla33[METODO DE PAGO MONEDA FIAT],A41,Tabla33[FECHA],$X$25)</f>
        <v>0</v>
      </c>
      <c r="Y41" s="50">
        <f>SUMIFS(Tabla9[CORRELATIVO],Tabla33[METODO DE PAGO MONEDA FIAT],A41,Tabla33[FECHA],$Y$25)</f>
        <v>0</v>
      </c>
      <c r="Z41" s="50">
        <f>SUMIFS(Tabla9[CORRELATIVO],Tabla33[METODO DE PAGO MONEDA FIAT],A41,Tabla33[FECHA],$Z$25)</f>
        <v>0</v>
      </c>
      <c r="AA41" s="50">
        <f>SUMIFS(Tabla9[CORRELATIVO],Tabla33[METODO DE PAGO MONEDA FIAT],A41,Tabla33[FECHA],$AA$25)</f>
        <v>0</v>
      </c>
      <c r="AB41" s="50">
        <f>SUMIFS(Tabla9[CORRELATIVO],Tabla33[METODO DE PAGO MONEDA FIAT],A41,Tabla33[FECHA],$AB$25)</f>
        <v>0</v>
      </c>
      <c r="AC41" s="50">
        <f>SUMIFS(Tabla9[CORRELATIVO],Tabla33[METODO DE PAGO MONEDA FIAT],A41,Tabla33[FECHA],$AC$25)</f>
        <v>0</v>
      </c>
      <c r="AD41" s="50">
        <f>SUMIFS(Tabla9[CORRELATIVO],Tabla33[METODO DE PAGO MONEDA FIAT],A41,Tabla33[FECHA],$AD$25)</f>
        <v>0</v>
      </c>
      <c r="AE41" s="50">
        <f>SUMIFS(Tabla9[CORRELATIVO],Tabla33[METODO DE PAGO MONEDA FIAT],A41,Tabla33[FECHA],$AE$25)</f>
        <v>0</v>
      </c>
      <c r="AF41" s="50">
        <f>SUMIFS(Tabla9[CORRELATIVO],Tabla33[METODO DE PAGO MONEDA FIAT],A41,Tabla33[FECHA],$AF$25)</f>
        <v>0</v>
      </c>
      <c r="AG41" s="50">
        <f>SUMIFS(Tabla9[CORRELATIVO],Tabla33[METODO DE PAGO MONEDA FIAT],A41,Tabla33[FECHA],$AG$25)</f>
        <v>0</v>
      </c>
    </row>
    <row r="42" spans="1:33" ht="15" customHeight="1" x14ac:dyDescent="0.25">
      <c r="A42" s="66" t="s">
        <v>34</v>
      </c>
      <c r="B42" s="50">
        <f t="shared" si="3"/>
        <v>0</v>
      </c>
      <c r="C42" s="50">
        <f>SUMIFS(Tabla9[CORRELATIVO],Tabla33[METODO DE PAGO MONEDA FIAT],A42,Tabla33[FECHA],$C$25)</f>
        <v>0</v>
      </c>
      <c r="D42" s="50">
        <f>SUMIFS(Tabla9[CORRELATIVO],Tabla33[METODO DE PAGO MONEDA FIAT],A42,Tabla33[FECHA],$D$25)</f>
        <v>0</v>
      </c>
      <c r="E42" s="50">
        <f>SUMIFS(Tabla9[CORRELATIVO],Tabla33[METODO DE PAGO MONEDA FIAT],A42,Tabla33[FECHA],$E$25)</f>
        <v>0</v>
      </c>
      <c r="F42" s="50">
        <f>SUMIFS(Tabla9[CORRELATIVO],Tabla33[METODO DE PAGO MONEDA FIAT],A42,Tabla33[FECHA],$F$25)</f>
        <v>0</v>
      </c>
      <c r="G42" s="50">
        <f>SUMIFS(Tabla9[CORRELATIVO],Tabla33[METODO DE PAGO MONEDA FIAT],A42,Tabla33[FECHA],$G$25)</f>
        <v>0</v>
      </c>
      <c r="H42" s="50">
        <f>SUMIFS(Tabla9[CORRELATIVO],Tabla33[METODO DE PAGO MONEDA FIAT],A42,Tabla33[FECHA],$H$25)</f>
        <v>0</v>
      </c>
      <c r="I42" s="50">
        <f>SUMIFS(Tabla9[CORRELATIVO],Tabla33[METODO DE PAGO MONEDA FIAT],A42,Tabla33[FECHA],$I$25)</f>
        <v>0</v>
      </c>
      <c r="J42" s="50">
        <f>SUMIFS(Tabla9[CORRELATIVO],Tabla33[METODO DE PAGO MONEDA FIAT],A42,Tabla33[FECHA],$J$25)</f>
        <v>0</v>
      </c>
      <c r="K42" s="50">
        <f>SUMIFS(Tabla9[CORRELATIVO],Tabla33[METODO DE PAGO MONEDA FIAT],A42,Tabla33[FECHA],$K$25)</f>
        <v>0</v>
      </c>
      <c r="L42" s="50">
        <f>SUMIFS(Tabla9[CORRELATIVO],Tabla33[METODO DE PAGO MONEDA FIAT],A42,Tabla33[FECHA],$L$25)</f>
        <v>0</v>
      </c>
      <c r="M42" s="50">
        <f>SUMIFS(Tabla9[CORRELATIVO],Tabla33[METODO DE PAGO MONEDA FIAT],A42,Tabla33[FECHA],$M$25)</f>
        <v>0</v>
      </c>
      <c r="N42" s="50">
        <f>SUMIFS(Tabla9[CORRELATIVO],Tabla33[METODO DE PAGO MONEDA FIAT],A42,Tabla33[FECHA],$N$25)</f>
        <v>0</v>
      </c>
      <c r="O42" s="50">
        <f>SUMIFS(Tabla9[CORRELATIVO],Tabla33[METODO DE PAGO MONEDA FIAT],A42,Tabla33[FECHA],$O$25)</f>
        <v>0</v>
      </c>
      <c r="P42" s="50">
        <f>SUMIFS(Tabla9[CORRELATIVO],Tabla33[METODO DE PAGO MONEDA FIAT],A42,Tabla33[FECHA],$P$25)</f>
        <v>0</v>
      </c>
      <c r="Q42" s="50">
        <f>SUMIFS(Tabla9[CORRELATIVO],Tabla33[METODO DE PAGO MONEDA FIAT],A42,Tabla33[FECHA],$Q$25)</f>
        <v>0</v>
      </c>
      <c r="R42" s="50">
        <f>SUMIFS(Tabla9[CORRELATIVO],Tabla33[METODO DE PAGO MONEDA FIAT],A42,Tabla33[FECHA],$R$25)</f>
        <v>0</v>
      </c>
      <c r="S42" s="50">
        <f>SUMIFS(Tabla9[CORRELATIVO],Tabla33[METODO DE PAGO MONEDA FIAT],A42,Tabla33[FECHA],$S$25)</f>
        <v>0</v>
      </c>
      <c r="T42" s="50">
        <f>SUMIFS(Tabla9[CORRELATIVO],Tabla33[METODO DE PAGO MONEDA FIAT],A42,Tabla33[FECHA],$T$25)</f>
        <v>0</v>
      </c>
      <c r="U42" s="50">
        <f>SUMIFS(Tabla9[CORRELATIVO],Tabla33[METODO DE PAGO MONEDA FIAT],A42,Tabla33[FECHA],$U$25)</f>
        <v>0</v>
      </c>
      <c r="V42" s="50">
        <f>SUMIFS(Tabla9[CORRELATIVO],Tabla33[METODO DE PAGO MONEDA FIAT],A42,Tabla33[FECHA],$V$25)</f>
        <v>0</v>
      </c>
      <c r="W42" s="50">
        <f>SUMIFS(Tabla9[CORRELATIVO],Tabla33[METODO DE PAGO MONEDA FIAT],A42,Tabla33[FECHA],$W$25)</f>
        <v>0</v>
      </c>
      <c r="X42" s="50">
        <f>SUMIFS(Tabla9[CORRELATIVO],Tabla33[METODO DE PAGO MONEDA FIAT],A42,Tabla33[FECHA],$X$25)</f>
        <v>0</v>
      </c>
      <c r="Y42" s="50">
        <f>SUMIFS(Tabla9[CORRELATIVO],Tabla33[METODO DE PAGO MONEDA FIAT],A42,Tabla33[FECHA],$Y$25)</f>
        <v>0</v>
      </c>
      <c r="Z42" s="50">
        <f>SUMIFS(Tabla9[CORRELATIVO],Tabla33[METODO DE PAGO MONEDA FIAT],A42,Tabla33[FECHA],$Z$25)</f>
        <v>0</v>
      </c>
      <c r="AA42" s="50">
        <f>SUMIFS(Tabla9[CORRELATIVO],Tabla33[METODO DE PAGO MONEDA FIAT],A42,Tabla33[FECHA],$AA$25)</f>
        <v>0</v>
      </c>
      <c r="AB42" s="50">
        <f>SUMIFS(Tabla9[CORRELATIVO],Tabla33[METODO DE PAGO MONEDA FIAT],A42,Tabla33[FECHA],$AB$25)</f>
        <v>0</v>
      </c>
      <c r="AC42" s="50">
        <f>SUMIFS(Tabla9[CORRELATIVO],Tabla33[METODO DE PAGO MONEDA FIAT],A42,Tabla33[FECHA],$AC$25)</f>
        <v>0</v>
      </c>
      <c r="AD42" s="50">
        <f>SUMIFS(Tabla9[CORRELATIVO],Tabla33[METODO DE PAGO MONEDA FIAT],A42,Tabla33[FECHA],$AD$25)</f>
        <v>0</v>
      </c>
      <c r="AE42" s="50">
        <f>SUMIFS(Tabla9[CORRELATIVO],Tabla33[METODO DE PAGO MONEDA FIAT],A42,Tabla33[FECHA],$AE$25)</f>
        <v>0</v>
      </c>
      <c r="AF42" s="50">
        <f>SUMIFS(Tabla9[CORRELATIVO],Tabla33[METODO DE PAGO MONEDA FIAT],A42,Tabla33[FECHA],$AF$25)</f>
        <v>0</v>
      </c>
      <c r="AG42" s="50">
        <f>SUMIFS(Tabla9[CORRELATIVO],Tabla33[METODO DE PAGO MONEDA FIAT],A42,Tabla33[FECHA],$AG$25)</f>
        <v>0</v>
      </c>
    </row>
    <row r="43" spans="1:33" ht="15" customHeight="1" x14ac:dyDescent="0.25">
      <c r="A43" s="66" t="s">
        <v>35</v>
      </c>
      <c r="B43" s="50">
        <f t="shared" si="3"/>
        <v>0</v>
      </c>
      <c r="C43" s="50">
        <f>SUMIFS(Tabla9[CORRELATIVO],Tabla33[METODO DE PAGO MONEDA FIAT],A43,Tabla33[FECHA],$C$25)</f>
        <v>0</v>
      </c>
      <c r="D43" s="50">
        <f>SUMIFS(Tabla9[CORRELATIVO],Tabla33[METODO DE PAGO MONEDA FIAT],A43,Tabla33[FECHA],$D$25)</f>
        <v>0</v>
      </c>
      <c r="E43" s="50">
        <f>SUMIFS(Tabla9[CORRELATIVO],Tabla33[METODO DE PAGO MONEDA FIAT],A43,Tabla33[FECHA],$E$25)</f>
        <v>0</v>
      </c>
      <c r="F43" s="50">
        <f>SUMIFS(Tabla9[CORRELATIVO],Tabla33[METODO DE PAGO MONEDA FIAT],A43,Tabla33[FECHA],$F$25)</f>
        <v>0</v>
      </c>
      <c r="G43" s="50">
        <f>SUMIFS(Tabla9[CORRELATIVO],Tabla33[METODO DE PAGO MONEDA FIAT],A43,Tabla33[FECHA],$G$25)</f>
        <v>0</v>
      </c>
      <c r="H43" s="50">
        <f>SUMIFS(Tabla9[CORRELATIVO],Tabla33[METODO DE PAGO MONEDA FIAT],A43,Tabla33[FECHA],$H$25)</f>
        <v>0</v>
      </c>
      <c r="I43" s="50">
        <f>SUMIFS(Tabla9[CORRELATIVO],Tabla33[METODO DE PAGO MONEDA FIAT],A43,Tabla33[FECHA],$I$25)</f>
        <v>0</v>
      </c>
      <c r="J43" s="50">
        <f>SUMIFS(Tabla9[CORRELATIVO],Tabla33[METODO DE PAGO MONEDA FIAT],A43,Tabla33[FECHA],$J$25)</f>
        <v>0</v>
      </c>
      <c r="K43" s="50">
        <f>SUMIFS(Tabla9[CORRELATIVO],Tabla33[METODO DE PAGO MONEDA FIAT],A43,Tabla33[FECHA],$K$25)</f>
        <v>0</v>
      </c>
      <c r="L43" s="50">
        <f>SUMIFS(Tabla9[CORRELATIVO],Tabla33[METODO DE PAGO MONEDA FIAT],A43,Tabla33[FECHA],$L$25)</f>
        <v>0</v>
      </c>
      <c r="M43" s="50">
        <f>SUMIFS(Tabla9[CORRELATIVO],Tabla33[METODO DE PAGO MONEDA FIAT],A43,Tabla33[FECHA],$M$25)</f>
        <v>0</v>
      </c>
      <c r="N43" s="50">
        <f>SUMIFS(Tabla9[CORRELATIVO],Tabla33[METODO DE PAGO MONEDA FIAT],A43,Tabla33[FECHA],$N$25)</f>
        <v>0</v>
      </c>
      <c r="O43" s="50">
        <f>SUMIFS(Tabla9[CORRELATIVO],Tabla33[METODO DE PAGO MONEDA FIAT],A43,Tabla33[FECHA],$O$25)</f>
        <v>0</v>
      </c>
      <c r="P43" s="50">
        <f>SUMIFS(Tabla9[CORRELATIVO],Tabla33[METODO DE PAGO MONEDA FIAT],A43,Tabla33[FECHA],$P$25)</f>
        <v>0</v>
      </c>
      <c r="Q43" s="50">
        <f>SUMIFS(Tabla9[CORRELATIVO],Tabla33[METODO DE PAGO MONEDA FIAT],A43,Tabla33[FECHA],$Q$25)</f>
        <v>0</v>
      </c>
      <c r="R43" s="50">
        <f>SUMIFS(Tabla9[CORRELATIVO],Tabla33[METODO DE PAGO MONEDA FIAT],A43,Tabla33[FECHA],$R$25)</f>
        <v>0</v>
      </c>
      <c r="S43" s="50">
        <f>SUMIFS(Tabla9[CORRELATIVO],Tabla33[METODO DE PAGO MONEDA FIAT],A43,Tabla33[FECHA],$S$25)</f>
        <v>0</v>
      </c>
      <c r="T43" s="50">
        <f>SUMIFS(Tabla9[CORRELATIVO],Tabla33[METODO DE PAGO MONEDA FIAT],A43,Tabla33[FECHA],$T$25)</f>
        <v>0</v>
      </c>
      <c r="U43" s="50">
        <f>SUMIFS(Tabla9[CORRELATIVO],Tabla33[METODO DE PAGO MONEDA FIAT],A43,Tabla33[FECHA],$U$25)</f>
        <v>0</v>
      </c>
      <c r="V43" s="50">
        <f>SUMIFS(Tabla9[CORRELATIVO],Tabla33[METODO DE PAGO MONEDA FIAT],A43,Tabla33[FECHA],$V$25)</f>
        <v>0</v>
      </c>
      <c r="W43" s="50">
        <f>SUMIFS(Tabla9[CORRELATIVO],Tabla33[METODO DE PAGO MONEDA FIAT],A43,Tabla33[FECHA],$W$25)</f>
        <v>0</v>
      </c>
      <c r="X43" s="50">
        <f>SUMIFS(Tabla9[CORRELATIVO],Tabla33[METODO DE PAGO MONEDA FIAT],A43,Tabla33[FECHA],$X$25)</f>
        <v>0</v>
      </c>
      <c r="Y43" s="50">
        <f>SUMIFS(Tabla9[CORRELATIVO],Tabla33[METODO DE PAGO MONEDA FIAT],A43,Tabla33[FECHA],$Y$25)</f>
        <v>0</v>
      </c>
      <c r="Z43" s="50">
        <f>SUMIFS(Tabla9[CORRELATIVO],Tabla33[METODO DE PAGO MONEDA FIAT],A43,Tabla33[FECHA],$Z$25)</f>
        <v>0</v>
      </c>
      <c r="AA43" s="50">
        <f>SUMIFS(Tabla9[CORRELATIVO],Tabla33[METODO DE PAGO MONEDA FIAT],A43,Tabla33[FECHA],$AA$25)</f>
        <v>0</v>
      </c>
      <c r="AB43" s="50">
        <f>SUMIFS(Tabla9[CORRELATIVO],Tabla33[METODO DE PAGO MONEDA FIAT],A43,Tabla33[FECHA],$AB$25)</f>
        <v>0</v>
      </c>
      <c r="AC43" s="50">
        <f>SUMIFS(Tabla9[CORRELATIVO],Tabla33[METODO DE PAGO MONEDA FIAT],A43,Tabla33[FECHA],$AC$25)</f>
        <v>0</v>
      </c>
      <c r="AD43" s="50">
        <f>SUMIFS(Tabla9[CORRELATIVO],Tabla33[METODO DE PAGO MONEDA FIAT],A43,Tabla33[FECHA],$AD$25)</f>
        <v>0</v>
      </c>
      <c r="AE43" s="50">
        <f>SUMIFS(Tabla9[CORRELATIVO],Tabla33[METODO DE PAGO MONEDA FIAT],A43,Tabla33[FECHA],$AE$25)</f>
        <v>0</v>
      </c>
      <c r="AF43" s="50">
        <f>SUMIFS(Tabla9[CORRELATIVO],Tabla33[METODO DE PAGO MONEDA FIAT],A43,Tabla33[FECHA],$AF$25)</f>
        <v>0</v>
      </c>
      <c r="AG43" s="50">
        <f>SUMIFS(Tabla9[CORRELATIVO],Tabla33[METODO DE PAGO MONEDA FIAT],A43,Tabla33[FECHA],$AG$25)</f>
        <v>0</v>
      </c>
    </row>
    <row r="44" spans="1:33" ht="15" customHeight="1" x14ac:dyDescent="0.25">
      <c r="A44" s="66" t="s">
        <v>36</v>
      </c>
      <c r="B44" s="50">
        <f t="shared" si="3"/>
        <v>0</v>
      </c>
      <c r="C44" s="50">
        <f>SUMIFS(Tabla9[CORRELATIVO],Tabla33[METODO DE PAGO MONEDA FIAT],A44,Tabla33[FECHA],$C$25)</f>
        <v>0</v>
      </c>
      <c r="D44" s="50">
        <f>SUMIFS(Tabla9[CORRELATIVO],Tabla33[METODO DE PAGO MONEDA FIAT],A44,Tabla33[FECHA],$D$25)</f>
        <v>0</v>
      </c>
      <c r="E44" s="50">
        <f>SUMIFS(Tabla9[CORRELATIVO],Tabla33[METODO DE PAGO MONEDA FIAT],A44,Tabla33[FECHA],$E$25)</f>
        <v>0</v>
      </c>
      <c r="F44" s="50">
        <f>SUMIFS(Tabla9[CORRELATIVO],Tabla33[METODO DE PAGO MONEDA FIAT],A44,Tabla33[FECHA],$F$25)</f>
        <v>0</v>
      </c>
      <c r="G44" s="50">
        <f>SUMIFS(Tabla9[CORRELATIVO],Tabla33[METODO DE PAGO MONEDA FIAT],A44,Tabla33[FECHA],$G$25)</f>
        <v>0</v>
      </c>
      <c r="H44" s="50">
        <f>SUMIFS(Tabla9[CORRELATIVO],Tabla33[METODO DE PAGO MONEDA FIAT],A44,Tabla33[FECHA],$H$25)</f>
        <v>0</v>
      </c>
      <c r="I44" s="50">
        <f>SUMIFS(Tabla9[CORRELATIVO],Tabla33[METODO DE PAGO MONEDA FIAT],A44,Tabla33[FECHA],$I$25)</f>
        <v>0</v>
      </c>
      <c r="J44" s="50">
        <f>SUMIFS(Tabla9[CORRELATIVO],Tabla33[METODO DE PAGO MONEDA FIAT],A44,Tabla33[FECHA],$J$25)</f>
        <v>0</v>
      </c>
      <c r="K44" s="50">
        <f>SUMIFS(Tabla9[CORRELATIVO],Tabla33[METODO DE PAGO MONEDA FIAT],A44,Tabla33[FECHA],$K$25)</f>
        <v>0</v>
      </c>
      <c r="L44" s="50">
        <f>SUMIFS(Tabla9[CORRELATIVO],Tabla33[METODO DE PAGO MONEDA FIAT],A44,Tabla33[FECHA],$L$25)</f>
        <v>0</v>
      </c>
      <c r="M44" s="50">
        <f>SUMIFS(Tabla9[CORRELATIVO],Tabla33[METODO DE PAGO MONEDA FIAT],A44,Tabla33[FECHA],$M$25)</f>
        <v>0</v>
      </c>
      <c r="N44" s="50">
        <f>SUMIFS(Tabla9[CORRELATIVO],Tabla33[METODO DE PAGO MONEDA FIAT],A44,Tabla33[FECHA],$N$25)</f>
        <v>0</v>
      </c>
      <c r="O44" s="50">
        <f>SUMIFS(Tabla9[CORRELATIVO],Tabla33[METODO DE PAGO MONEDA FIAT],A44,Tabla33[FECHA],$O$25)</f>
        <v>0</v>
      </c>
      <c r="P44" s="50">
        <f>SUMIFS(Tabla9[CORRELATIVO],Tabla33[METODO DE PAGO MONEDA FIAT],A44,Tabla33[FECHA],$P$25)</f>
        <v>0</v>
      </c>
      <c r="Q44" s="50">
        <f>SUMIFS(Tabla9[CORRELATIVO],Tabla33[METODO DE PAGO MONEDA FIAT],A44,Tabla33[FECHA],$Q$25)</f>
        <v>0</v>
      </c>
      <c r="R44" s="50">
        <f>SUMIFS(Tabla9[CORRELATIVO],Tabla33[METODO DE PAGO MONEDA FIAT],A44,Tabla33[FECHA],$R$25)</f>
        <v>0</v>
      </c>
      <c r="S44" s="50">
        <f>SUMIFS(Tabla9[CORRELATIVO],Tabla33[METODO DE PAGO MONEDA FIAT],A44,Tabla33[FECHA],$S$25)</f>
        <v>0</v>
      </c>
      <c r="T44" s="50">
        <f>SUMIFS(Tabla9[CORRELATIVO],Tabla33[METODO DE PAGO MONEDA FIAT],A44,Tabla33[FECHA],$T$25)</f>
        <v>0</v>
      </c>
      <c r="U44" s="50">
        <f>SUMIFS(Tabla9[CORRELATIVO],Tabla33[METODO DE PAGO MONEDA FIAT],A44,Tabla33[FECHA],$U$25)</f>
        <v>0</v>
      </c>
      <c r="V44" s="50">
        <f>SUMIFS(Tabla9[CORRELATIVO],Tabla33[METODO DE PAGO MONEDA FIAT],A44,Tabla33[FECHA],$V$25)</f>
        <v>0</v>
      </c>
      <c r="W44" s="50">
        <f>SUMIFS(Tabla9[CORRELATIVO],Tabla33[METODO DE PAGO MONEDA FIAT],A44,Tabla33[FECHA],$W$25)</f>
        <v>0</v>
      </c>
      <c r="X44" s="50">
        <f>SUMIFS(Tabla9[CORRELATIVO],Tabla33[METODO DE PAGO MONEDA FIAT],A44,Tabla33[FECHA],$X$25)</f>
        <v>0</v>
      </c>
      <c r="Y44" s="50">
        <f>SUMIFS(Tabla9[CORRELATIVO],Tabla33[METODO DE PAGO MONEDA FIAT],A44,Tabla33[FECHA],$Y$25)</f>
        <v>0</v>
      </c>
      <c r="Z44" s="50">
        <f>SUMIFS(Tabla9[CORRELATIVO],Tabla33[METODO DE PAGO MONEDA FIAT],A44,Tabla33[FECHA],$Z$25)</f>
        <v>0</v>
      </c>
      <c r="AA44" s="50">
        <f>SUMIFS(Tabla9[CORRELATIVO],Tabla33[METODO DE PAGO MONEDA FIAT],A44,Tabla33[FECHA],$AA$25)</f>
        <v>0</v>
      </c>
      <c r="AB44" s="50">
        <f>SUMIFS(Tabla9[CORRELATIVO],Tabla33[METODO DE PAGO MONEDA FIAT],A44,Tabla33[FECHA],$AB$25)</f>
        <v>0</v>
      </c>
      <c r="AC44" s="50">
        <f>SUMIFS(Tabla9[CORRELATIVO],Tabla33[METODO DE PAGO MONEDA FIAT],A44,Tabla33[FECHA],$AC$25)</f>
        <v>0</v>
      </c>
      <c r="AD44" s="50">
        <f>SUMIFS(Tabla9[CORRELATIVO],Tabla33[METODO DE PAGO MONEDA FIAT],A44,Tabla33[FECHA],$AD$25)</f>
        <v>0</v>
      </c>
      <c r="AE44" s="50">
        <f>SUMIFS(Tabla9[CORRELATIVO],Tabla33[METODO DE PAGO MONEDA FIAT],A44,Tabla33[FECHA],$AE$25)</f>
        <v>0</v>
      </c>
      <c r="AF44" s="50">
        <f>SUMIFS(Tabla9[CORRELATIVO],Tabla33[METODO DE PAGO MONEDA FIAT],A44,Tabla33[FECHA],$AF$25)</f>
        <v>0</v>
      </c>
      <c r="AG44" s="50">
        <f>SUMIFS(Tabla9[CORRELATIVO],Tabla33[METODO DE PAGO MONEDA FIAT],A44,Tabla33[FECHA],$AG$25)</f>
        <v>0</v>
      </c>
    </row>
    <row r="45" spans="1:33" ht="15" customHeight="1" x14ac:dyDescent="0.25">
      <c r="A45" s="66" t="s">
        <v>37</v>
      </c>
      <c r="B45" s="50">
        <f t="shared" si="3"/>
        <v>0</v>
      </c>
      <c r="C45" s="50">
        <f>SUMIFS(Tabla9[CORRELATIVO],Tabla33[METODO DE PAGO MONEDA FIAT],A45,Tabla33[FECHA],$C$25)</f>
        <v>0</v>
      </c>
      <c r="D45" s="50">
        <f>SUMIFS(Tabla9[CORRELATIVO],Tabla33[METODO DE PAGO MONEDA FIAT],A45,Tabla33[FECHA],$D$25)</f>
        <v>0</v>
      </c>
      <c r="E45" s="50">
        <f>SUMIFS(Tabla9[CORRELATIVO],Tabla33[METODO DE PAGO MONEDA FIAT],A45,Tabla33[FECHA],$E$25)</f>
        <v>0</v>
      </c>
      <c r="F45" s="50">
        <f>SUMIFS(Tabla9[CORRELATIVO],Tabla33[METODO DE PAGO MONEDA FIAT],A45,Tabla33[FECHA],$F$25)</f>
        <v>0</v>
      </c>
      <c r="G45" s="50">
        <f>SUMIFS(Tabla9[CORRELATIVO],Tabla33[METODO DE PAGO MONEDA FIAT],A45,Tabla33[FECHA],$G$25)</f>
        <v>0</v>
      </c>
      <c r="H45" s="50">
        <f>SUMIFS(Tabla9[CORRELATIVO],Tabla33[METODO DE PAGO MONEDA FIAT],A45,Tabla33[FECHA],$H$25)</f>
        <v>0</v>
      </c>
      <c r="I45" s="50">
        <f>SUMIFS(Tabla9[CORRELATIVO],Tabla33[METODO DE PAGO MONEDA FIAT],A45,Tabla33[FECHA],$I$25)</f>
        <v>0</v>
      </c>
      <c r="J45" s="50">
        <f>SUMIFS(Tabla9[CORRELATIVO],Tabla33[METODO DE PAGO MONEDA FIAT],A45,Tabla33[FECHA],$J$25)</f>
        <v>0</v>
      </c>
      <c r="K45" s="50">
        <f>SUMIFS(Tabla9[CORRELATIVO],Tabla33[METODO DE PAGO MONEDA FIAT],A45,Tabla33[FECHA],$K$25)</f>
        <v>0</v>
      </c>
      <c r="L45" s="50">
        <f>SUMIFS(Tabla9[CORRELATIVO],Tabla33[METODO DE PAGO MONEDA FIAT],A45,Tabla33[FECHA],$L$25)</f>
        <v>0</v>
      </c>
      <c r="M45" s="50">
        <f>SUMIFS(Tabla9[CORRELATIVO],Tabla33[METODO DE PAGO MONEDA FIAT],A45,Tabla33[FECHA],$M$25)</f>
        <v>0</v>
      </c>
      <c r="N45" s="50">
        <f>SUMIFS(Tabla9[CORRELATIVO],Tabla33[METODO DE PAGO MONEDA FIAT],A45,Tabla33[FECHA],$N$25)</f>
        <v>0</v>
      </c>
      <c r="O45" s="50">
        <f>SUMIFS(Tabla9[CORRELATIVO],Tabla33[METODO DE PAGO MONEDA FIAT],A45,Tabla33[FECHA],$O$25)</f>
        <v>0</v>
      </c>
      <c r="P45" s="50">
        <f>SUMIFS(Tabla9[CORRELATIVO],Tabla33[METODO DE PAGO MONEDA FIAT],A45,Tabla33[FECHA],$P$25)</f>
        <v>0</v>
      </c>
      <c r="Q45" s="50">
        <f>SUMIFS(Tabla9[CORRELATIVO],Tabla33[METODO DE PAGO MONEDA FIAT],A45,Tabla33[FECHA],$Q$25)</f>
        <v>0</v>
      </c>
      <c r="R45" s="50">
        <f>SUMIFS(Tabla9[CORRELATIVO],Tabla33[METODO DE PAGO MONEDA FIAT],A45,Tabla33[FECHA],$R$25)</f>
        <v>0</v>
      </c>
      <c r="S45" s="50">
        <f>SUMIFS(Tabla9[CORRELATIVO],Tabla33[METODO DE PAGO MONEDA FIAT],A45,Tabla33[FECHA],$S$25)</f>
        <v>0</v>
      </c>
      <c r="T45" s="50">
        <f>SUMIFS(Tabla9[CORRELATIVO],Tabla33[METODO DE PAGO MONEDA FIAT],A45,Tabla33[FECHA],$T$25)</f>
        <v>0</v>
      </c>
      <c r="U45" s="50">
        <f>SUMIFS(Tabla9[CORRELATIVO],Tabla33[METODO DE PAGO MONEDA FIAT],A45,Tabla33[FECHA],$U$25)</f>
        <v>0</v>
      </c>
      <c r="V45" s="50">
        <f>SUMIFS(Tabla9[CORRELATIVO],Tabla33[METODO DE PAGO MONEDA FIAT],A45,Tabla33[FECHA],$V$25)</f>
        <v>0</v>
      </c>
      <c r="W45" s="50">
        <f>SUMIFS(Tabla9[CORRELATIVO],Tabla33[METODO DE PAGO MONEDA FIAT],A45,Tabla33[FECHA],$W$25)</f>
        <v>0</v>
      </c>
      <c r="X45" s="50">
        <f>SUMIFS(Tabla9[CORRELATIVO],Tabla33[METODO DE PAGO MONEDA FIAT],A45,Tabla33[FECHA],$X$25)</f>
        <v>0</v>
      </c>
      <c r="Y45" s="50">
        <f>SUMIFS(Tabla9[CORRELATIVO],Tabla33[METODO DE PAGO MONEDA FIAT],A45,Tabla33[FECHA],$Y$25)</f>
        <v>0</v>
      </c>
      <c r="Z45" s="50">
        <f>SUMIFS(Tabla9[CORRELATIVO],Tabla33[METODO DE PAGO MONEDA FIAT],A45,Tabla33[FECHA],$Z$25)</f>
        <v>0</v>
      </c>
      <c r="AA45" s="50">
        <f>SUMIFS(Tabla9[CORRELATIVO],Tabla33[METODO DE PAGO MONEDA FIAT],A45,Tabla33[FECHA],$AA$25)</f>
        <v>0</v>
      </c>
      <c r="AB45" s="50">
        <f>SUMIFS(Tabla9[CORRELATIVO],Tabla33[METODO DE PAGO MONEDA FIAT],A45,Tabla33[FECHA],$AB$25)</f>
        <v>0</v>
      </c>
      <c r="AC45" s="50">
        <f>SUMIFS(Tabla9[CORRELATIVO],Tabla33[METODO DE PAGO MONEDA FIAT],A45,Tabla33[FECHA],$AC$25)</f>
        <v>0</v>
      </c>
      <c r="AD45" s="50">
        <f>SUMIFS(Tabla9[CORRELATIVO],Tabla33[METODO DE PAGO MONEDA FIAT],A45,Tabla33[FECHA],$AD$25)</f>
        <v>0</v>
      </c>
      <c r="AE45" s="50">
        <f>SUMIFS(Tabla9[CORRELATIVO],Tabla33[METODO DE PAGO MONEDA FIAT],A45,Tabla33[FECHA],$AE$25)</f>
        <v>0</v>
      </c>
      <c r="AF45" s="50">
        <f>SUMIFS(Tabla9[CORRELATIVO],Tabla33[METODO DE PAGO MONEDA FIAT],A45,Tabla33[FECHA],$AF$25)</f>
        <v>0</v>
      </c>
      <c r="AG45" s="50">
        <f>SUMIFS(Tabla9[CORRELATIVO],Tabla33[METODO DE PAGO MONEDA FIAT],A45,Tabla33[FECHA],$AG$25)</f>
        <v>0</v>
      </c>
    </row>
    <row r="46" spans="1:33" ht="15" customHeight="1" x14ac:dyDescent="0.25">
      <c r="A46" s="57" t="s">
        <v>5</v>
      </c>
      <c r="B46" s="51">
        <f>SUM(B26:B45)</f>
        <v>8.709999999999976</v>
      </c>
      <c r="C46" s="51">
        <f>SUM(C26:C45)</f>
        <v>0.62000000000000455</v>
      </c>
      <c r="D46" s="51">
        <f t="shared" ref="D46:AG46" si="4">SUM(D26:D45)</f>
        <v>8.0899999999999714</v>
      </c>
      <c r="E46" s="51">
        <f t="shared" si="4"/>
        <v>0</v>
      </c>
      <c r="F46" s="51">
        <f t="shared" si="4"/>
        <v>0</v>
      </c>
      <c r="G46" s="51">
        <f t="shared" si="4"/>
        <v>0</v>
      </c>
      <c r="H46" s="51">
        <f t="shared" si="4"/>
        <v>0</v>
      </c>
      <c r="I46" s="51">
        <f t="shared" si="4"/>
        <v>0</v>
      </c>
      <c r="J46" s="51">
        <f t="shared" si="4"/>
        <v>0</v>
      </c>
      <c r="K46" s="51">
        <f t="shared" si="4"/>
        <v>0</v>
      </c>
      <c r="L46" s="51">
        <f t="shared" si="4"/>
        <v>0</v>
      </c>
      <c r="M46" s="51">
        <f t="shared" si="4"/>
        <v>0</v>
      </c>
      <c r="N46" s="51">
        <f t="shared" si="4"/>
        <v>0</v>
      </c>
      <c r="O46" s="51">
        <f t="shared" si="4"/>
        <v>0</v>
      </c>
      <c r="P46" s="51">
        <f t="shared" si="4"/>
        <v>0</v>
      </c>
      <c r="Q46" s="51">
        <f t="shared" si="4"/>
        <v>0</v>
      </c>
      <c r="R46" s="51">
        <f t="shared" si="4"/>
        <v>0</v>
      </c>
      <c r="S46" s="51">
        <f t="shared" si="4"/>
        <v>0</v>
      </c>
      <c r="T46" s="51">
        <f t="shared" si="4"/>
        <v>0</v>
      </c>
      <c r="U46" s="51">
        <f t="shared" si="4"/>
        <v>0</v>
      </c>
      <c r="V46" s="51">
        <f t="shared" si="4"/>
        <v>0</v>
      </c>
      <c r="W46" s="51">
        <f t="shared" si="4"/>
        <v>0</v>
      </c>
      <c r="X46" s="51">
        <f t="shared" si="4"/>
        <v>0</v>
      </c>
      <c r="Y46" s="51">
        <f t="shared" si="4"/>
        <v>0</v>
      </c>
      <c r="Z46" s="51">
        <f t="shared" si="4"/>
        <v>0</v>
      </c>
      <c r="AA46" s="51">
        <f t="shared" si="4"/>
        <v>0</v>
      </c>
      <c r="AB46" s="51">
        <f t="shared" si="4"/>
        <v>0</v>
      </c>
      <c r="AC46" s="51">
        <f t="shared" si="4"/>
        <v>0</v>
      </c>
      <c r="AD46" s="51">
        <f t="shared" si="4"/>
        <v>0</v>
      </c>
      <c r="AE46" s="51">
        <f t="shared" si="4"/>
        <v>0</v>
      </c>
      <c r="AF46" s="51">
        <f>SUM(AF26:AF45)</f>
        <v>0</v>
      </c>
      <c r="AG46" s="51">
        <f t="shared" si="4"/>
        <v>0</v>
      </c>
    </row>
    <row r="47" spans="1:33" ht="15" customHeight="1" x14ac:dyDescent="0.25">
      <c r="D47" s="36"/>
    </row>
    <row r="48" spans="1:33" ht="15" customHeight="1" x14ac:dyDescent="0.25">
      <c r="C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</row>
    <row r="49" spans="4:37" ht="15" customHeight="1" x14ac:dyDescent="0.25">
      <c r="D49" s="36"/>
      <c r="N49" s="45"/>
      <c r="O49" s="45"/>
    </row>
    <row r="50" spans="4:37" ht="15" customHeight="1" x14ac:dyDescent="0.25">
      <c r="D50" s="36"/>
    </row>
    <row r="52" spans="4:37" x14ac:dyDescent="0.25">
      <c r="D52" s="36"/>
      <c r="Y52" s="45"/>
      <c r="Z52" s="45"/>
    </row>
    <row r="53" spans="4:37" ht="15" customHeight="1" x14ac:dyDescent="0.25">
      <c r="D53" s="36"/>
    </row>
    <row r="54" spans="4:37" ht="15" customHeight="1" x14ac:dyDescent="0.25">
      <c r="D54" s="36"/>
    </row>
    <row r="55" spans="4:37" ht="15" customHeight="1" x14ac:dyDescent="0.25">
      <c r="D55" s="36"/>
      <c r="H55" s="56"/>
    </row>
    <row r="56" spans="4:37" ht="15" customHeight="1" x14ac:dyDescent="0.25">
      <c r="D56" s="36"/>
    </row>
    <row r="60" spans="4:37" ht="15" customHeight="1" x14ac:dyDescent="0.25">
      <c r="D60" s="36"/>
    </row>
    <row r="61" spans="4:37" ht="15" customHeight="1" x14ac:dyDescent="0.3">
      <c r="D61" s="36"/>
      <c r="AI61" s="38"/>
      <c r="AJ61" s="38"/>
      <c r="AK61" s="38"/>
    </row>
    <row r="62" spans="4:37" ht="15" customHeight="1" x14ac:dyDescent="0.3">
      <c r="D62" s="36"/>
      <c r="Z62" s="36" t="s">
        <v>6</v>
      </c>
      <c r="AI62" s="38"/>
      <c r="AJ62" s="38"/>
      <c r="AK62" s="38"/>
    </row>
    <row r="63" spans="4:37" ht="15" customHeight="1" x14ac:dyDescent="0.3">
      <c r="D63" s="36"/>
      <c r="AI63" s="38"/>
      <c r="AJ63" s="38"/>
      <c r="AK63" s="38"/>
    </row>
    <row r="64" spans="4:37" ht="15" customHeight="1" x14ac:dyDescent="0.3">
      <c r="D64" s="36"/>
      <c r="AI64" s="38"/>
      <c r="AJ64" s="38"/>
      <c r="AK64" s="38"/>
    </row>
    <row r="65" spans="4:37" ht="15" customHeight="1" x14ac:dyDescent="0.3">
      <c r="D65" s="36"/>
      <c r="AI65" s="38"/>
      <c r="AJ65" s="38"/>
      <c r="AK65" s="38"/>
    </row>
    <row r="66" spans="4:37" ht="15" customHeight="1" x14ac:dyDescent="0.3">
      <c r="D66" s="36"/>
      <c r="AA66" s="38"/>
      <c r="AB66" s="38"/>
      <c r="AE66" s="38"/>
      <c r="AF66" s="38"/>
      <c r="AG66" s="38"/>
      <c r="AH66" s="38"/>
      <c r="AI66" s="38"/>
      <c r="AJ66" s="38"/>
      <c r="AK66" s="38"/>
    </row>
    <row r="67" spans="4:37" ht="15" customHeight="1" x14ac:dyDescent="0.3">
      <c r="D67" s="36"/>
      <c r="AI67" s="38"/>
      <c r="AJ67" s="38"/>
      <c r="AK67" s="38"/>
    </row>
    <row r="68" spans="4:37" ht="15" customHeight="1" x14ac:dyDescent="0.3">
      <c r="D68" s="36"/>
      <c r="AI68" s="38"/>
      <c r="AJ68" s="38"/>
    </row>
    <row r="69" spans="4:37" ht="15" customHeight="1" x14ac:dyDescent="0.3">
      <c r="D69" s="36"/>
      <c r="AI69" s="38"/>
      <c r="AJ69" s="38"/>
      <c r="AK69" s="38"/>
    </row>
    <row r="70" spans="4:37" ht="15" customHeight="1" x14ac:dyDescent="0.3">
      <c r="D70" s="36"/>
      <c r="AH70" s="38"/>
      <c r="AI70" s="38"/>
      <c r="AJ70" s="38"/>
    </row>
    <row r="71" spans="4:37" ht="15" customHeight="1" x14ac:dyDescent="0.3">
      <c r="D71" s="36"/>
      <c r="AF71" s="38"/>
      <c r="AG71" s="38"/>
      <c r="AH71" s="38"/>
    </row>
    <row r="72" spans="4:37" ht="15" customHeight="1" x14ac:dyDescent="0.3">
      <c r="D72" s="36"/>
      <c r="AF72" s="38"/>
      <c r="AG72" s="38"/>
      <c r="AH72" s="38"/>
    </row>
    <row r="73" spans="4:37" ht="15" customHeight="1" x14ac:dyDescent="0.3">
      <c r="D73" s="36"/>
      <c r="AE73" s="38"/>
      <c r="AF73" s="38"/>
      <c r="AG73" s="38"/>
      <c r="AH73" s="38"/>
      <c r="AI73" s="38"/>
    </row>
    <row r="74" spans="4:37" ht="15" customHeight="1" x14ac:dyDescent="0.3">
      <c r="D74" s="36"/>
      <c r="AE74" s="38"/>
      <c r="AF74" s="38"/>
      <c r="AG74" s="38"/>
      <c r="AH74" s="38"/>
      <c r="AI74" s="38"/>
      <c r="AJ74" s="38"/>
    </row>
    <row r="75" spans="4:37" ht="15" customHeight="1" x14ac:dyDescent="0.25">
      <c r="D75" s="36"/>
    </row>
    <row r="76" spans="4:37" ht="15" customHeight="1" x14ac:dyDescent="0.25">
      <c r="D76" s="36"/>
    </row>
    <row r="77" spans="4:37" ht="15" customHeight="1" x14ac:dyDescent="0.25">
      <c r="D77" s="36"/>
    </row>
    <row r="78" spans="4:37" ht="15" customHeight="1" x14ac:dyDescent="0.25">
      <c r="D78" s="36"/>
      <c r="G78" s="45"/>
    </row>
    <row r="79" spans="4:37" ht="15" customHeight="1" x14ac:dyDescent="0.25">
      <c r="D79" s="36"/>
    </row>
    <row r="80" spans="4:37" ht="15" customHeight="1" x14ac:dyDescent="0.25">
      <c r="D80" s="36"/>
    </row>
    <row r="81" spans="4:4" ht="15" customHeight="1" x14ac:dyDescent="0.25">
      <c r="D81" s="36"/>
    </row>
    <row r="82" spans="4:4" ht="15" customHeight="1" x14ac:dyDescent="0.25">
      <c r="D82" s="36"/>
    </row>
    <row r="83" spans="4:4" ht="15" customHeight="1" x14ac:dyDescent="0.25">
      <c r="D83" s="36"/>
    </row>
    <row r="84" spans="4:4" ht="15" customHeight="1" x14ac:dyDescent="0.25">
      <c r="D84" s="36"/>
    </row>
    <row r="85" spans="4:4" ht="15" customHeight="1" x14ac:dyDescent="0.25">
      <c r="D85" s="36"/>
    </row>
    <row r="86" spans="4:4" ht="15" customHeight="1" x14ac:dyDescent="0.25">
      <c r="D86" s="36"/>
    </row>
    <row r="87" spans="4:4" ht="15" customHeight="1" x14ac:dyDescent="0.25">
      <c r="D87" s="36"/>
    </row>
    <row r="88" spans="4:4" ht="15" customHeight="1" x14ac:dyDescent="0.25">
      <c r="D88" s="36"/>
    </row>
    <row r="89" spans="4:4" ht="15" customHeight="1" x14ac:dyDescent="0.25">
      <c r="D89" s="36"/>
    </row>
    <row r="90" spans="4:4" ht="15" customHeight="1" x14ac:dyDescent="0.25">
      <c r="D90" s="36"/>
    </row>
    <row r="91" spans="4:4" ht="15" customHeight="1" x14ac:dyDescent="0.25">
      <c r="D91" s="36"/>
    </row>
    <row r="92" spans="4:4" ht="15" customHeight="1" x14ac:dyDescent="0.25">
      <c r="D92" s="36"/>
    </row>
    <row r="93" spans="4:4" ht="15" customHeight="1" x14ac:dyDescent="0.25">
      <c r="D93" s="36"/>
    </row>
    <row r="94" spans="4:4" ht="15" customHeight="1" x14ac:dyDescent="0.25">
      <c r="D94" s="36"/>
    </row>
    <row r="95" spans="4:4" ht="15" customHeight="1" x14ac:dyDescent="0.25">
      <c r="D95" s="36"/>
    </row>
    <row r="96" spans="4:4" ht="15" customHeight="1" x14ac:dyDescent="0.25">
      <c r="D96" s="36"/>
    </row>
    <row r="97" spans="4:4" ht="15" customHeight="1" x14ac:dyDescent="0.25">
      <c r="D97" s="36"/>
    </row>
    <row r="98" spans="4:4" ht="15" customHeight="1" x14ac:dyDescent="0.25">
      <c r="D98" s="36"/>
    </row>
    <row r="99" spans="4:4" ht="15" customHeight="1" x14ac:dyDescent="0.25">
      <c r="D99" s="36"/>
    </row>
    <row r="100" spans="4:4" ht="15" customHeight="1" x14ac:dyDescent="0.25">
      <c r="D100" s="36"/>
    </row>
    <row r="101" spans="4:4" ht="15" customHeight="1" x14ac:dyDescent="0.25">
      <c r="D101" s="36"/>
    </row>
    <row r="102" spans="4:4" ht="15" customHeight="1" x14ac:dyDescent="0.25">
      <c r="D102" s="36"/>
    </row>
    <row r="103" spans="4:4" ht="15" customHeight="1" x14ac:dyDescent="0.25">
      <c r="D103" s="36"/>
    </row>
    <row r="104" spans="4:4" ht="15" customHeight="1" x14ac:dyDescent="0.25">
      <c r="D104" s="36"/>
    </row>
    <row r="105" spans="4:4" ht="15" customHeight="1" x14ac:dyDescent="0.25">
      <c r="D105" s="36"/>
    </row>
    <row r="106" spans="4:4" ht="15" customHeight="1" x14ac:dyDescent="0.25">
      <c r="D106" s="36"/>
    </row>
    <row r="107" spans="4:4" ht="15" customHeight="1" x14ac:dyDescent="0.25">
      <c r="D107" s="36"/>
    </row>
    <row r="108" spans="4:4" ht="15" customHeight="1" x14ac:dyDescent="0.25">
      <c r="D108" s="36"/>
    </row>
    <row r="109" spans="4:4" ht="15" customHeight="1" x14ac:dyDescent="0.25">
      <c r="D109" s="36"/>
    </row>
    <row r="110" spans="4:4" ht="15" customHeight="1" x14ac:dyDescent="0.25">
      <c r="D110" s="36"/>
    </row>
    <row r="111" spans="4:4" ht="15" customHeight="1" x14ac:dyDescent="0.25">
      <c r="D111" s="36"/>
    </row>
    <row r="112" spans="4:4" ht="15" customHeight="1" x14ac:dyDescent="0.25">
      <c r="D112" s="36"/>
    </row>
    <row r="113" spans="4:4" ht="15" customHeight="1" x14ac:dyDescent="0.25">
      <c r="D113" s="36"/>
    </row>
    <row r="114" spans="4:4" ht="15" customHeight="1" x14ac:dyDescent="0.25">
      <c r="D114" s="36"/>
    </row>
    <row r="115" spans="4:4" ht="15" customHeight="1" x14ac:dyDescent="0.25">
      <c r="D115" s="36"/>
    </row>
    <row r="116" spans="4:4" ht="15" customHeight="1" x14ac:dyDescent="0.25">
      <c r="D116" s="36"/>
    </row>
    <row r="117" spans="4:4" ht="15" customHeight="1" x14ac:dyDescent="0.25">
      <c r="D117" s="36"/>
    </row>
    <row r="118" spans="4:4" ht="15" customHeight="1" x14ac:dyDescent="0.25">
      <c r="D118" s="36"/>
    </row>
    <row r="119" spans="4:4" ht="15" customHeight="1" x14ac:dyDescent="0.25">
      <c r="D119" s="36"/>
    </row>
    <row r="120" spans="4:4" ht="15" customHeight="1" x14ac:dyDescent="0.25">
      <c r="D120" s="36"/>
    </row>
    <row r="121" spans="4:4" ht="15" customHeight="1" x14ac:dyDescent="0.25">
      <c r="D121" s="36"/>
    </row>
    <row r="122" spans="4:4" ht="15" customHeight="1" x14ac:dyDescent="0.25">
      <c r="D122" s="36"/>
    </row>
    <row r="123" spans="4:4" ht="15" customHeight="1" x14ac:dyDescent="0.25">
      <c r="D123" s="36"/>
    </row>
    <row r="124" spans="4:4" ht="15" customHeight="1" x14ac:dyDescent="0.25">
      <c r="D124" s="36"/>
    </row>
    <row r="125" spans="4:4" ht="15" customHeight="1" x14ac:dyDescent="0.25">
      <c r="D125" s="36"/>
    </row>
    <row r="126" spans="4:4" ht="15" customHeight="1" x14ac:dyDescent="0.25">
      <c r="D126" s="36"/>
    </row>
    <row r="127" spans="4:4" ht="15" customHeight="1" x14ac:dyDescent="0.25">
      <c r="D127" s="36"/>
    </row>
    <row r="128" spans="4:4" ht="15" customHeight="1" x14ac:dyDescent="0.25">
      <c r="D128" s="36"/>
    </row>
    <row r="129" spans="4:4" ht="15" customHeight="1" x14ac:dyDescent="0.25">
      <c r="D129" s="36"/>
    </row>
    <row r="130" spans="4:4" ht="15" customHeight="1" x14ac:dyDescent="0.25">
      <c r="D130" s="36"/>
    </row>
    <row r="131" spans="4:4" ht="15" customHeight="1" x14ac:dyDescent="0.25">
      <c r="D131" s="36"/>
    </row>
    <row r="132" spans="4:4" ht="15" customHeight="1" x14ac:dyDescent="0.25">
      <c r="D132" s="36"/>
    </row>
    <row r="133" spans="4:4" ht="15" customHeight="1" x14ac:dyDescent="0.25">
      <c r="D133" s="36"/>
    </row>
    <row r="134" spans="4:4" ht="15" customHeight="1" x14ac:dyDescent="0.25">
      <c r="D134" s="36"/>
    </row>
    <row r="135" spans="4:4" ht="15" customHeight="1" x14ac:dyDescent="0.25">
      <c r="D135" s="36"/>
    </row>
    <row r="136" spans="4:4" ht="15" customHeight="1" x14ac:dyDescent="0.25">
      <c r="D136" s="36"/>
    </row>
    <row r="137" spans="4:4" ht="15" customHeight="1" x14ac:dyDescent="0.25">
      <c r="D137" s="36"/>
    </row>
    <row r="138" spans="4:4" ht="15" customHeight="1" x14ac:dyDescent="0.25">
      <c r="D138" s="36"/>
    </row>
    <row r="139" spans="4:4" ht="15" customHeight="1" x14ac:dyDescent="0.25">
      <c r="D139" s="36"/>
    </row>
    <row r="140" spans="4:4" ht="15" customHeight="1" x14ac:dyDescent="0.25">
      <c r="D140" s="36"/>
    </row>
    <row r="141" spans="4:4" ht="15" customHeight="1" x14ac:dyDescent="0.25">
      <c r="D141" s="36"/>
    </row>
    <row r="142" spans="4:4" ht="15" customHeight="1" x14ac:dyDescent="0.25">
      <c r="D142" s="36"/>
    </row>
    <row r="143" spans="4:4" ht="15" customHeight="1" x14ac:dyDescent="0.25">
      <c r="D143" s="36"/>
    </row>
    <row r="144" spans="4:4" ht="15" customHeight="1" x14ac:dyDescent="0.25">
      <c r="D144" s="36"/>
    </row>
    <row r="145" spans="4:4" ht="15" customHeight="1" x14ac:dyDescent="0.25">
      <c r="D145" s="36"/>
    </row>
    <row r="146" spans="4:4" ht="15" customHeight="1" x14ac:dyDescent="0.25">
      <c r="D146" s="36"/>
    </row>
    <row r="147" spans="4:4" ht="15" customHeight="1" x14ac:dyDescent="0.25">
      <c r="D147" s="36"/>
    </row>
    <row r="148" spans="4:4" ht="15" customHeight="1" x14ac:dyDescent="0.25">
      <c r="D148" s="36"/>
    </row>
    <row r="149" spans="4:4" ht="15" customHeight="1" x14ac:dyDescent="0.25">
      <c r="D149" s="36"/>
    </row>
    <row r="150" spans="4:4" ht="15" customHeight="1" x14ac:dyDescent="0.25">
      <c r="D150" s="36"/>
    </row>
    <row r="151" spans="4:4" ht="15" customHeight="1" x14ac:dyDescent="0.25">
      <c r="D151" s="36"/>
    </row>
    <row r="152" spans="4:4" ht="15" customHeight="1" x14ac:dyDescent="0.25">
      <c r="D152" s="36"/>
    </row>
    <row r="153" spans="4:4" ht="15" customHeight="1" x14ac:dyDescent="0.25">
      <c r="D153" s="36"/>
    </row>
    <row r="154" spans="4:4" ht="15" customHeight="1" x14ac:dyDescent="0.25">
      <c r="D154" s="36"/>
    </row>
    <row r="155" spans="4:4" ht="15" customHeight="1" x14ac:dyDescent="0.25">
      <c r="D155" s="36"/>
    </row>
    <row r="156" spans="4:4" ht="15" customHeight="1" x14ac:dyDescent="0.25">
      <c r="D156" s="36"/>
    </row>
    <row r="157" spans="4:4" ht="15" customHeight="1" x14ac:dyDescent="0.25">
      <c r="D157" s="36"/>
    </row>
    <row r="158" spans="4:4" ht="15" customHeight="1" x14ac:dyDescent="0.25">
      <c r="D158" s="36"/>
    </row>
    <row r="159" spans="4:4" ht="15" customHeight="1" x14ac:dyDescent="0.25">
      <c r="D159" s="36"/>
    </row>
    <row r="160" spans="4:4" ht="15" customHeight="1" x14ac:dyDescent="0.25">
      <c r="D160" s="36"/>
    </row>
    <row r="161" spans="4:4" ht="15" customHeight="1" x14ac:dyDescent="0.25">
      <c r="D161" s="36"/>
    </row>
    <row r="162" spans="4:4" ht="15" customHeight="1" x14ac:dyDescent="0.25">
      <c r="D162" s="36"/>
    </row>
    <row r="163" spans="4:4" ht="15" customHeight="1" x14ac:dyDescent="0.25">
      <c r="D163" s="36"/>
    </row>
    <row r="164" spans="4:4" ht="15" customHeight="1" x14ac:dyDescent="0.25">
      <c r="D164" s="36"/>
    </row>
    <row r="165" spans="4:4" ht="15" customHeight="1" x14ac:dyDescent="0.25">
      <c r="D165" s="36"/>
    </row>
    <row r="166" spans="4:4" ht="15" customHeight="1" x14ac:dyDescent="0.25">
      <c r="D166" s="36"/>
    </row>
    <row r="167" spans="4:4" ht="15" customHeight="1" x14ac:dyDescent="0.25">
      <c r="D167" s="36"/>
    </row>
    <row r="168" spans="4:4" ht="15" customHeight="1" x14ac:dyDescent="0.25">
      <c r="D168" s="36"/>
    </row>
    <row r="169" spans="4:4" ht="15" customHeight="1" x14ac:dyDescent="0.25">
      <c r="D169" s="36"/>
    </row>
    <row r="170" spans="4:4" ht="15" customHeight="1" x14ac:dyDescent="0.25">
      <c r="D170" s="36"/>
    </row>
    <row r="171" spans="4:4" ht="15" customHeight="1" x14ac:dyDescent="0.25">
      <c r="D171" s="36"/>
    </row>
    <row r="172" spans="4:4" ht="15" customHeight="1" x14ac:dyDescent="0.25">
      <c r="D172" s="36"/>
    </row>
    <row r="173" spans="4:4" ht="15" customHeight="1" x14ac:dyDescent="0.25">
      <c r="D173" s="36"/>
    </row>
    <row r="174" spans="4:4" ht="15" customHeight="1" x14ac:dyDescent="0.25">
      <c r="D174" s="36"/>
    </row>
    <row r="175" spans="4:4" ht="15" customHeight="1" x14ac:dyDescent="0.25">
      <c r="D175" s="36"/>
    </row>
    <row r="176" spans="4:4" ht="15" customHeight="1" x14ac:dyDescent="0.25">
      <c r="D176" s="36"/>
    </row>
    <row r="177" spans="4:4" ht="15" customHeight="1" x14ac:dyDescent="0.25">
      <c r="D177" s="36"/>
    </row>
    <row r="178" spans="4:4" ht="15" customHeight="1" x14ac:dyDescent="0.25">
      <c r="D178" s="36"/>
    </row>
    <row r="179" spans="4:4" ht="15" customHeight="1" x14ac:dyDescent="0.25">
      <c r="D179" s="36"/>
    </row>
    <row r="180" spans="4:4" ht="15" customHeight="1" x14ac:dyDescent="0.25">
      <c r="D180" s="36"/>
    </row>
    <row r="181" spans="4:4" ht="15" customHeight="1" x14ac:dyDescent="0.25">
      <c r="D181" s="36"/>
    </row>
    <row r="182" spans="4:4" ht="15" customHeight="1" x14ac:dyDescent="0.25">
      <c r="D182" s="36"/>
    </row>
    <row r="183" spans="4:4" ht="15" customHeight="1" x14ac:dyDescent="0.25">
      <c r="D183" s="36"/>
    </row>
    <row r="184" spans="4:4" ht="15" customHeight="1" x14ac:dyDescent="0.25">
      <c r="D184" s="36"/>
    </row>
    <row r="185" spans="4:4" ht="15" customHeight="1" x14ac:dyDescent="0.25">
      <c r="D185" s="36"/>
    </row>
    <row r="186" spans="4:4" ht="15" customHeight="1" x14ac:dyDescent="0.25">
      <c r="D186" s="36"/>
    </row>
    <row r="187" spans="4:4" ht="15" customHeight="1" x14ac:dyDescent="0.25">
      <c r="D187" s="36"/>
    </row>
    <row r="188" spans="4:4" ht="15" customHeight="1" x14ac:dyDescent="0.25">
      <c r="D188" s="36"/>
    </row>
    <row r="189" spans="4:4" ht="15" customHeight="1" x14ac:dyDescent="0.25">
      <c r="D189" s="36"/>
    </row>
    <row r="190" spans="4:4" ht="15" customHeight="1" x14ac:dyDescent="0.25">
      <c r="D190" s="36"/>
    </row>
    <row r="191" spans="4:4" ht="15" customHeight="1" x14ac:dyDescent="0.25">
      <c r="D191" s="36"/>
    </row>
    <row r="192" spans="4:4" ht="15" customHeight="1" x14ac:dyDescent="0.25">
      <c r="D192" s="36"/>
    </row>
    <row r="193" spans="4:4" ht="15" customHeight="1" x14ac:dyDescent="0.25">
      <c r="D193" s="36"/>
    </row>
    <row r="194" spans="4:4" ht="15" customHeight="1" x14ac:dyDescent="0.25">
      <c r="D194" s="36"/>
    </row>
    <row r="195" spans="4:4" ht="15" customHeight="1" x14ac:dyDescent="0.25">
      <c r="D195" s="36"/>
    </row>
    <row r="196" spans="4:4" ht="15" customHeight="1" x14ac:dyDescent="0.25">
      <c r="D196" s="36"/>
    </row>
    <row r="197" spans="4:4" ht="15" customHeight="1" x14ac:dyDescent="0.25">
      <c r="D197" s="36"/>
    </row>
    <row r="198" spans="4:4" ht="15" customHeight="1" x14ac:dyDescent="0.25">
      <c r="D198" s="36"/>
    </row>
    <row r="199" spans="4:4" ht="15" customHeight="1" x14ac:dyDescent="0.25">
      <c r="D199" s="36"/>
    </row>
    <row r="200" spans="4:4" ht="15" customHeight="1" x14ac:dyDescent="0.25">
      <c r="D200" s="36"/>
    </row>
    <row r="201" spans="4:4" ht="15" customHeight="1" x14ac:dyDescent="0.25">
      <c r="D201" s="36"/>
    </row>
    <row r="202" spans="4:4" ht="15" customHeight="1" x14ac:dyDescent="0.25">
      <c r="D202" s="36"/>
    </row>
    <row r="203" spans="4:4" ht="15" customHeight="1" x14ac:dyDescent="0.25">
      <c r="D203" s="36"/>
    </row>
    <row r="204" spans="4:4" ht="15" customHeight="1" x14ac:dyDescent="0.25">
      <c r="D204" s="36"/>
    </row>
    <row r="205" spans="4:4" ht="15" customHeight="1" x14ac:dyDescent="0.25">
      <c r="D205" s="36"/>
    </row>
    <row r="206" spans="4:4" ht="15" customHeight="1" x14ac:dyDescent="0.25">
      <c r="D206" s="36"/>
    </row>
    <row r="207" spans="4:4" ht="15" customHeight="1" x14ac:dyDescent="0.25">
      <c r="D207" s="36"/>
    </row>
    <row r="208" spans="4:4" ht="15" customHeight="1" x14ac:dyDescent="0.25">
      <c r="D208" s="36"/>
    </row>
    <row r="209" spans="4:4" ht="15" customHeight="1" x14ac:dyDescent="0.25">
      <c r="D209" s="36"/>
    </row>
    <row r="210" spans="4:4" ht="15" customHeight="1" x14ac:dyDescent="0.25">
      <c r="D210" s="36"/>
    </row>
    <row r="211" spans="4:4" ht="15" customHeight="1" x14ac:dyDescent="0.25">
      <c r="D211" s="36"/>
    </row>
    <row r="212" spans="4:4" ht="15" customHeight="1" x14ac:dyDescent="0.25">
      <c r="D212" s="36"/>
    </row>
    <row r="213" spans="4:4" ht="15" customHeight="1" x14ac:dyDescent="0.25">
      <c r="D213" s="36"/>
    </row>
    <row r="214" spans="4:4" ht="15" customHeight="1" x14ac:dyDescent="0.25">
      <c r="D214" s="36"/>
    </row>
    <row r="215" spans="4:4" ht="15" customHeight="1" x14ac:dyDescent="0.25">
      <c r="D215" s="36"/>
    </row>
    <row r="216" spans="4:4" ht="15" customHeight="1" x14ac:dyDescent="0.25">
      <c r="D216" s="36"/>
    </row>
    <row r="217" spans="4:4" ht="15" customHeight="1" x14ac:dyDescent="0.25">
      <c r="D217" s="36"/>
    </row>
    <row r="218" spans="4:4" ht="15" customHeight="1" x14ac:dyDescent="0.25">
      <c r="D218" s="36"/>
    </row>
    <row r="219" spans="4:4" ht="15" customHeight="1" x14ac:dyDescent="0.25">
      <c r="D219" s="36"/>
    </row>
    <row r="220" spans="4:4" ht="15" customHeight="1" x14ac:dyDescent="0.25">
      <c r="D220" s="36"/>
    </row>
  </sheetData>
  <mergeCells count="33"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K20:K22"/>
    <mergeCell ref="L20:L22"/>
    <mergeCell ref="M20:M22"/>
    <mergeCell ref="N20:N22"/>
    <mergeCell ref="O20:O22"/>
    <mergeCell ref="P20:P22"/>
    <mergeCell ref="Q20:Q22"/>
    <mergeCell ref="R20:R22"/>
    <mergeCell ref="S20:S22"/>
    <mergeCell ref="T20:T22"/>
    <mergeCell ref="U20:U22"/>
    <mergeCell ref="V20:V22"/>
    <mergeCell ref="W20:W22"/>
    <mergeCell ref="X20:X22"/>
    <mergeCell ref="Y20:Y22"/>
    <mergeCell ref="Z20:Z22"/>
    <mergeCell ref="AF20:AF22"/>
    <mergeCell ref="AG20:AG22"/>
    <mergeCell ref="AA20:AA22"/>
    <mergeCell ref="AB20:AB22"/>
    <mergeCell ref="AC20:AC22"/>
    <mergeCell ref="AD20:AD22"/>
    <mergeCell ref="AE20:AE22"/>
  </mergeCells>
  <phoneticPr fontId="11" type="noConversion"/>
  <conditionalFormatting sqref="C19:AG19">
    <cfRule type="cellIs" dxfId="14910" priority="89" operator="greaterThan">
      <formula>"&gt;$C$18"</formula>
    </cfRule>
  </conditionalFormatting>
  <conditionalFormatting sqref="C46:AG46">
    <cfRule type="colorScale" priority="1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46:AG46 B26:AG45">
    <cfRule type="expression" dxfId="14909" priority="124">
      <formula>ROW()=CELL("fila")</formula>
    </cfRule>
  </conditionalFormatting>
  <conditionalFormatting sqref="B26:B45">
    <cfRule type="colorScale" priority="1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6:AG45">
    <cfRule type="cellIs" dxfId="14908" priority="15587" operator="equal">
      <formula>0</formula>
    </cfRule>
    <cfRule type="cellIs" dxfId="14907" priority="15588" operator="greaterThan">
      <formula>0</formula>
    </cfRule>
    <cfRule type="cellIs" dxfId="14906" priority="15589" operator="lessThan">
      <formula>-0.0001</formula>
    </cfRule>
    <cfRule type="expression" dxfId="14905" priority="15590">
      <formula>C$25:AH$31=#REF!</formula>
    </cfRule>
  </conditionalFormatting>
  <conditionalFormatting sqref="A26:A45">
    <cfRule type="expression" dxfId="14904" priority="1">
      <formula>ROW()=CELL("fila")</formula>
    </cfRule>
  </conditionalFormatting>
  <conditionalFormatting sqref="A26:A4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3">
    <dataValidation type="list" allowBlank="1" showInputMessage="1" showErrorMessage="1" sqref="A19" xr:uid="{00000000-0002-0000-0000-000000000000}">
      <formula1>$A$26:$A$46</formula1>
    </dataValidation>
    <dataValidation type="list" allowBlank="1" showInputMessage="1" showErrorMessage="1" sqref="AI59:AJ59 AG60:AH64" xr:uid="{00000000-0002-0000-0000-000001000000}">
      <formula1>$C$25:$AG$25</formula1>
    </dataValidation>
    <dataValidation type="list" allowBlank="1" showInputMessage="1" showErrorMessage="1" sqref="Z73:AC73" xr:uid="{00000000-0002-0000-0000-000002000000}">
      <formula1>"Mercantil,Zinli,Ganancia Diaria,Saldo acumulado,Banesco,Metodo 1,Metodo 2,"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theme="7"/>
  </sheetPr>
  <dimension ref="A1:S1512"/>
  <sheetViews>
    <sheetView zoomScale="70" zoomScaleNormal="70" zoomScaleSheetLayoutView="100" workbookViewId="0">
      <selection activeCell="B4" sqref="B4"/>
    </sheetView>
  </sheetViews>
  <sheetFormatPr baseColWidth="10" defaultColWidth="11.42578125" defaultRowHeight="15" customHeight="1" x14ac:dyDescent="0.25"/>
  <cols>
    <col min="1" max="1" width="21.7109375" style="1" customWidth="1"/>
    <col min="2" max="2" width="12.7109375" style="1" customWidth="1"/>
    <col min="3" max="3" width="25.7109375" style="1" customWidth="1"/>
    <col min="4" max="4" width="15.7109375" style="1" customWidth="1"/>
    <col min="5" max="5" width="30.7109375" style="1" customWidth="1"/>
    <col min="6" max="6" width="15.7109375" style="1" customWidth="1"/>
    <col min="7" max="7" width="25.7109375" style="1" customWidth="1"/>
    <col min="8" max="8" width="15.7109375" style="1" customWidth="1"/>
    <col min="9" max="10" width="20.7109375" style="1" customWidth="1"/>
    <col min="11" max="11" width="15" style="1" hidden="1" customWidth="1"/>
    <col min="12" max="12" width="10.140625" style="1" hidden="1" customWidth="1"/>
    <col min="13" max="13" width="8.85546875" style="1" hidden="1" customWidth="1"/>
    <col min="14" max="14" width="3.7109375" style="1" customWidth="1"/>
    <col min="15" max="15" width="12.85546875" style="1" hidden="1" customWidth="1"/>
    <col min="16" max="17" width="11.42578125" style="1" hidden="1" customWidth="1"/>
    <col min="18" max="18" width="11.85546875" style="1" hidden="1" customWidth="1"/>
    <col min="19" max="19" width="11.42578125" style="1" hidden="1" customWidth="1"/>
    <col min="20" max="20" width="13.140625" style="1" customWidth="1"/>
    <col min="21" max="23" width="11.42578125" style="1" customWidth="1"/>
    <col min="24" max="24" width="2.7109375" style="1" customWidth="1"/>
    <col min="25" max="16384" width="11.42578125" style="1"/>
  </cols>
  <sheetData>
    <row r="1" spans="1:18" ht="15" customHeight="1" x14ac:dyDescent="0.25">
      <c r="A1" s="68" t="s">
        <v>44</v>
      </c>
      <c r="B1" s="68" t="s">
        <v>8</v>
      </c>
      <c r="C1" s="68" t="s">
        <v>27</v>
      </c>
      <c r="D1" s="69" t="s">
        <v>40</v>
      </c>
      <c r="E1" s="69" t="s">
        <v>47</v>
      </c>
      <c r="F1" s="69" t="s">
        <v>9</v>
      </c>
      <c r="G1" s="69" t="s">
        <v>45</v>
      </c>
      <c r="H1" s="69" t="s">
        <v>26</v>
      </c>
      <c r="I1" s="69" t="s">
        <v>10</v>
      </c>
      <c r="J1" s="69" t="s">
        <v>43</v>
      </c>
      <c r="K1" s="12" t="s">
        <v>13</v>
      </c>
      <c r="L1" s="12" t="s">
        <v>14</v>
      </c>
      <c r="M1" s="12" t="s">
        <v>15</v>
      </c>
      <c r="O1" s="25" t="s">
        <v>11</v>
      </c>
      <c r="Q1" s="10"/>
      <c r="R1" s="6"/>
    </row>
    <row r="2" spans="1:18" ht="15" customHeight="1" x14ac:dyDescent="0.25">
      <c r="A2" s="13" t="s">
        <v>7</v>
      </c>
      <c r="B2" s="14">
        <v>46175</v>
      </c>
      <c r="C2" s="3">
        <v>500</v>
      </c>
      <c r="D2" s="6">
        <f>Tabla3[[#This Row],[CANTIDAD EN FIAT]]/Tabla3[[#This Row],[C. TOTAL / C.  RECIBIR]]</f>
        <v>1.009000282520079</v>
      </c>
      <c r="E2" s="6">
        <v>495.54</v>
      </c>
      <c r="F2" s="6">
        <v>1.21</v>
      </c>
      <c r="G2" s="2" t="s">
        <v>17</v>
      </c>
      <c r="H2" s="16" t="s">
        <v>46</v>
      </c>
      <c r="I2" s="2"/>
      <c r="J2" s="16"/>
      <c r="K2" s="2" t="str">
        <f>IF(L2&gt;0,"Ganancia","Perdida")</f>
        <v>Ganancia</v>
      </c>
      <c r="L2" s="3">
        <f>IF(Dolares!$A$2="Compra",Dolares!$E$2-Dolares!$C$2-Dolares!$F$2,Dolares!$C$2-Dolares!$E$2-Dolares!$F$2)</f>
        <v>3.2499999999999796</v>
      </c>
      <c r="M2" s="4">
        <f>Dolares!$L$2/Dolares!$C$2*1</f>
        <v>6.4999999999999589E-3</v>
      </c>
      <c r="N2" s="26"/>
      <c r="O2" s="17">
        <f>IF(Dolares!$A$2="Venta",(Dolares!$E$2+Dolares!$F$2)*-1,Dolares!$E$2-Dolares!$F$2)</f>
        <v>-496.75</v>
      </c>
      <c r="Q2" s="10">
        <f>'Grafico de ganancias'!C25</f>
        <v>46174</v>
      </c>
      <c r="R2" s="6">
        <f>SUMIFS(Dolares!$O$2:$O$1502,Dolares!$B$2:$B$1502,Q2)</f>
        <v>0</v>
      </c>
    </row>
    <row r="3" spans="1:18" ht="15" customHeight="1" x14ac:dyDescent="0.25">
      <c r="A3" s="13" t="s">
        <v>12</v>
      </c>
      <c r="B3" s="14">
        <v>46175</v>
      </c>
      <c r="C3" s="3">
        <v>500</v>
      </c>
      <c r="D3" s="6">
        <f>Tabla3[[#This Row],[CANTIDAD EN FIAT]]/Tabla3[[#This Row],[C. TOTAL / C.  RECIBIR]]</f>
        <v>0.98800561187187541</v>
      </c>
      <c r="E3" s="6">
        <v>506.07</v>
      </c>
      <c r="F3" s="6">
        <v>1.23</v>
      </c>
      <c r="G3" s="2" t="s">
        <v>17</v>
      </c>
      <c r="H3" s="16" t="s">
        <v>46</v>
      </c>
      <c r="I3" s="2"/>
      <c r="J3" s="16"/>
      <c r="K3" s="2" t="str">
        <f t="shared" ref="K3:K65" si="0">IF(L3&gt;0,"Ganancia","Perdida")</f>
        <v>Ganancia</v>
      </c>
      <c r="L3" s="3">
        <f>IF(Dolares!$A$3="Compra",Dolares!$E$3-Dolares!$C$3-Dolares!$F$3,Dolares!$C$3-Dolares!$E$3-Dolares!$F$3)</f>
        <v>4.8399999999999928</v>
      </c>
      <c r="M3" s="4">
        <f>Dolares!$L$3/Dolares!$C$3*1</f>
        <v>9.6799999999999855E-3</v>
      </c>
      <c r="N3" s="26"/>
      <c r="O3" s="17">
        <f>IF(Dolares!$A$3="Venta",(Dolares!$E$3+Dolares!$F$3)*-1,Dolares!$E$3-Dolares!$F$3)</f>
        <v>504.84</v>
      </c>
      <c r="Q3" s="10">
        <f>'Grafico de ganancias'!D25</f>
        <v>46175</v>
      </c>
      <c r="R3" s="6">
        <f>SUMIFS(Dolares!$O$2:$O$1502,Dolares!$B$2:$B$1502,Q3)</f>
        <v>8.089999999999975</v>
      </c>
    </row>
    <row r="4" spans="1:18" ht="15" customHeight="1" x14ac:dyDescent="0.25">
      <c r="A4" s="13"/>
      <c r="B4" s="14"/>
      <c r="C4" s="3"/>
      <c r="D4" s="6" t="e">
        <f>Tabla3[[#This Row],[CANTIDAD EN FIAT]]/Tabla3[[#This Row],[C. TOTAL / C.  RECIBIR]]</f>
        <v>#DIV/0!</v>
      </c>
      <c r="E4" s="6"/>
      <c r="F4" s="6"/>
      <c r="G4" s="2"/>
      <c r="H4" s="16"/>
      <c r="I4" s="2"/>
      <c r="J4" s="39"/>
      <c r="K4" s="2" t="str">
        <f t="shared" si="0"/>
        <v>Perdida</v>
      </c>
      <c r="L4" s="3">
        <f>IF(Dolares!$A$4="Compra",Dolares!$E$4-Dolares!$C$4-Dolares!$F$4,Dolares!$C$4-Dolares!$E$4-Dolares!$F$4)</f>
        <v>0</v>
      </c>
      <c r="M4" s="4" t="e">
        <f>Dolares!$L$4/Dolares!$C$4*1</f>
        <v>#DIV/0!</v>
      </c>
      <c r="N4" s="26"/>
      <c r="O4" s="17">
        <f>IF(Dolares!$A$4="Venta",(Dolares!$E$4+Dolares!$F$4)*-1,Dolares!$E$4-Dolares!$F$4)</f>
        <v>0</v>
      </c>
      <c r="Q4" s="10">
        <f>'Grafico de ganancias'!E25</f>
        <v>46176</v>
      </c>
      <c r="R4" s="6">
        <f>SUMIFS(Dolares!$O$2:$O$1502,Dolares!$B$2:$B$1502,Q4)</f>
        <v>0</v>
      </c>
    </row>
    <row r="5" spans="1:18" ht="15" customHeight="1" x14ac:dyDescent="0.25">
      <c r="A5" s="13"/>
      <c r="B5" s="14"/>
      <c r="C5" s="3"/>
      <c r="D5" s="6" t="e">
        <f>Tabla3[[#This Row],[CANTIDAD EN FIAT]]/Tabla3[[#This Row],[C. TOTAL / C.  RECIBIR]]</f>
        <v>#DIV/0!</v>
      </c>
      <c r="E5" s="6"/>
      <c r="F5" s="6"/>
      <c r="G5" s="2"/>
      <c r="H5" s="16"/>
      <c r="I5" s="2"/>
      <c r="J5" s="39"/>
      <c r="K5" s="2" t="str">
        <f t="shared" si="0"/>
        <v>Perdida</v>
      </c>
      <c r="L5" s="3">
        <f>IF(Dolares!$A$5="Compra",Dolares!$E$5-Dolares!$C$5-Dolares!$F$5,Dolares!$C$5-Dolares!$E$5-Dolares!$F$5)</f>
        <v>0</v>
      </c>
      <c r="M5" s="4" t="e">
        <f>Dolares!$L$5/Dolares!$C$5*1</f>
        <v>#DIV/0!</v>
      </c>
      <c r="N5" s="26"/>
      <c r="O5" s="17">
        <f>IF(Dolares!$A$5="Venta",(Dolares!$E$5+Dolares!$F$5)*-1,Dolares!$E$5-Dolares!$F$5)</f>
        <v>0</v>
      </c>
      <c r="Q5" s="10">
        <f>'Grafico de ganancias'!F25</f>
        <v>46177</v>
      </c>
      <c r="R5" s="6">
        <f>SUMIFS(Dolares!$O$2:$O$1502,Dolares!$B$2:$B$1502,Q5)</f>
        <v>0</v>
      </c>
    </row>
    <row r="6" spans="1:18" ht="15" customHeight="1" x14ac:dyDescent="0.25">
      <c r="A6" s="13"/>
      <c r="B6" s="14"/>
      <c r="C6" s="3"/>
      <c r="D6" s="6" t="e">
        <f>Tabla3[[#This Row],[CANTIDAD EN FIAT]]/Tabla3[[#This Row],[C. TOTAL / C.  RECIBIR]]</f>
        <v>#DIV/0!</v>
      </c>
      <c r="E6" s="6"/>
      <c r="F6" s="6"/>
      <c r="G6" s="2"/>
      <c r="H6" s="16"/>
      <c r="I6" s="2"/>
      <c r="J6" s="39"/>
      <c r="K6" s="2" t="str">
        <f t="shared" si="0"/>
        <v>Perdida</v>
      </c>
      <c r="L6" s="3">
        <f>IF(Dolares!$A$6="Compra",Dolares!$E$6-Dolares!$C$6-Dolares!$F$6,Dolares!$C$6-Dolares!$E$6-Dolares!$F$6)</f>
        <v>0</v>
      </c>
      <c r="M6" s="4" t="e">
        <f>Dolares!$L$6/Dolares!$C$6*1</f>
        <v>#DIV/0!</v>
      </c>
      <c r="N6" s="26"/>
      <c r="O6" s="17">
        <f>IF(Dolares!$A$6="Venta",(Dolares!$E$6+Dolares!$F$6)*-1,Dolares!$E$6-Dolares!$F$6)</f>
        <v>0</v>
      </c>
      <c r="Q6" s="10">
        <f>'Grafico de ganancias'!G25</f>
        <v>46178</v>
      </c>
      <c r="R6" s="6">
        <f>SUMIFS(Dolares!$O$2:$O$1502,Dolares!$B$2:$B$1502,Q6)</f>
        <v>0</v>
      </c>
    </row>
    <row r="7" spans="1:18" ht="15" customHeight="1" x14ac:dyDescent="0.25">
      <c r="A7" s="13"/>
      <c r="B7" s="14"/>
      <c r="C7" s="3"/>
      <c r="D7" s="6" t="e">
        <f>Tabla3[[#This Row],[CANTIDAD EN FIAT]]/Tabla3[[#This Row],[C. TOTAL / C.  RECIBIR]]</f>
        <v>#DIV/0!</v>
      </c>
      <c r="E7" s="6"/>
      <c r="F7" s="6"/>
      <c r="G7" s="2"/>
      <c r="H7" s="16"/>
      <c r="I7" s="2"/>
      <c r="J7" s="39"/>
      <c r="K7" s="2" t="str">
        <f t="shared" si="0"/>
        <v>Perdida</v>
      </c>
      <c r="L7" s="3">
        <f>IF(Dolares!$A$7="Compra",Dolares!$E$7-Dolares!$C$7-Dolares!$F$7,Dolares!$C$7-Dolares!$E$7-Dolares!$F$7)</f>
        <v>0</v>
      </c>
      <c r="M7" s="4" t="e">
        <f>Dolares!$L$7/Dolares!$C$7*1</f>
        <v>#DIV/0!</v>
      </c>
      <c r="N7" s="26"/>
      <c r="O7" s="17">
        <f>IF(Dolares!$A$7="Venta",(Dolares!$E$7+Dolares!$F$7)*-1,Dolares!$E$7-Dolares!$F$7)</f>
        <v>0</v>
      </c>
      <c r="Q7" s="10">
        <f>'Grafico de ganancias'!H25</f>
        <v>46179</v>
      </c>
      <c r="R7" s="6">
        <f>SUMIFS(Dolares!$O$2:$O$1502,Dolares!$B$2:$B$1502,Q7)</f>
        <v>0</v>
      </c>
    </row>
    <row r="8" spans="1:18" ht="15" customHeight="1" x14ac:dyDescent="0.25">
      <c r="A8" s="13"/>
      <c r="B8" s="14"/>
      <c r="C8" s="3"/>
      <c r="D8" s="6" t="e">
        <f>Tabla3[[#This Row],[CANTIDAD EN FIAT]]/Tabla3[[#This Row],[C. TOTAL / C.  RECIBIR]]</f>
        <v>#DIV/0!</v>
      </c>
      <c r="E8" s="6"/>
      <c r="F8" s="6"/>
      <c r="G8" s="2"/>
      <c r="H8" s="16"/>
      <c r="I8" s="2"/>
      <c r="J8" s="39"/>
      <c r="K8" s="2" t="str">
        <f t="shared" si="0"/>
        <v>Perdida</v>
      </c>
      <c r="L8" s="3">
        <f>IF(Dolares!$A$8="Compra",Dolares!$E$8-Dolares!$C$8-Dolares!$F$8,Dolares!$C$8-Dolares!$E$8-Dolares!$F$8)</f>
        <v>0</v>
      </c>
      <c r="M8" s="4" t="e">
        <f>Dolares!$L$8/Dolares!$C$8*1</f>
        <v>#DIV/0!</v>
      </c>
      <c r="N8" s="26"/>
      <c r="O8" s="17">
        <f>IF(Dolares!$A$8="Venta",(Dolares!$E$8+Dolares!$F$8)*-1,Dolares!$E$8-Dolares!$F$8)</f>
        <v>0</v>
      </c>
      <c r="Q8" s="10">
        <f>'Grafico de ganancias'!I25</f>
        <v>46180</v>
      </c>
      <c r="R8" s="6">
        <f>SUMIFS(Dolares!$O$2:$O$1502,Dolares!$B$2:$B$1502,Q8)</f>
        <v>0</v>
      </c>
    </row>
    <row r="9" spans="1:18" ht="15" customHeight="1" x14ac:dyDescent="0.25">
      <c r="A9" s="13"/>
      <c r="B9" s="14"/>
      <c r="C9" s="3"/>
      <c r="D9" s="6" t="e">
        <f>Tabla3[[#This Row],[CANTIDAD EN FIAT]]/Tabla3[[#This Row],[C. TOTAL / C.  RECIBIR]]</f>
        <v>#DIV/0!</v>
      </c>
      <c r="E9" s="6"/>
      <c r="F9" s="6"/>
      <c r="G9" s="2"/>
      <c r="H9" s="16"/>
      <c r="I9" s="2"/>
      <c r="J9" s="39"/>
      <c r="K9" s="2" t="str">
        <f t="shared" si="0"/>
        <v>Perdida</v>
      </c>
      <c r="L9" s="3">
        <f>IF(Dolares!$A$9="Compra",Dolares!$E$9-Dolares!$C$9-Dolares!$F$9,Dolares!$C$9-Dolares!$E$9-Dolares!$F$9)</f>
        <v>0</v>
      </c>
      <c r="M9" s="4" t="e">
        <f>Dolares!$L$9/Dolares!$C$9*1</f>
        <v>#DIV/0!</v>
      </c>
      <c r="N9" s="26"/>
      <c r="O9" s="17">
        <f>IF(Dolares!$A$9="Venta",(Dolares!$E$9+Dolares!$F$9)*-1,Dolares!$E$9-Dolares!$F$9)</f>
        <v>0</v>
      </c>
      <c r="Q9" s="10">
        <f>'Grafico de ganancias'!J25</f>
        <v>46181</v>
      </c>
      <c r="R9" s="6">
        <f>SUMIFS(Dolares!$O$2:$O$1502,Dolares!$B$2:$B$1502,Q9)</f>
        <v>0</v>
      </c>
    </row>
    <row r="10" spans="1:18" ht="15" customHeight="1" x14ac:dyDescent="0.25">
      <c r="A10" s="13"/>
      <c r="B10" s="14"/>
      <c r="C10" s="3"/>
      <c r="D10" s="6" t="e">
        <f>Tabla3[[#This Row],[CANTIDAD EN FIAT]]/Tabla3[[#This Row],[C. TOTAL / C.  RECIBIR]]</f>
        <v>#DIV/0!</v>
      </c>
      <c r="E10" s="6"/>
      <c r="F10" s="6"/>
      <c r="G10" s="2"/>
      <c r="H10" s="16"/>
      <c r="I10" s="2"/>
      <c r="J10" s="39"/>
      <c r="K10" s="2" t="str">
        <f t="shared" si="0"/>
        <v>Perdida</v>
      </c>
      <c r="L10" s="3">
        <f>IF(Dolares!$A$10="Compra",Dolares!$E$10-Dolares!$C$10-Dolares!$F$10,Dolares!$C$10-Dolares!$E$10-Dolares!$F$10)</f>
        <v>0</v>
      </c>
      <c r="M10" s="4" t="e">
        <f>Dolares!$L$10/Dolares!$C$10*1</f>
        <v>#DIV/0!</v>
      </c>
      <c r="N10" s="26"/>
      <c r="O10" s="17">
        <f>IF(Dolares!$A$10="Venta",(Dolares!$E$10+Dolares!$F$10)*-1,Dolares!$E$10-Dolares!$F$10)</f>
        <v>0</v>
      </c>
      <c r="Q10" s="10">
        <f>'Grafico de ganancias'!K25</f>
        <v>46182</v>
      </c>
      <c r="R10" s="6">
        <f>SUMIFS(Dolares!$O$2:$O$1502,Dolares!$B$2:$B$1502,Q10)</f>
        <v>0</v>
      </c>
    </row>
    <row r="11" spans="1:18" ht="15" customHeight="1" x14ac:dyDescent="0.25">
      <c r="A11" s="13"/>
      <c r="B11" s="14"/>
      <c r="C11" s="3"/>
      <c r="D11" s="6" t="e">
        <f>Tabla3[[#This Row],[CANTIDAD EN FIAT]]/Tabla3[[#This Row],[C. TOTAL / C.  RECIBIR]]</f>
        <v>#DIV/0!</v>
      </c>
      <c r="E11" s="6"/>
      <c r="F11" s="6"/>
      <c r="G11" s="2"/>
      <c r="H11" s="16"/>
      <c r="I11" s="2"/>
      <c r="J11" s="39"/>
      <c r="K11" s="2" t="str">
        <f t="shared" si="0"/>
        <v>Perdida</v>
      </c>
      <c r="L11" s="3">
        <f>IF(Dolares!$A$11="Compra",Dolares!$E$11-Dolares!$C$11-Dolares!$F$11,Dolares!$C$11-Dolares!$E$11-Dolares!$F$11)</f>
        <v>0</v>
      </c>
      <c r="M11" s="4" t="e">
        <f>Dolares!$L$11/Dolares!$C$11*1</f>
        <v>#DIV/0!</v>
      </c>
      <c r="N11" s="26"/>
      <c r="O11" s="17">
        <f>IF(Dolares!$A$11="Venta",(Dolares!$E$11+Dolares!$F$11)*-1,Dolares!$E$11-Dolares!$F$11)</f>
        <v>0</v>
      </c>
      <c r="Q11" s="10">
        <f>'Grafico de ganancias'!L25</f>
        <v>46183</v>
      </c>
      <c r="R11" s="6">
        <f>SUMIFS(Dolares!$O$2:$O$1502,Dolares!$B$2:$B$1502,Q11)</f>
        <v>0</v>
      </c>
    </row>
    <row r="12" spans="1:18" ht="15" customHeight="1" x14ac:dyDescent="0.25">
      <c r="A12" s="13"/>
      <c r="B12" s="14"/>
      <c r="C12" s="3"/>
      <c r="D12" s="6" t="e">
        <f>Tabla3[[#This Row],[CANTIDAD EN FIAT]]/Tabla3[[#This Row],[C. TOTAL / C.  RECIBIR]]</f>
        <v>#DIV/0!</v>
      </c>
      <c r="E12" s="6"/>
      <c r="F12" s="6"/>
      <c r="G12" s="2"/>
      <c r="H12" s="16"/>
      <c r="I12" s="2"/>
      <c r="J12" s="39"/>
      <c r="K12" s="2" t="str">
        <f t="shared" si="0"/>
        <v>Perdida</v>
      </c>
      <c r="L12" s="3">
        <f>IF(Dolares!$A$12="Compra",Dolares!$E$12-Dolares!$C$12-Dolares!$F$12,Dolares!$C$12-Dolares!$E$12-Dolares!$F$12)</f>
        <v>0</v>
      </c>
      <c r="M12" s="4" t="e">
        <f>Dolares!$L$12/Dolares!$C$12*1</f>
        <v>#DIV/0!</v>
      </c>
      <c r="N12" s="26"/>
      <c r="O12" s="17">
        <f>IF(Dolares!$A$12="Venta",(Dolares!$E$12+Dolares!$F$12)*-1,Dolares!$E$12-Dolares!$F$12)</f>
        <v>0</v>
      </c>
      <c r="Q12" s="10">
        <f>'Grafico de ganancias'!M25</f>
        <v>46184</v>
      </c>
      <c r="R12" s="6">
        <f>SUMIFS(Dolares!$O$2:$O$1502,Dolares!$B$2:$B$1502,Q12)</f>
        <v>0</v>
      </c>
    </row>
    <row r="13" spans="1:18" ht="15" customHeight="1" x14ac:dyDescent="0.25">
      <c r="A13" s="13"/>
      <c r="B13" s="14"/>
      <c r="C13" s="3"/>
      <c r="D13" s="6" t="e">
        <f>Tabla3[[#This Row],[CANTIDAD EN FIAT]]/Tabla3[[#This Row],[C. TOTAL / C.  RECIBIR]]</f>
        <v>#DIV/0!</v>
      </c>
      <c r="E13" s="6"/>
      <c r="F13" s="6"/>
      <c r="G13" s="2"/>
      <c r="H13" s="16"/>
      <c r="I13" s="2"/>
      <c r="J13" s="39"/>
      <c r="K13" s="2" t="str">
        <f t="shared" si="0"/>
        <v>Perdida</v>
      </c>
      <c r="L13" s="3">
        <f>IF(Dolares!$A$13="Compra",Dolares!$E$13-Dolares!$C$13-Dolares!$F$13,Dolares!$C$13-Dolares!$E$13-Dolares!$F$13)</f>
        <v>0</v>
      </c>
      <c r="M13" s="4" t="e">
        <f>Dolares!$L$13/Dolares!$C$13*1</f>
        <v>#DIV/0!</v>
      </c>
      <c r="N13" s="26"/>
      <c r="O13" s="17">
        <f>IF(Dolares!$A$13="Venta",(Dolares!$E$13+Dolares!$F$13)*-1,Dolares!$E$13-Dolares!$F$13)</f>
        <v>0</v>
      </c>
      <c r="Q13" s="10">
        <f>'Grafico de ganancias'!N25</f>
        <v>46185</v>
      </c>
      <c r="R13" s="6">
        <f>SUMIFS(Dolares!$O$2:$O$1502,Dolares!$B$2:$B$1502,Q13)</f>
        <v>0</v>
      </c>
    </row>
    <row r="14" spans="1:18" ht="15" customHeight="1" x14ac:dyDescent="0.25">
      <c r="A14" s="13"/>
      <c r="B14" s="14"/>
      <c r="C14" s="3"/>
      <c r="D14" s="6" t="e">
        <f>Tabla3[[#This Row],[CANTIDAD EN FIAT]]/Tabla3[[#This Row],[C. TOTAL / C.  RECIBIR]]</f>
        <v>#DIV/0!</v>
      </c>
      <c r="E14" s="6"/>
      <c r="F14" s="6"/>
      <c r="G14" s="2"/>
      <c r="H14" s="16"/>
      <c r="I14" s="2"/>
      <c r="J14" s="39"/>
      <c r="K14" s="2" t="str">
        <f t="shared" si="0"/>
        <v>Perdida</v>
      </c>
      <c r="L14" s="3">
        <f>IF(Dolares!$A$14="Compra",Dolares!$E$14-Dolares!$C$14-Dolares!$F$14,Dolares!$C$14-Dolares!$E$14-Dolares!$F$14)</f>
        <v>0</v>
      </c>
      <c r="M14" s="4" t="e">
        <f>Dolares!$L$14/Dolares!$C$14*1</f>
        <v>#DIV/0!</v>
      </c>
      <c r="N14" s="26"/>
      <c r="O14" s="17">
        <f>IF(Dolares!$A$14="Venta",(Dolares!$E$14+Dolares!$F$14)*-1,Dolares!$E$14-Dolares!$F$14)</f>
        <v>0</v>
      </c>
      <c r="Q14" s="10">
        <f>'Grafico de ganancias'!O25</f>
        <v>46186</v>
      </c>
      <c r="R14" s="6">
        <f>SUMIFS(Dolares!$O$2:$O$1502,Dolares!$B$2:$B$1502,Q14)</f>
        <v>0</v>
      </c>
    </row>
    <row r="15" spans="1:18" ht="15" customHeight="1" x14ac:dyDescent="0.25">
      <c r="A15" s="13"/>
      <c r="B15" s="14"/>
      <c r="C15" s="3"/>
      <c r="D15" s="6" t="e">
        <f>Tabla3[[#This Row],[CANTIDAD EN FIAT]]/Tabla3[[#This Row],[C. TOTAL / C.  RECIBIR]]</f>
        <v>#DIV/0!</v>
      </c>
      <c r="E15" s="6"/>
      <c r="F15" s="6"/>
      <c r="G15" s="2"/>
      <c r="H15" s="16"/>
      <c r="I15" s="2"/>
      <c r="J15" s="39"/>
      <c r="K15" s="2" t="str">
        <f t="shared" si="0"/>
        <v>Perdida</v>
      </c>
      <c r="L15" s="3">
        <f>IF(Dolares!$A$15="Compra",Dolares!$E$15-Dolares!$C$15-Dolares!$F$15,Dolares!$C$15-Dolares!$E$15-Dolares!$F$15)</f>
        <v>0</v>
      </c>
      <c r="M15" s="4" t="e">
        <f>Dolares!$L$15/Dolares!$C$15*1</f>
        <v>#DIV/0!</v>
      </c>
      <c r="N15" s="26"/>
      <c r="O15" s="17">
        <f>IF(Dolares!$A$15="Venta",(Dolares!$E$15+Dolares!$F$15)*-1,Dolares!$E$15-Dolares!$F$15)</f>
        <v>0</v>
      </c>
      <c r="Q15" s="10">
        <f>'Grafico de ganancias'!P25</f>
        <v>46187</v>
      </c>
      <c r="R15" s="6">
        <f>SUMIFS(Dolares!$O$2:$O$1502,Dolares!$B$2:$B$1502,Q15)</f>
        <v>0</v>
      </c>
    </row>
    <row r="16" spans="1:18" ht="15" customHeight="1" x14ac:dyDescent="0.25">
      <c r="A16" s="13"/>
      <c r="B16" s="14"/>
      <c r="C16" s="3"/>
      <c r="D16" s="6" t="e">
        <f>Tabla3[[#This Row],[CANTIDAD EN FIAT]]/Tabla3[[#This Row],[C. TOTAL / C.  RECIBIR]]</f>
        <v>#DIV/0!</v>
      </c>
      <c r="E16" s="6"/>
      <c r="F16" s="6"/>
      <c r="G16" s="2"/>
      <c r="H16" s="16"/>
      <c r="I16" s="2"/>
      <c r="J16" s="39"/>
      <c r="K16" s="2" t="str">
        <f t="shared" si="0"/>
        <v>Perdida</v>
      </c>
      <c r="L16" s="3">
        <f>IF(Dolares!$A$16="Compra",Dolares!$E$16-Dolares!$C$16-Dolares!$F$16,Dolares!$C$16-Dolares!$E$16-Dolares!$F$16)</f>
        <v>0</v>
      </c>
      <c r="M16" s="4" t="e">
        <f>Dolares!$L$16/Dolares!$C$16*1</f>
        <v>#DIV/0!</v>
      </c>
      <c r="N16" s="26"/>
      <c r="O16" s="17">
        <f>IF(Dolares!$A$16="Venta",(Dolares!$E$16+Dolares!$F$16)*-1,Dolares!$E$16-Dolares!$F$16)</f>
        <v>0</v>
      </c>
      <c r="Q16" s="10">
        <f>'Grafico de ganancias'!Q25</f>
        <v>46188</v>
      </c>
      <c r="R16" s="6">
        <f>SUMIFS(Dolares!$O$2:$O$1502,Dolares!$B$2:$B$1502,Q16)</f>
        <v>0</v>
      </c>
    </row>
    <row r="17" spans="1:18" ht="15" customHeight="1" x14ac:dyDescent="0.25">
      <c r="A17" s="13"/>
      <c r="B17" s="14"/>
      <c r="C17" s="3"/>
      <c r="D17" s="6" t="e">
        <f>Tabla3[[#This Row],[CANTIDAD EN FIAT]]/Tabla3[[#This Row],[C. TOTAL / C.  RECIBIR]]</f>
        <v>#DIV/0!</v>
      </c>
      <c r="E17" s="6"/>
      <c r="F17" s="6"/>
      <c r="G17" s="2"/>
      <c r="H17" s="16"/>
      <c r="I17" s="2"/>
      <c r="J17" s="39"/>
      <c r="K17" s="2" t="str">
        <f t="shared" si="0"/>
        <v>Perdida</v>
      </c>
      <c r="L17" s="3">
        <f>IF(Dolares!$A$17="Compra",Dolares!$E$17-Dolares!$C$17-Dolares!$F$17,Dolares!$C$17-Dolares!$E$17-Dolares!$F$17)</f>
        <v>0</v>
      </c>
      <c r="M17" s="4" t="e">
        <f>Dolares!$L$17/Dolares!$C$17*1</f>
        <v>#DIV/0!</v>
      </c>
      <c r="N17" s="26"/>
      <c r="O17" s="17">
        <f>IF(Dolares!$A$17="Venta",(Dolares!$E$17+Dolares!$F$17)*-1,Dolares!$E$17-Dolares!$F$17)</f>
        <v>0</v>
      </c>
      <c r="Q17" s="10">
        <f>'Grafico de ganancias'!R25</f>
        <v>46189</v>
      </c>
      <c r="R17" s="6">
        <f>SUMIFS(Dolares!$O$2:$O$1502,Dolares!$B$2:$B$1502,Q17)</f>
        <v>0</v>
      </c>
    </row>
    <row r="18" spans="1:18" ht="15" customHeight="1" x14ac:dyDescent="0.25">
      <c r="A18" s="13"/>
      <c r="B18" s="14"/>
      <c r="C18" s="3"/>
      <c r="D18" s="6" t="e">
        <f>Tabla3[[#This Row],[CANTIDAD EN FIAT]]/Tabla3[[#This Row],[C. TOTAL / C.  RECIBIR]]</f>
        <v>#DIV/0!</v>
      </c>
      <c r="E18" s="6"/>
      <c r="F18" s="6"/>
      <c r="G18" s="2"/>
      <c r="H18" s="16"/>
      <c r="I18" s="2"/>
      <c r="J18" s="39"/>
      <c r="K18" s="2" t="str">
        <f t="shared" si="0"/>
        <v>Perdida</v>
      </c>
      <c r="L18" s="3">
        <f>IF(Dolares!$A$18="Compra",Dolares!$E$18-Dolares!$C$18-Dolares!$F$18,Dolares!$C$18-Dolares!$E$18-Dolares!$F$18)</f>
        <v>0</v>
      </c>
      <c r="M18" s="4" t="e">
        <f>Dolares!$L$18/Dolares!$C$18*1</f>
        <v>#DIV/0!</v>
      </c>
      <c r="N18" s="26"/>
      <c r="O18" s="17">
        <f>IF(Dolares!$A$18="Venta",(Dolares!$E$18+Dolares!$F$18)*-1,Dolares!$E$18-Dolares!$F$18)</f>
        <v>0</v>
      </c>
      <c r="Q18" s="10">
        <f>'Grafico de ganancias'!S25</f>
        <v>46190</v>
      </c>
      <c r="R18" s="6">
        <f>SUMIFS(Dolares!$O$2:$O$1502,Dolares!$B$2:$B$1502,Q18)</f>
        <v>0</v>
      </c>
    </row>
    <row r="19" spans="1:18" ht="15" customHeight="1" x14ac:dyDescent="0.25">
      <c r="A19" s="13"/>
      <c r="B19" s="14"/>
      <c r="C19" s="3"/>
      <c r="D19" s="6" t="e">
        <f>Tabla3[[#This Row],[CANTIDAD EN FIAT]]/Tabla3[[#This Row],[C. TOTAL / C.  RECIBIR]]</f>
        <v>#DIV/0!</v>
      </c>
      <c r="E19" s="6"/>
      <c r="F19" s="6"/>
      <c r="G19" s="2"/>
      <c r="H19" s="16"/>
      <c r="I19" s="2"/>
      <c r="J19" s="39"/>
      <c r="K19" s="2" t="str">
        <f t="shared" si="0"/>
        <v>Perdida</v>
      </c>
      <c r="L19" s="3">
        <f>IF(Dolares!$A$19="Compra",Dolares!$E$19-Dolares!$C$19-Dolares!$F$19,Dolares!$C$19-Dolares!$E$19-Dolares!$F$19)</f>
        <v>0</v>
      </c>
      <c r="M19" s="4" t="e">
        <f>Dolares!$L$19/Dolares!$C$19*1</f>
        <v>#DIV/0!</v>
      </c>
      <c r="N19" s="26"/>
      <c r="O19" s="17">
        <f>IF(Dolares!$A$19="Venta",(Dolares!$E$19+Dolares!$F$19)*-1,Dolares!$E$19-Dolares!$F$19)</f>
        <v>0</v>
      </c>
      <c r="Q19" s="10">
        <f>'Grafico de ganancias'!T25</f>
        <v>46191</v>
      </c>
      <c r="R19" s="6">
        <f>SUMIFS(Dolares!$O$2:$O$1502,Dolares!$B$2:$B$1502,Q19)</f>
        <v>0</v>
      </c>
    </row>
    <row r="20" spans="1:18" ht="15" customHeight="1" x14ac:dyDescent="0.25">
      <c r="A20" s="13"/>
      <c r="B20" s="14"/>
      <c r="C20" s="3"/>
      <c r="D20" s="6" t="e">
        <f>Tabla3[[#This Row],[CANTIDAD EN FIAT]]/Tabla3[[#This Row],[C. TOTAL / C.  RECIBIR]]</f>
        <v>#DIV/0!</v>
      </c>
      <c r="E20" s="6"/>
      <c r="F20" s="6"/>
      <c r="G20" s="2"/>
      <c r="H20" s="16"/>
      <c r="I20" s="2"/>
      <c r="J20" s="39"/>
      <c r="K20" s="2" t="str">
        <f t="shared" si="0"/>
        <v>Perdida</v>
      </c>
      <c r="L20" s="3">
        <f>IF(Dolares!$A$20="Compra",Dolares!$E$20-Dolares!$C$20-Dolares!$F$20,Dolares!$C$20-Dolares!$E$20-Dolares!$F$20)</f>
        <v>0</v>
      </c>
      <c r="M20" s="4" t="e">
        <f>Dolares!$L$20/Dolares!$C$20*1</f>
        <v>#DIV/0!</v>
      </c>
      <c r="N20" s="26"/>
      <c r="O20" s="17">
        <f>IF(Dolares!$A$20="Venta",(Dolares!$E$20+Dolares!$F$20)*-1,Dolares!$E$20-Dolares!$F$20)</f>
        <v>0</v>
      </c>
      <c r="Q20" s="10">
        <f>'Grafico de ganancias'!U25</f>
        <v>46192</v>
      </c>
      <c r="R20" s="6">
        <f>SUMIFS(Dolares!$O$2:$O$1502,Dolares!$B$2:$B$1502,Q20)</f>
        <v>0</v>
      </c>
    </row>
    <row r="21" spans="1:18" ht="15" customHeight="1" x14ac:dyDescent="0.25">
      <c r="A21" s="13"/>
      <c r="B21" s="14"/>
      <c r="C21" s="3"/>
      <c r="D21" s="6" t="e">
        <f>Tabla3[[#This Row],[CANTIDAD EN FIAT]]/Tabla3[[#This Row],[C. TOTAL / C.  RECIBIR]]</f>
        <v>#DIV/0!</v>
      </c>
      <c r="E21" s="6"/>
      <c r="F21" s="6"/>
      <c r="G21" s="2"/>
      <c r="H21" s="16"/>
      <c r="I21" s="2"/>
      <c r="J21" s="39"/>
      <c r="K21" s="2" t="str">
        <f t="shared" si="0"/>
        <v>Perdida</v>
      </c>
      <c r="L21" s="3">
        <f>IF(Dolares!$A$21="Compra",Dolares!$E$21-Dolares!$C$21-Dolares!$F$21,Dolares!$C$21-Dolares!$E$21-Dolares!$F$21)</f>
        <v>0</v>
      </c>
      <c r="M21" s="4" t="e">
        <f>Dolares!$L$21/Dolares!$C$21*1</f>
        <v>#DIV/0!</v>
      </c>
      <c r="N21" s="26"/>
      <c r="O21" s="17">
        <f>IF(Dolares!$A$21="Venta",(Dolares!$E$21+Dolares!$F$21)*-1,Dolares!$E$21-Dolares!$F$21)</f>
        <v>0</v>
      </c>
      <c r="Q21" s="10">
        <f>'Grafico de ganancias'!V25</f>
        <v>46193</v>
      </c>
      <c r="R21" s="6">
        <f>SUMIFS(Dolares!$O$2:$O$1502,Dolares!$B$2:$B$1502,Q21)</f>
        <v>0</v>
      </c>
    </row>
    <row r="22" spans="1:18" ht="15" customHeight="1" x14ac:dyDescent="0.25">
      <c r="A22" s="13"/>
      <c r="B22" s="14"/>
      <c r="C22" s="3"/>
      <c r="D22" s="6" t="e">
        <f>Tabla3[[#This Row],[CANTIDAD EN FIAT]]/Tabla3[[#This Row],[C. TOTAL / C.  RECIBIR]]</f>
        <v>#DIV/0!</v>
      </c>
      <c r="E22" s="6"/>
      <c r="F22" s="6"/>
      <c r="G22" s="2"/>
      <c r="H22" s="16"/>
      <c r="I22" s="2"/>
      <c r="J22" s="39"/>
      <c r="K22" s="2" t="str">
        <f t="shared" si="0"/>
        <v>Perdida</v>
      </c>
      <c r="L22" s="3">
        <f>IF(Dolares!$A$22="Compra",Dolares!$E$22-Dolares!$C$22-Dolares!$F$22,Dolares!$C$22-Dolares!$E$22-Dolares!$F$22)</f>
        <v>0</v>
      </c>
      <c r="M22" s="4" t="e">
        <f>Dolares!$L$22/Dolares!$C$22*1</f>
        <v>#DIV/0!</v>
      </c>
      <c r="N22" s="26"/>
      <c r="O22" s="17">
        <f>IF(Dolares!$A$22="Venta",(Dolares!$E$22+Dolares!$F$22)*-1,Dolares!$E$22-Dolares!$F$22)</f>
        <v>0</v>
      </c>
      <c r="Q22" s="10">
        <f>'Grafico de ganancias'!W25</f>
        <v>46194</v>
      </c>
      <c r="R22" s="6">
        <f>SUMIFS(Dolares!$O$2:$O$1502,Dolares!$B$2:$B$1502,Q22)</f>
        <v>0</v>
      </c>
    </row>
    <row r="23" spans="1:18" ht="15" customHeight="1" x14ac:dyDescent="0.25">
      <c r="A23" s="13"/>
      <c r="B23" s="14"/>
      <c r="C23" s="3"/>
      <c r="D23" s="6" t="e">
        <f>Tabla3[[#This Row],[CANTIDAD EN FIAT]]/Tabla3[[#This Row],[C. TOTAL / C.  RECIBIR]]</f>
        <v>#DIV/0!</v>
      </c>
      <c r="E23" s="6"/>
      <c r="F23" s="6"/>
      <c r="G23" s="2"/>
      <c r="H23" s="16"/>
      <c r="I23" s="2"/>
      <c r="J23" s="39"/>
      <c r="K23" s="2" t="str">
        <f t="shared" si="0"/>
        <v>Perdida</v>
      </c>
      <c r="L23" s="3">
        <f>IF(Dolares!$A$23="Compra",Dolares!$E$23-Dolares!$C$23-Dolares!$F$23,Dolares!$C$23-Dolares!$E$23-Dolares!$F$23)</f>
        <v>0</v>
      </c>
      <c r="M23" s="4" t="e">
        <f>Dolares!$L$23/Dolares!$C$23*1</f>
        <v>#DIV/0!</v>
      </c>
      <c r="N23" s="26"/>
      <c r="O23" s="17">
        <f>IF(Dolares!$A$23="Venta",(Dolares!$E$23+Dolares!$F$23)*-1,Dolares!$E$23-Dolares!$F$23)</f>
        <v>0</v>
      </c>
      <c r="Q23" s="10">
        <f>'Grafico de ganancias'!X25</f>
        <v>46195</v>
      </c>
      <c r="R23" s="6">
        <f>SUMIFS(Dolares!$O$2:$O$1502,Dolares!$B$2:$B$1502,Q23)</f>
        <v>0</v>
      </c>
    </row>
    <row r="24" spans="1:18" ht="15" customHeight="1" x14ac:dyDescent="0.25">
      <c r="A24" s="13"/>
      <c r="B24" s="14"/>
      <c r="C24" s="3"/>
      <c r="D24" s="6" t="e">
        <f>Tabla3[[#This Row],[CANTIDAD EN FIAT]]/Tabla3[[#This Row],[C. TOTAL / C.  RECIBIR]]</f>
        <v>#DIV/0!</v>
      </c>
      <c r="E24" s="6"/>
      <c r="F24" s="6"/>
      <c r="G24" s="2"/>
      <c r="H24" s="16"/>
      <c r="I24" s="2"/>
      <c r="J24" s="39"/>
      <c r="K24" s="2" t="str">
        <f t="shared" si="0"/>
        <v>Perdida</v>
      </c>
      <c r="L24" s="3">
        <f>IF(Dolares!$A$24="Compra",Dolares!$E$24-Dolares!$C$24-Dolares!$F$24,Dolares!$C$24-Dolares!$E$24-Dolares!$F$24)</f>
        <v>0</v>
      </c>
      <c r="M24" s="4" t="e">
        <f>Dolares!$L$24/Dolares!$C$24*1</f>
        <v>#DIV/0!</v>
      </c>
      <c r="N24" s="26"/>
      <c r="O24" s="17">
        <f>IF(Dolares!$A$24="Venta",(Dolares!$E$24+Dolares!$F$24)*-1,Dolares!$E$24-Dolares!$F$24)</f>
        <v>0</v>
      </c>
      <c r="Q24" s="10">
        <f>'Grafico de ganancias'!Y25</f>
        <v>46196</v>
      </c>
      <c r="R24" s="6">
        <f>SUMIFS(Dolares!$O$2:$O$1502,Dolares!$B$2:$B$1502,Q24)</f>
        <v>0</v>
      </c>
    </row>
    <row r="25" spans="1:18" ht="15" customHeight="1" x14ac:dyDescent="0.25">
      <c r="A25" s="13"/>
      <c r="B25" s="14"/>
      <c r="C25" s="3"/>
      <c r="D25" s="6" t="e">
        <f>Tabla3[[#This Row],[CANTIDAD EN FIAT]]/Tabla3[[#This Row],[C. TOTAL / C.  RECIBIR]]</f>
        <v>#DIV/0!</v>
      </c>
      <c r="E25" s="6"/>
      <c r="F25" s="6"/>
      <c r="G25" s="2"/>
      <c r="H25" s="16"/>
      <c r="I25" s="2"/>
      <c r="J25" s="40"/>
      <c r="K25" s="2" t="str">
        <f t="shared" si="0"/>
        <v>Perdida</v>
      </c>
      <c r="L25" s="3">
        <f>IF(Dolares!$A$25="Compra",Dolares!$E$25-Dolares!$C$25-Dolares!$F$25,Dolares!$C$25-Dolares!$E$25-Dolares!$F$25)</f>
        <v>0</v>
      </c>
      <c r="M25" s="27" t="e">
        <f>Dolares!$L$25/Dolares!$C$25*1</f>
        <v>#DIV/0!</v>
      </c>
      <c r="O25" s="17">
        <f>IF(Dolares!$A$25="Venta",(Dolares!$E$25+Dolares!$F$25)*-1,Dolares!$E$25-Dolares!$F$25)</f>
        <v>0</v>
      </c>
      <c r="Q25" s="10">
        <f>'Grafico de ganancias'!Z25</f>
        <v>46197</v>
      </c>
      <c r="R25" s="6">
        <f>SUMIFS(Dolares!$O$2:$O$1502,Dolares!$B$2:$B$1502,Q25)</f>
        <v>0</v>
      </c>
    </row>
    <row r="26" spans="1:18" ht="15" customHeight="1" x14ac:dyDescent="0.25">
      <c r="A26" s="13"/>
      <c r="B26" s="14"/>
      <c r="C26" s="3"/>
      <c r="D26" s="6" t="e">
        <f>Tabla3[[#This Row],[CANTIDAD EN FIAT]]/Tabla3[[#This Row],[C. TOTAL / C.  RECIBIR]]</f>
        <v>#DIV/0!</v>
      </c>
      <c r="E26" s="6"/>
      <c r="F26" s="6"/>
      <c r="G26" s="2"/>
      <c r="H26" s="16"/>
      <c r="I26" s="2"/>
      <c r="J26" s="40"/>
      <c r="K26" s="2" t="str">
        <f t="shared" si="0"/>
        <v>Perdida</v>
      </c>
      <c r="L26" s="3">
        <f>IF(Dolares!$A$26="Compra",Dolares!$E$26-Dolares!$C$26-Dolares!$F$26,Dolares!$C$26-Dolares!$E$26-Dolares!$F$26)</f>
        <v>0</v>
      </c>
      <c r="M26" s="27" t="e">
        <f>Dolares!$L$26/Dolares!$C$26*1</f>
        <v>#DIV/0!</v>
      </c>
      <c r="O26" s="17">
        <f>IF(Dolares!$A$26="Venta",(Dolares!$E$26+Dolares!$F$26)*-1,Dolares!$E$26-Dolares!$F$26)</f>
        <v>0</v>
      </c>
      <c r="Q26" s="10">
        <f>'Grafico de ganancias'!AA25</f>
        <v>46198</v>
      </c>
      <c r="R26" s="6">
        <f>SUMIFS(Dolares!$O$2:$O$1502,Dolares!$B$2:$B$1502,Q26)</f>
        <v>0</v>
      </c>
    </row>
    <row r="27" spans="1:18" ht="15" customHeight="1" x14ac:dyDescent="0.25">
      <c r="A27" s="13"/>
      <c r="B27" s="14"/>
      <c r="C27" s="3"/>
      <c r="D27" s="6" t="e">
        <f>Tabla3[[#This Row],[CANTIDAD EN FIAT]]/Tabla3[[#This Row],[C. TOTAL / C.  RECIBIR]]</f>
        <v>#DIV/0!</v>
      </c>
      <c r="E27" s="6"/>
      <c r="F27" s="6"/>
      <c r="G27" s="2"/>
      <c r="H27" s="16"/>
      <c r="I27" s="2"/>
      <c r="J27" s="40"/>
      <c r="K27" s="2" t="str">
        <f t="shared" si="0"/>
        <v>Perdida</v>
      </c>
      <c r="L27" s="3">
        <f>IF(Dolares!$A$27="Compra",Dolares!$E$27-Dolares!$C$27-Dolares!$F$27,Dolares!$C$27-Dolares!$E$27-Dolares!$F$27)</f>
        <v>0</v>
      </c>
      <c r="M27" s="27" t="e">
        <f>Dolares!$L$27/Dolares!$C$27*1</f>
        <v>#DIV/0!</v>
      </c>
      <c r="O27" s="17">
        <f>IF(Dolares!$A$27="Venta",(Dolares!$E$27+Dolares!$F$27)*-1,Dolares!$E$27-Dolares!$F$27)</f>
        <v>0</v>
      </c>
      <c r="Q27" s="10">
        <f>'Grafico de ganancias'!AB25</f>
        <v>46199</v>
      </c>
      <c r="R27" s="6">
        <f>SUMIFS(Dolares!$O$2:$O$1502,Dolares!$B$2:$B$1502,Q27)</f>
        <v>0</v>
      </c>
    </row>
    <row r="28" spans="1:18" ht="15" customHeight="1" x14ac:dyDescent="0.25">
      <c r="A28" s="13"/>
      <c r="B28" s="14"/>
      <c r="C28" s="3"/>
      <c r="D28" s="6" t="e">
        <f>Tabla3[[#This Row],[CANTIDAD EN FIAT]]/Tabla3[[#This Row],[C. TOTAL / C.  RECIBIR]]</f>
        <v>#DIV/0!</v>
      </c>
      <c r="E28" s="6"/>
      <c r="F28" s="6"/>
      <c r="G28" s="2"/>
      <c r="H28" s="16"/>
      <c r="I28" s="2"/>
      <c r="J28" s="39"/>
      <c r="K28" s="2" t="str">
        <f t="shared" si="0"/>
        <v>Perdida</v>
      </c>
      <c r="L28" s="3">
        <f>IF(Dolares!$A$28="Compra",Dolares!$E$28-Dolares!$C$28-Dolares!$F$28,Dolares!$C$28-Dolares!$E$28-Dolares!$F$28)</f>
        <v>0</v>
      </c>
      <c r="M28" s="4" t="e">
        <f>Dolares!$L$28/Dolares!$C$28*1</f>
        <v>#DIV/0!</v>
      </c>
      <c r="O28" s="17">
        <f>IF(Dolares!$A$28="Venta",(Dolares!$E$28+Dolares!$F$28)*-1,Dolares!$E$28-Dolares!$F$28)</f>
        <v>0</v>
      </c>
      <c r="Q28" s="10">
        <f>'Grafico de ganancias'!AC25</f>
        <v>46200</v>
      </c>
      <c r="R28" s="6">
        <f>SUMIFS(Dolares!$O$2:$O$1502,Dolares!$B$2:$B$1502,Q28)</f>
        <v>0</v>
      </c>
    </row>
    <row r="29" spans="1:18" ht="15" customHeight="1" x14ac:dyDescent="0.25">
      <c r="A29" s="13"/>
      <c r="B29" s="14"/>
      <c r="C29" s="3"/>
      <c r="D29" s="6" t="e">
        <f>Tabla3[[#This Row],[CANTIDAD EN FIAT]]/Tabla3[[#This Row],[C. TOTAL / C.  RECIBIR]]</f>
        <v>#DIV/0!</v>
      </c>
      <c r="E29" s="6"/>
      <c r="F29" s="6"/>
      <c r="G29" s="2"/>
      <c r="H29" s="16"/>
      <c r="I29" s="2"/>
      <c r="J29" s="39"/>
      <c r="K29" s="2" t="str">
        <f t="shared" si="0"/>
        <v>Perdida</v>
      </c>
      <c r="L29" s="3">
        <f>IF(Dolares!$A$29="Compra",Dolares!$E$29-Dolares!$C$29-Dolares!$F$29,Dolares!$C$29-Dolares!$E$29-Dolares!$F$29)</f>
        <v>0</v>
      </c>
      <c r="M29" s="4" t="e">
        <f>Dolares!$L$29/Dolares!$C$29*1</f>
        <v>#DIV/0!</v>
      </c>
      <c r="O29" s="17">
        <f>IF(Dolares!$A$29="Venta",(Dolares!$E$29+Dolares!$F$29)*-1,Dolares!$E$29-Dolares!$F$29)</f>
        <v>0</v>
      </c>
      <c r="Q29" s="10">
        <f>'Grafico de ganancias'!AD25</f>
        <v>46201</v>
      </c>
      <c r="R29" s="6">
        <f>SUMIFS(Dolares!$O$2:$O$1502,Dolares!$B$2:$B$1502,Q29)</f>
        <v>0</v>
      </c>
    </row>
    <row r="30" spans="1:18" ht="15" customHeight="1" x14ac:dyDescent="0.25">
      <c r="A30" s="13"/>
      <c r="B30" s="14"/>
      <c r="C30" s="3"/>
      <c r="D30" s="6" t="e">
        <f>Tabla3[[#This Row],[CANTIDAD EN FIAT]]/Tabla3[[#This Row],[C. TOTAL / C.  RECIBIR]]</f>
        <v>#DIV/0!</v>
      </c>
      <c r="E30" s="6"/>
      <c r="F30" s="6"/>
      <c r="G30" s="2"/>
      <c r="H30" s="16"/>
      <c r="I30" s="2"/>
      <c r="J30" s="39"/>
      <c r="K30" s="2" t="str">
        <f t="shared" si="0"/>
        <v>Perdida</v>
      </c>
      <c r="L30" s="3">
        <f>IF(Dolares!$A$30="Compra",Dolares!$E$30-Dolares!$C$30-Dolares!$F$30,Dolares!$C$30-Dolares!$E$30-Dolares!$F$30)</f>
        <v>0</v>
      </c>
      <c r="M30" s="4" t="e">
        <f>Dolares!$L$30/Dolares!$C$30*1</f>
        <v>#DIV/0!</v>
      </c>
      <c r="O30" s="17">
        <f>IF(Dolares!$A$30="Venta",(Dolares!$E$30+Dolares!$F$30)*-1,Dolares!$E$30-Dolares!$F$30)</f>
        <v>0</v>
      </c>
      <c r="Q30" s="10">
        <f>'Grafico de ganancias'!AE25</f>
        <v>46202</v>
      </c>
      <c r="R30" s="6">
        <f>SUMIFS(Dolares!$O$2:$O$1502,Dolares!$B$2:$B$1502,Q30)</f>
        <v>0</v>
      </c>
    </row>
    <row r="31" spans="1:18" ht="15" customHeight="1" x14ac:dyDescent="0.25">
      <c r="A31" s="13"/>
      <c r="B31" s="14"/>
      <c r="C31" s="3"/>
      <c r="D31" s="6" t="e">
        <f>Tabla3[[#This Row],[CANTIDAD EN FIAT]]/Tabla3[[#This Row],[C. TOTAL / C.  RECIBIR]]</f>
        <v>#DIV/0!</v>
      </c>
      <c r="E31" s="6"/>
      <c r="F31" s="6"/>
      <c r="G31" s="2"/>
      <c r="H31" s="16"/>
      <c r="I31" s="2"/>
      <c r="J31" s="39"/>
      <c r="K31" s="2" t="str">
        <f t="shared" si="0"/>
        <v>Perdida</v>
      </c>
      <c r="L31" s="3">
        <f>IF(Dolares!$A$31="Compra",Dolares!$E$31-Dolares!$C$31-Dolares!$F$31,Dolares!$C$31-Dolares!$E$31-Dolares!$F$31)</f>
        <v>0</v>
      </c>
      <c r="M31" s="4" t="e">
        <f>Dolares!$L$31/Dolares!$C$31*1</f>
        <v>#DIV/0!</v>
      </c>
      <c r="O31" s="17">
        <f>IF(Dolares!$A$31="Venta",(Dolares!$E$31+Dolares!$F$31)*-1,Dolares!$E$31-Dolares!$F$31)</f>
        <v>0</v>
      </c>
      <c r="Q31" s="10">
        <f>'Grafico de ganancias'!AF25</f>
        <v>46203</v>
      </c>
      <c r="R31" s="6">
        <f>SUMIFS(Dolares!$O$2:$O$1502,Dolares!$B$2:$B$1502,Q31)</f>
        <v>0</v>
      </c>
    </row>
    <row r="32" spans="1:18" ht="15" customHeight="1" x14ac:dyDescent="0.25">
      <c r="A32" s="13"/>
      <c r="B32" s="14"/>
      <c r="C32" s="3"/>
      <c r="D32" s="6" t="e">
        <f>Tabla3[[#This Row],[CANTIDAD EN FIAT]]/Tabla3[[#This Row],[C. TOTAL / C.  RECIBIR]]</f>
        <v>#DIV/0!</v>
      </c>
      <c r="E32" s="6"/>
      <c r="F32" s="6"/>
      <c r="G32" s="2"/>
      <c r="H32" s="16"/>
      <c r="I32" s="2"/>
      <c r="J32" s="39"/>
      <c r="K32" s="2" t="str">
        <f t="shared" si="0"/>
        <v>Perdida</v>
      </c>
      <c r="L32" s="3">
        <f>IF(Dolares!$A$32="Compra",Dolares!$E$32-Dolares!$C$32-Dolares!$F$32,Dolares!$C$32-Dolares!$E$32-Dolares!$F$32)</f>
        <v>0</v>
      </c>
      <c r="M32" s="4" t="e">
        <f>Dolares!$L$32/Dolares!$C$32*1</f>
        <v>#DIV/0!</v>
      </c>
      <c r="O32" s="17">
        <f>IF(Dolares!$A$32="Venta",(Dolares!$E$32+Dolares!$F$32)*-1,Dolares!$E$32-Dolares!$F$32)</f>
        <v>0</v>
      </c>
      <c r="Q32" s="10">
        <f>'Grafico de ganancias'!AG25</f>
        <v>46204</v>
      </c>
      <c r="R32" s="6">
        <f>SUMIFS(Dolares!$O$2:$O$1502,Dolares!$B$2:$B$1502,Q32)</f>
        <v>0</v>
      </c>
    </row>
    <row r="33" spans="1:15" ht="15" customHeight="1" x14ac:dyDescent="0.25">
      <c r="A33" s="13"/>
      <c r="B33" s="14"/>
      <c r="C33" s="3"/>
      <c r="D33" s="6" t="e">
        <f>Tabla3[[#This Row],[CANTIDAD EN FIAT]]/Tabla3[[#This Row],[C. TOTAL / C.  RECIBIR]]</f>
        <v>#DIV/0!</v>
      </c>
      <c r="E33" s="6"/>
      <c r="F33" s="6"/>
      <c r="G33" s="2"/>
      <c r="H33" s="16"/>
      <c r="I33" s="2"/>
      <c r="J33" s="39"/>
      <c r="K33" s="2" t="str">
        <f t="shared" si="0"/>
        <v>Perdida</v>
      </c>
      <c r="L33" s="3">
        <f>IF(Dolares!$A$33="Compra",Dolares!$E$33-Dolares!$C$33-Dolares!$F$33,Dolares!$C$33-Dolares!$E$33-Dolares!$F$33)</f>
        <v>0</v>
      </c>
      <c r="M33" s="4" t="e">
        <f>Dolares!$L$33/Dolares!$C$33*1</f>
        <v>#DIV/0!</v>
      </c>
      <c r="N33" s="26"/>
      <c r="O33" s="17">
        <f>IF(Dolares!$A$33="Venta",(Dolares!$E$33+Dolares!$F$33)*-1,Dolares!$E$33-Dolares!$F$33)</f>
        <v>0</v>
      </c>
    </row>
    <row r="34" spans="1:15" ht="15" customHeight="1" x14ac:dyDescent="0.25">
      <c r="A34" s="13"/>
      <c r="B34" s="14"/>
      <c r="C34" s="3"/>
      <c r="D34" s="6" t="e">
        <f>Tabla3[[#This Row],[CANTIDAD EN FIAT]]/Tabla3[[#This Row],[C. TOTAL / C.  RECIBIR]]</f>
        <v>#DIV/0!</v>
      </c>
      <c r="E34" s="6"/>
      <c r="F34" s="6"/>
      <c r="G34" s="2"/>
      <c r="H34" s="16"/>
      <c r="I34" s="2"/>
      <c r="J34" s="39"/>
      <c r="K34" s="2" t="str">
        <f t="shared" si="0"/>
        <v>Perdida</v>
      </c>
      <c r="L34" s="3">
        <f>IF(Dolares!$A$34="Compra",Dolares!$E$34-Dolares!$C$34-Dolares!$F$34,Dolares!$C$34-Dolares!$E$34-Dolares!$F$34)</f>
        <v>0</v>
      </c>
      <c r="M34" s="4" t="e">
        <f>Dolares!$L$34/Dolares!$C$34*1</f>
        <v>#DIV/0!</v>
      </c>
      <c r="N34" s="26"/>
      <c r="O34" s="17">
        <f>IF(Dolares!$A$34="Venta",(Dolares!$E$34+Dolares!$F$34)*-1,Dolares!$E$34-Dolares!$F$34)</f>
        <v>0</v>
      </c>
    </row>
    <row r="35" spans="1:15" ht="15" customHeight="1" x14ac:dyDescent="0.25">
      <c r="A35" s="13"/>
      <c r="B35" s="14"/>
      <c r="C35" s="3"/>
      <c r="D35" s="6" t="e">
        <f>Tabla3[[#This Row],[CANTIDAD EN FIAT]]/Tabla3[[#This Row],[C. TOTAL / C.  RECIBIR]]</f>
        <v>#DIV/0!</v>
      </c>
      <c r="E35" s="6"/>
      <c r="F35" s="6"/>
      <c r="G35" s="2"/>
      <c r="H35" s="16"/>
      <c r="I35" s="2"/>
      <c r="J35" s="39"/>
      <c r="K35" s="2" t="str">
        <f t="shared" si="0"/>
        <v>Perdida</v>
      </c>
      <c r="L35" s="3">
        <f>IF(Dolares!$A$35="Compra",Dolares!$E$35-Dolares!$C$35-Dolares!$F$35,Dolares!$C$35-Dolares!$E$35-Dolares!$F$35)</f>
        <v>0</v>
      </c>
      <c r="M35" s="4" t="e">
        <f>Dolares!$L$35/Dolares!$C$35*1</f>
        <v>#DIV/0!</v>
      </c>
      <c r="N35" s="26"/>
      <c r="O35" s="17">
        <f>IF(Dolares!$A$35="Venta",(Dolares!$E$35+Dolares!$F$35)*-1,Dolares!$E$35-Dolares!$F$35)</f>
        <v>0</v>
      </c>
    </row>
    <row r="36" spans="1:15" ht="15" customHeight="1" x14ac:dyDescent="0.25">
      <c r="A36" s="13"/>
      <c r="B36" s="14"/>
      <c r="C36" s="3"/>
      <c r="D36" s="6" t="e">
        <f>Tabla3[[#This Row],[CANTIDAD EN FIAT]]/Tabla3[[#This Row],[C. TOTAL / C.  RECIBIR]]</f>
        <v>#DIV/0!</v>
      </c>
      <c r="E36" s="6"/>
      <c r="F36" s="6"/>
      <c r="G36" s="2"/>
      <c r="H36" s="16"/>
      <c r="I36" s="2"/>
      <c r="J36" s="39"/>
      <c r="K36" s="2" t="str">
        <f t="shared" si="0"/>
        <v>Perdida</v>
      </c>
      <c r="L36" s="3">
        <f>IF(Dolares!$A$36="Compra",Dolares!$E$36-Dolares!$C$36-Dolares!$F$36,Dolares!$C$36-Dolares!$E$36-Dolares!$F$36)</f>
        <v>0</v>
      </c>
      <c r="M36" s="4" t="e">
        <f>Dolares!$L$36/Dolares!$C$36*1</f>
        <v>#DIV/0!</v>
      </c>
      <c r="N36" s="26"/>
      <c r="O36" s="17">
        <f>IF(Dolares!$A$36="Venta",(Dolares!$E$36+Dolares!$F$36)*-1,Dolares!$E$36-Dolares!$F$36)</f>
        <v>0</v>
      </c>
    </row>
    <row r="37" spans="1:15" ht="15" customHeight="1" x14ac:dyDescent="0.25">
      <c r="A37" s="13"/>
      <c r="B37" s="14"/>
      <c r="C37" s="3"/>
      <c r="D37" s="6" t="e">
        <f>Tabla3[[#This Row],[CANTIDAD EN FIAT]]/Tabla3[[#This Row],[C. TOTAL / C.  RECIBIR]]</f>
        <v>#DIV/0!</v>
      </c>
      <c r="E37" s="6"/>
      <c r="F37" s="6"/>
      <c r="G37" s="2"/>
      <c r="H37" s="16"/>
      <c r="I37" s="2"/>
      <c r="J37" s="39"/>
      <c r="K37" s="2" t="str">
        <f t="shared" si="0"/>
        <v>Perdida</v>
      </c>
      <c r="L37" s="3">
        <f>IF(Dolares!$A$37="Compra",Dolares!$E$37-Dolares!$C$37-Dolares!$F$37,Dolares!$C$37-Dolares!$E$37-Dolares!$F$37)</f>
        <v>0</v>
      </c>
      <c r="M37" s="4" t="e">
        <f>Dolares!$L$37/Dolares!$C$37*1</f>
        <v>#DIV/0!</v>
      </c>
      <c r="N37" s="26"/>
      <c r="O37" s="17">
        <f>IF(Dolares!$A$37="Venta",(Dolares!$E$37+Dolares!$F$37)*-1,Dolares!$E$37-Dolares!$F$37)</f>
        <v>0</v>
      </c>
    </row>
    <row r="38" spans="1:15" ht="15" customHeight="1" x14ac:dyDescent="0.25">
      <c r="A38" s="13"/>
      <c r="B38" s="14"/>
      <c r="C38" s="3"/>
      <c r="D38" s="6" t="e">
        <f>Tabla3[[#This Row],[CANTIDAD EN FIAT]]/Tabla3[[#This Row],[C. TOTAL / C.  RECIBIR]]</f>
        <v>#DIV/0!</v>
      </c>
      <c r="E38" s="6"/>
      <c r="F38" s="6"/>
      <c r="G38" s="2"/>
      <c r="H38" s="16"/>
      <c r="I38" s="2"/>
      <c r="J38" s="39"/>
      <c r="K38" s="2" t="str">
        <f t="shared" si="0"/>
        <v>Perdida</v>
      </c>
      <c r="L38" s="3">
        <f>IF(Dolares!$A$38="Compra",Dolares!$E$38-Dolares!$C$38-Dolares!$F$38,Dolares!$C$38-Dolares!$E$38-Dolares!$F$38)</f>
        <v>0</v>
      </c>
      <c r="M38" s="4" t="e">
        <f>Dolares!$L$38/Dolares!$C$38*1</f>
        <v>#DIV/0!</v>
      </c>
      <c r="N38" s="26"/>
      <c r="O38" s="17">
        <f>IF(Dolares!$A$38="Venta",(Dolares!$E$38+Dolares!$F$38)*-1,Dolares!$E$38-Dolares!$F$38)</f>
        <v>0</v>
      </c>
    </row>
    <row r="39" spans="1:15" ht="15" customHeight="1" x14ac:dyDescent="0.25">
      <c r="A39" s="13"/>
      <c r="B39" s="14"/>
      <c r="C39" s="3"/>
      <c r="D39" s="6" t="e">
        <f>Tabla3[[#This Row],[CANTIDAD EN FIAT]]/Tabla3[[#This Row],[C. TOTAL / C.  RECIBIR]]</f>
        <v>#DIV/0!</v>
      </c>
      <c r="E39" s="6"/>
      <c r="F39" s="6"/>
      <c r="G39" s="2"/>
      <c r="H39" s="16"/>
      <c r="I39" s="2"/>
      <c r="J39" s="39"/>
      <c r="K39" s="2" t="str">
        <f t="shared" si="0"/>
        <v>Perdida</v>
      </c>
      <c r="L39" s="3">
        <f>IF(Dolares!$A$39="Compra",Dolares!$E$39-Dolares!$C$39-Dolares!$F$39,Dolares!$C$39-Dolares!$E$39-Dolares!$F$39)</f>
        <v>0</v>
      </c>
      <c r="M39" s="4" t="e">
        <f>Dolares!$L$39/Dolares!$C$39*1</f>
        <v>#DIV/0!</v>
      </c>
      <c r="N39" s="26"/>
      <c r="O39" s="17">
        <f>IF(Dolares!$A$39="Venta",(Dolares!$E$39+Dolares!$F$39)*-1,Dolares!$E$39-Dolares!$F$39)</f>
        <v>0</v>
      </c>
    </row>
    <row r="40" spans="1:15" ht="15" customHeight="1" x14ac:dyDescent="0.25">
      <c r="A40" s="13"/>
      <c r="B40" s="14"/>
      <c r="C40" s="3"/>
      <c r="D40" s="6" t="e">
        <f>Tabla3[[#This Row],[CANTIDAD EN FIAT]]/Tabla3[[#This Row],[C. TOTAL / C.  RECIBIR]]</f>
        <v>#DIV/0!</v>
      </c>
      <c r="E40" s="6"/>
      <c r="F40" s="6"/>
      <c r="G40" s="2"/>
      <c r="H40" s="16"/>
      <c r="I40" s="2"/>
      <c r="J40" s="39"/>
      <c r="K40" s="2" t="str">
        <f t="shared" si="0"/>
        <v>Perdida</v>
      </c>
      <c r="L40" s="3">
        <f>IF(Dolares!$A$40="Compra",Dolares!$E$40-Dolares!$C$40-Dolares!$F$40,Dolares!$C$40-Dolares!$E$40-Dolares!$F$40)</f>
        <v>0</v>
      </c>
      <c r="M40" s="4" t="e">
        <f>Dolares!$L$40/Dolares!$C$40*1</f>
        <v>#DIV/0!</v>
      </c>
      <c r="N40" s="26"/>
      <c r="O40" s="17">
        <f>IF(Dolares!$A$40="Venta",(Dolares!$E$40+Dolares!$F$40)*-1,Dolares!$E$40-Dolares!$F$40)</f>
        <v>0</v>
      </c>
    </row>
    <row r="41" spans="1:15" ht="15" customHeight="1" x14ac:dyDescent="0.25">
      <c r="A41" s="13"/>
      <c r="B41" s="14"/>
      <c r="C41" s="3"/>
      <c r="D41" s="6" t="e">
        <f>Tabla3[[#This Row],[CANTIDAD EN FIAT]]/Tabla3[[#This Row],[C. TOTAL / C.  RECIBIR]]</f>
        <v>#DIV/0!</v>
      </c>
      <c r="E41" s="6"/>
      <c r="F41" s="6"/>
      <c r="G41" s="2"/>
      <c r="H41" s="16"/>
      <c r="I41" s="2"/>
      <c r="J41" s="39"/>
      <c r="K41" s="2" t="str">
        <f t="shared" si="0"/>
        <v>Perdida</v>
      </c>
      <c r="L41" s="3">
        <f>IF(Dolares!$A$41="Compra",Dolares!$E$41-Dolares!$C$41-Dolares!$F$41,Dolares!$C$41-Dolares!$E$41-Dolares!$F$41)</f>
        <v>0</v>
      </c>
      <c r="M41" s="4" t="e">
        <f>Dolares!$L$41/Dolares!$C$41*1</f>
        <v>#DIV/0!</v>
      </c>
      <c r="N41" s="26"/>
      <c r="O41" s="17">
        <f>IF(Dolares!$A$41="Venta",(Dolares!$E$41+Dolares!$F$41)*-1,Dolares!$E$41-Dolares!$F$41)</f>
        <v>0</v>
      </c>
    </row>
    <row r="42" spans="1:15" ht="15" customHeight="1" x14ac:dyDescent="0.25">
      <c r="A42" s="13"/>
      <c r="B42" s="14"/>
      <c r="C42" s="3"/>
      <c r="D42" s="6" t="e">
        <f>Tabla3[[#This Row],[CANTIDAD EN FIAT]]/Tabla3[[#This Row],[C. TOTAL / C.  RECIBIR]]</f>
        <v>#DIV/0!</v>
      </c>
      <c r="E42" s="6"/>
      <c r="F42" s="6"/>
      <c r="G42" s="2"/>
      <c r="H42" s="16"/>
      <c r="I42" s="2"/>
      <c r="J42" s="39"/>
      <c r="K42" s="2" t="str">
        <f t="shared" si="0"/>
        <v>Perdida</v>
      </c>
      <c r="L42" s="3">
        <f>IF(Dolares!$A$42="Compra",Dolares!$E$42-Dolares!$C$42-Dolares!$F$42,Dolares!$C$42-Dolares!$E$42-Dolares!$F$42)</f>
        <v>0</v>
      </c>
      <c r="M42" s="4" t="e">
        <f>Dolares!$L$42/Dolares!$C$42*1</f>
        <v>#DIV/0!</v>
      </c>
      <c r="N42" s="26"/>
      <c r="O42" s="17">
        <f>IF(Dolares!$A$42="Venta",(Dolares!$E$42+Dolares!$F$42)*-1,Dolares!$E$42-Dolares!$F$42)</f>
        <v>0</v>
      </c>
    </row>
    <row r="43" spans="1:15" ht="15" customHeight="1" x14ac:dyDescent="0.25">
      <c r="A43" s="13"/>
      <c r="B43" s="14"/>
      <c r="C43" s="3"/>
      <c r="D43" s="6" t="e">
        <f>Tabla3[[#This Row],[CANTIDAD EN FIAT]]/Tabla3[[#This Row],[C. TOTAL / C.  RECIBIR]]</f>
        <v>#DIV/0!</v>
      </c>
      <c r="E43" s="6"/>
      <c r="F43" s="6"/>
      <c r="G43" s="2"/>
      <c r="H43" s="16"/>
      <c r="I43" s="2"/>
      <c r="J43" s="39"/>
      <c r="K43" s="2" t="str">
        <f t="shared" si="0"/>
        <v>Perdida</v>
      </c>
      <c r="L43" s="3">
        <f>IF(Dolares!$A$43="Compra",Dolares!$E$43-Dolares!$C$43-Dolares!$F$43,Dolares!$C$43-Dolares!$E$43-Dolares!$F$43)</f>
        <v>0</v>
      </c>
      <c r="M43" s="4" t="e">
        <f>Dolares!$L$43/Dolares!$C$43*1</f>
        <v>#DIV/0!</v>
      </c>
      <c r="N43" s="26"/>
      <c r="O43" s="17">
        <f>IF(Dolares!$A$43="Venta",(Dolares!$E$43+Dolares!$F$43)*-1,Dolares!$E$43-Dolares!$F$43)</f>
        <v>0</v>
      </c>
    </row>
    <row r="44" spans="1:15" ht="15" customHeight="1" x14ac:dyDescent="0.25">
      <c r="A44" s="13"/>
      <c r="B44" s="14"/>
      <c r="C44" s="3"/>
      <c r="D44" s="6" t="e">
        <f>Tabla3[[#This Row],[CANTIDAD EN FIAT]]/Tabla3[[#This Row],[C. TOTAL / C.  RECIBIR]]</f>
        <v>#DIV/0!</v>
      </c>
      <c r="E44" s="6"/>
      <c r="F44" s="6"/>
      <c r="G44" s="2"/>
      <c r="H44" s="16"/>
      <c r="I44" s="2"/>
      <c r="J44" s="39"/>
      <c r="K44" s="2" t="str">
        <f t="shared" si="0"/>
        <v>Perdida</v>
      </c>
      <c r="L44" s="3">
        <f>IF(Dolares!$A$44="Compra",Dolares!$E$44-Dolares!$C$44-Dolares!$F$44,Dolares!$C$44-Dolares!$E$44-Dolares!$F$44)</f>
        <v>0</v>
      </c>
      <c r="M44" s="4" t="e">
        <f>Dolares!$L$44/Dolares!$C$44*1</f>
        <v>#DIV/0!</v>
      </c>
      <c r="N44" s="26"/>
      <c r="O44" s="17">
        <f>IF(Dolares!$A$44="Venta",(Dolares!$E$44+Dolares!$F$44)*-1,Dolares!$E$44-Dolares!$F$44)</f>
        <v>0</v>
      </c>
    </row>
    <row r="45" spans="1:15" ht="15" customHeight="1" x14ac:dyDescent="0.25">
      <c r="A45" s="13"/>
      <c r="B45" s="14"/>
      <c r="C45" s="3"/>
      <c r="D45" s="6" t="e">
        <f>Tabla3[[#This Row],[CANTIDAD EN FIAT]]/Tabla3[[#This Row],[C. TOTAL / C.  RECIBIR]]</f>
        <v>#DIV/0!</v>
      </c>
      <c r="E45" s="6"/>
      <c r="F45" s="6"/>
      <c r="G45" s="2"/>
      <c r="H45" s="16"/>
      <c r="I45" s="2"/>
      <c r="J45" s="39"/>
      <c r="K45" s="2" t="str">
        <f t="shared" si="0"/>
        <v>Perdida</v>
      </c>
      <c r="L45" s="3">
        <f>IF(Dolares!$A$45="Compra",Dolares!$E$45-Dolares!$C$45-Dolares!$F$45,Dolares!$C$45-Dolares!$E$45-Dolares!$F$45)</f>
        <v>0</v>
      </c>
      <c r="M45" s="4" t="e">
        <f>Dolares!$L$45/Dolares!$C$45*1</f>
        <v>#DIV/0!</v>
      </c>
      <c r="N45" s="26"/>
      <c r="O45" s="17">
        <f>IF(Dolares!$A$45="Venta",(Dolares!$E$45+Dolares!$F$45)*-1,Dolares!$E$45-Dolares!$F$45)</f>
        <v>0</v>
      </c>
    </row>
    <row r="46" spans="1:15" ht="15" customHeight="1" x14ac:dyDescent="0.25">
      <c r="A46" s="13"/>
      <c r="B46" s="14"/>
      <c r="C46" s="3"/>
      <c r="D46" s="6" t="e">
        <f>Tabla3[[#This Row],[CANTIDAD EN FIAT]]/Tabla3[[#This Row],[C. TOTAL / C.  RECIBIR]]</f>
        <v>#DIV/0!</v>
      </c>
      <c r="E46" s="6"/>
      <c r="F46" s="6"/>
      <c r="G46" s="2"/>
      <c r="H46" s="16"/>
      <c r="I46" s="2"/>
      <c r="J46" s="39"/>
      <c r="K46" s="2" t="str">
        <f t="shared" si="0"/>
        <v>Perdida</v>
      </c>
      <c r="L46" s="3">
        <f>IF(Dolares!$A$46="Compra",Dolares!$E$46-Dolares!$C$46-Dolares!$F$46,Dolares!$C$46-Dolares!$E$46-Dolares!$F$46)</f>
        <v>0</v>
      </c>
      <c r="M46" s="4" t="e">
        <f>Dolares!$L$46/Dolares!$C$46*1</f>
        <v>#DIV/0!</v>
      </c>
      <c r="N46" s="26"/>
      <c r="O46" s="17">
        <f>IF(Dolares!$A$46="Venta",(Dolares!$E$46+Dolares!$F$46)*-1,Dolares!$E$46-Dolares!$F$46)</f>
        <v>0</v>
      </c>
    </row>
    <row r="47" spans="1:15" ht="15" customHeight="1" x14ac:dyDescent="0.25">
      <c r="A47" s="13"/>
      <c r="B47" s="14"/>
      <c r="C47" s="3"/>
      <c r="D47" s="6" t="e">
        <f>Tabla3[[#This Row],[CANTIDAD EN FIAT]]/Tabla3[[#This Row],[C. TOTAL / C.  RECIBIR]]</f>
        <v>#DIV/0!</v>
      </c>
      <c r="E47" s="6"/>
      <c r="F47" s="6"/>
      <c r="G47" s="2"/>
      <c r="H47" s="16"/>
      <c r="I47" s="2"/>
      <c r="J47" s="39"/>
      <c r="K47" s="2" t="str">
        <f t="shared" si="0"/>
        <v>Perdida</v>
      </c>
      <c r="L47" s="3">
        <f>IF(Dolares!$A$47="Compra",Dolares!$E$47-Dolares!$C$47-Dolares!$F$47,Dolares!$C$47-Dolares!$E$47-Dolares!$F$47)</f>
        <v>0</v>
      </c>
      <c r="M47" s="4" t="e">
        <f>Dolares!$L$47/Dolares!$C$47*1</f>
        <v>#DIV/0!</v>
      </c>
      <c r="N47" s="26"/>
      <c r="O47" s="17">
        <f>IF(Dolares!$A$47="Venta",(Dolares!$E$47+Dolares!$F$47)*-1,Dolares!$E$47-Dolares!$F$47)</f>
        <v>0</v>
      </c>
    </row>
    <row r="48" spans="1:15" ht="15" customHeight="1" x14ac:dyDescent="0.25">
      <c r="A48" s="13"/>
      <c r="B48" s="14"/>
      <c r="C48" s="3"/>
      <c r="D48" s="6" t="e">
        <f>Tabla3[[#This Row],[CANTIDAD EN FIAT]]/Tabla3[[#This Row],[C. TOTAL / C.  RECIBIR]]</f>
        <v>#DIV/0!</v>
      </c>
      <c r="E48" s="6"/>
      <c r="F48" s="6"/>
      <c r="G48" s="2"/>
      <c r="H48" s="16"/>
      <c r="I48" s="2"/>
      <c r="J48" s="39"/>
      <c r="K48" s="2" t="str">
        <f t="shared" si="0"/>
        <v>Perdida</v>
      </c>
      <c r="L48" s="3">
        <f>IF(Dolares!$A$48="Compra",Dolares!$E$48-Dolares!$C$48-Dolares!$F$48,Dolares!$C$48-Dolares!$E$48-Dolares!$F$48)</f>
        <v>0</v>
      </c>
      <c r="M48" s="4" t="e">
        <f>Dolares!$L$48/Dolares!$C$48*1</f>
        <v>#DIV/0!</v>
      </c>
      <c r="N48" s="26"/>
      <c r="O48" s="17">
        <f>IF(Dolares!$A$48="Venta",(Dolares!$E$48+Dolares!$F$48)*-1,Dolares!$E$48-Dolares!$F$48)</f>
        <v>0</v>
      </c>
    </row>
    <row r="49" spans="1:15" ht="15" customHeight="1" x14ac:dyDescent="0.25">
      <c r="A49" s="13"/>
      <c r="B49" s="14"/>
      <c r="C49" s="3"/>
      <c r="D49" s="6" t="e">
        <f>Tabla3[[#This Row],[CANTIDAD EN FIAT]]/Tabla3[[#This Row],[C. TOTAL / C.  RECIBIR]]</f>
        <v>#DIV/0!</v>
      </c>
      <c r="E49" s="6"/>
      <c r="F49" s="6"/>
      <c r="G49" s="2"/>
      <c r="H49" s="16"/>
      <c r="I49" s="2"/>
      <c r="J49" s="39"/>
      <c r="K49" s="2" t="str">
        <f t="shared" si="0"/>
        <v>Perdida</v>
      </c>
      <c r="L49" s="3">
        <f>IF(Dolares!$A$49="Compra",Dolares!$E$49-Dolares!$C$49-Dolares!$F$49,Dolares!$C$49-Dolares!$E$49-Dolares!$F$49)</f>
        <v>0</v>
      </c>
      <c r="M49" s="4" t="e">
        <f>Dolares!$L$49/Dolares!$C$49*1</f>
        <v>#DIV/0!</v>
      </c>
      <c r="N49" s="26"/>
      <c r="O49" s="17">
        <f>IF(Dolares!$A$49="Venta",(Dolares!$E$49+Dolares!$F$49)*-1,Dolares!$E$49-Dolares!$F$49)</f>
        <v>0</v>
      </c>
    </row>
    <row r="50" spans="1:15" ht="15" customHeight="1" x14ac:dyDescent="0.25">
      <c r="A50" s="13"/>
      <c r="B50" s="14"/>
      <c r="C50" s="3"/>
      <c r="D50" s="6" t="e">
        <f>Tabla3[[#This Row],[CANTIDAD EN FIAT]]/Tabla3[[#This Row],[C. TOTAL / C.  RECIBIR]]</f>
        <v>#DIV/0!</v>
      </c>
      <c r="E50" s="6"/>
      <c r="F50" s="6"/>
      <c r="G50" s="2"/>
      <c r="H50" s="16"/>
      <c r="I50" s="2"/>
      <c r="J50" s="39"/>
      <c r="K50" s="2" t="str">
        <f t="shared" si="0"/>
        <v>Perdida</v>
      </c>
      <c r="L50" s="3">
        <f>IF(Dolares!$A$50="Compra",Dolares!$E$50-Dolares!$C$50-Dolares!$F$50,Dolares!$C$50-Dolares!$E$50-Dolares!$F$50)</f>
        <v>0</v>
      </c>
      <c r="M50" s="4" t="e">
        <f>Dolares!$L$50/Dolares!$C$50*1</f>
        <v>#DIV/0!</v>
      </c>
      <c r="N50" s="26"/>
      <c r="O50" s="17">
        <f>IF(Dolares!$A$50="Venta",(Dolares!$E$50+Dolares!$F$50)*-1,Dolares!$E$50-Dolares!$F$50)</f>
        <v>0</v>
      </c>
    </row>
    <row r="51" spans="1:15" ht="15" customHeight="1" x14ac:dyDescent="0.25">
      <c r="A51" s="13"/>
      <c r="B51" s="14"/>
      <c r="C51" s="3"/>
      <c r="D51" s="6" t="e">
        <f>Tabla3[[#This Row],[CANTIDAD EN FIAT]]/Tabla3[[#This Row],[C. TOTAL / C.  RECIBIR]]</f>
        <v>#DIV/0!</v>
      </c>
      <c r="E51" s="6"/>
      <c r="F51" s="6"/>
      <c r="G51" s="2"/>
      <c r="H51" s="16"/>
      <c r="I51" s="2"/>
      <c r="J51" s="39"/>
      <c r="K51" s="2" t="str">
        <f t="shared" si="0"/>
        <v>Perdida</v>
      </c>
      <c r="L51" s="3">
        <f>IF(Dolares!$A$51="Compra",Dolares!$E$51-Dolares!$C$51-Dolares!$F$51,Dolares!$C$51-Dolares!$E$51-Dolares!$F$51)</f>
        <v>0</v>
      </c>
      <c r="M51" s="4" t="e">
        <f>Dolares!$L$51/Dolares!$C$51*1</f>
        <v>#DIV/0!</v>
      </c>
      <c r="N51" s="26"/>
      <c r="O51" s="17">
        <f>IF(Dolares!$A$51="Venta",(Dolares!$E$51+Dolares!$F$51)*-1,Dolares!$E$51-Dolares!$F$51)</f>
        <v>0</v>
      </c>
    </row>
    <row r="52" spans="1:15" ht="15" customHeight="1" x14ac:dyDescent="0.25">
      <c r="A52" s="13"/>
      <c r="B52" s="14"/>
      <c r="C52" s="3"/>
      <c r="D52" s="6" t="e">
        <f>Tabla3[[#This Row],[CANTIDAD EN FIAT]]/Tabla3[[#This Row],[C. TOTAL / C.  RECIBIR]]</f>
        <v>#DIV/0!</v>
      </c>
      <c r="E52" s="6"/>
      <c r="F52" s="6"/>
      <c r="G52" s="2"/>
      <c r="H52" s="16"/>
      <c r="I52" s="2"/>
      <c r="J52" s="39"/>
      <c r="K52" s="2" t="str">
        <f t="shared" si="0"/>
        <v>Perdida</v>
      </c>
      <c r="L52" s="3">
        <f>IF(Dolares!$A$52="Compra",Dolares!$E$52-Dolares!$C$52-Dolares!$F$52,Dolares!$C$52-Dolares!$E$52-Dolares!$F$52)</f>
        <v>0</v>
      </c>
      <c r="M52" s="4" t="e">
        <f>Dolares!$L$52/Dolares!$C$52*1</f>
        <v>#DIV/0!</v>
      </c>
      <c r="N52" s="26"/>
      <c r="O52" s="17">
        <f>IF(Dolares!$A$52="Venta",(Dolares!$E$52+Dolares!$F$52)*-1,Dolares!$E$52-Dolares!$F$52)</f>
        <v>0</v>
      </c>
    </row>
    <row r="53" spans="1:15" ht="15" customHeight="1" x14ac:dyDescent="0.25">
      <c r="A53" s="13"/>
      <c r="B53" s="14"/>
      <c r="C53" s="3"/>
      <c r="D53" s="6" t="e">
        <f>Tabla3[[#This Row],[CANTIDAD EN FIAT]]/Tabla3[[#This Row],[C. TOTAL / C.  RECIBIR]]</f>
        <v>#DIV/0!</v>
      </c>
      <c r="E53" s="6"/>
      <c r="F53" s="6"/>
      <c r="G53" s="2"/>
      <c r="H53" s="16"/>
      <c r="I53" s="2"/>
      <c r="J53" s="39"/>
      <c r="K53" s="2" t="str">
        <f t="shared" si="0"/>
        <v>Perdida</v>
      </c>
      <c r="L53" s="3">
        <f>IF(Dolares!$A$53="Compra",Dolares!$E$53-Dolares!$C$53-Dolares!$F$53,Dolares!$C$53-Dolares!$E$53-Dolares!$F$53)</f>
        <v>0</v>
      </c>
      <c r="M53" s="4" t="e">
        <f>Dolares!$L$53/Dolares!$C$53*1</f>
        <v>#DIV/0!</v>
      </c>
      <c r="N53" s="26"/>
      <c r="O53" s="17">
        <f>IF(Dolares!$A$53="Venta",(Dolares!$E$53+Dolares!$F$53)*-1,Dolares!$E$53-Dolares!$F$53)</f>
        <v>0</v>
      </c>
    </row>
    <row r="54" spans="1:15" ht="15" customHeight="1" x14ac:dyDescent="0.25">
      <c r="A54" s="13"/>
      <c r="B54" s="14"/>
      <c r="C54" s="3"/>
      <c r="D54" s="6" t="e">
        <f>Tabla3[[#This Row],[CANTIDAD EN FIAT]]/Tabla3[[#This Row],[C. TOTAL / C.  RECIBIR]]</f>
        <v>#DIV/0!</v>
      </c>
      <c r="E54" s="6"/>
      <c r="F54" s="6"/>
      <c r="G54" s="2"/>
      <c r="H54" s="55"/>
      <c r="I54" s="2"/>
      <c r="J54" s="39"/>
      <c r="K54" s="2" t="str">
        <f t="shared" si="0"/>
        <v>Perdida</v>
      </c>
      <c r="L54" s="3">
        <f>IF(Dolares!$A$54="Compra",Dolares!$E$54-Dolares!$C$54-Dolares!$F$54,Dolares!$C$54-Dolares!$E$54-Dolares!$F$54)</f>
        <v>0</v>
      </c>
      <c r="M54" s="4" t="e">
        <f>Dolares!$L$54/Dolares!$C$54*1</f>
        <v>#DIV/0!</v>
      </c>
      <c r="N54" s="26"/>
      <c r="O54" s="17">
        <f>IF(Dolares!$A$54="Venta",(Dolares!$E$54+Dolares!$F$54)*-1,Dolares!$E$54-Dolares!$F$54)</f>
        <v>0</v>
      </c>
    </row>
    <row r="55" spans="1:15" ht="15" customHeight="1" x14ac:dyDescent="0.25">
      <c r="A55" s="13"/>
      <c r="B55" s="14"/>
      <c r="C55" s="3"/>
      <c r="D55" s="6" t="e">
        <f>Tabla3[[#This Row],[CANTIDAD EN FIAT]]/Tabla3[[#This Row],[C. TOTAL / C.  RECIBIR]]</f>
        <v>#DIV/0!</v>
      </c>
      <c r="E55" s="6"/>
      <c r="F55" s="6"/>
      <c r="G55" s="2"/>
      <c r="H55" s="16"/>
      <c r="I55" s="2"/>
      <c r="J55" s="39"/>
      <c r="K55" s="2" t="str">
        <f t="shared" si="0"/>
        <v>Perdida</v>
      </c>
      <c r="L55" s="3">
        <f>IF(Dolares!$A$55="Compra",Dolares!$E$55-Dolares!$C$55-Dolares!$F$55,Dolares!$C$55-Dolares!$E$55-Dolares!$F$55)</f>
        <v>0</v>
      </c>
      <c r="M55" s="4" t="e">
        <f>Dolares!$L$55/Dolares!$C$55*1</f>
        <v>#DIV/0!</v>
      </c>
      <c r="N55" s="26"/>
      <c r="O55" s="17">
        <f>IF(Dolares!$A$55="Venta",(Dolares!$E$55+Dolares!$F$55)*-1,Dolares!$E$55-Dolares!$F$55)</f>
        <v>0</v>
      </c>
    </row>
    <row r="56" spans="1:15" ht="15" customHeight="1" x14ac:dyDescent="0.25">
      <c r="A56" s="13"/>
      <c r="B56" s="14"/>
      <c r="C56" s="3"/>
      <c r="D56" s="6" t="e">
        <f>Tabla3[[#This Row],[CANTIDAD EN FIAT]]/Tabla3[[#This Row],[C. TOTAL / C.  RECIBIR]]</f>
        <v>#DIV/0!</v>
      </c>
      <c r="E56" s="6"/>
      <c r="F56" s="6"/>
      <c r="G56" s="2"/>
      <c r="H56" s="16"/>
      <c r="I56" s="2"/>
      <c r="J56" s="39"/>
      <c r="K56" s="2" t="str">
        <f t="shared" si="0"/>
        <v>Perdida</v>
      </c>
      <c r="L56" s="3">
        <f>IF(Dolares!$A$56="Compra",Dolares!$E$56-Dolares!$C$56-Dolares!$F$56,Dolares!$C$56-Dolares!$E$56-Dolares!$F$56)</f>
        <v>0</v>
      </c>
      <c r="M56" s="4" t="e">
        <f>Dolares!$L$56/Dolares!$C$56*1</f>
        <v>#DIV/0!</v>
      </c>
      <c r="N56" s="26"/>
      <c r="O56" s="17">
        <f>IF(Dolares!$A$56="Venta",(Dolares!$E$56+Dolares!$F$56)*-1,Dolares!$E$56-Dolares!$F$56)</f>
        <v>0</v>
      </c>
    </row>
    <row r="57" spans="1:15" ht="15" customHeight="1" x14ac:dyDescent="0.25">
      <c r="A57" s="13"/>
      <c r="B57" s="14"/>
      <c r="C57" s="3"/>
      <c r="D57" s="6" t="e">
        <f>Tabla3[[#This Row],[CANTIDAD EN FIAT]]/Tabla3[[#This Row],[C. TOTAL / C.  RECIBIR]]</f>
        <v>#DIV/0!</v>
      </c>
      <c r="E57" s="6"/>
      <c r="F57" s="6"/>
      <c r="G57" s="2"/>
      <c r="H57" s="16"/>
      <c r="I57" s="2"/>
      <c r="J57" s="39"/>
      <c r="K57" s="2" t="str">
        <f t="shared" si="0"/>
        <v>Perdida</v>
      </c>
      <c r="L57" s="3">
        <f>IF(Dolares!$A$57="Compra",Dolares!$E$57-Dolares!$C$57-Dolares!$F$57,Dolares!$C$57-Dolares!$E$57-Dolares!$F$57)</f>
        <v>0</v>
      </c>
      <c r="M57" s="4" t="e">
        <f>Dolares!$L$57/Dolares!$C$57*1</f>
        <v>#DIV/0!</v>
      </c>
      <c r="N57" s="26"/>
      <c r="O57" s="17">
        <f>IF(Dolares!$A$57="Venta",(Dolares!$E$57+Dolares!$F$57)*-1,Dolares!$E$57-Dolares!$F$57)</f>
        <v>0</v>
      </c>
    </row>
    <row r="58" spans="1:15" ht="15" customHeight="1" x14ac:dyDescent="0.25">
      <c r="A58" s="13"/>
      <c r="B58" s="14"/>
      <c r="C58" s="3"/>
      <c r="D58" s="6" t="e">
        <f>Tabla3[[#This Row],[CANTIDAD EN FIAT]]/Tabla3[[#This Row],[C. TOTAL / C.  RECIBIR]]</f>
        <v>#DIV/0!</v>
      </c>
      <c r="E58" s="6"/>
      <c r="F58" s="6"/>
      <c r="G58" s="2"/>
      <c r="H58" s="16"/>
      <c r="I58" s="2"/>
      <c r="J58" s="39"/>
      <c r="K58" s="2" t="str">
        <f t="shared" si="0"/>
        <v>Perdida</v>
      </c>
      <c r="L58" s="3">
        <f>IF(Dolares!$A$58="Compra",Dolares!$E$58-Dolares!$C$58-Dolares!$F$58,Dolares!$C$58-Dolares!$E$58-Dolares!$F$58)</f>
        <v>0</v>
      </c>
      <c r="M58" s="4" t="e">
        <f>Dolares!$L$58/Dolares!$C$58*1</f>
        <v>#DIV/0!</v>
      </c>
      <c r="N58" s="26"/>
      <c r="O58" s="17">
        <f>IF(Dolares!$A$58="Venta",(Dolares!$E$58+Dolares!$F$58)*-1,Dolares!$E$58-Dolares!$F$58)</f>
        <v>0</v>
      </c>
    </row>
    <row r="59" spans="1:15" ht="15" customHeight="1" x14ac:dyDescent="0.25">
      <c r="A59" s="13"/>
      <c r="B59" s="14"/>
      <c r="C59" s="3"/>
      <c r="D59" s="6" t="e">
        <f>Tabla3[[#This Row],[CANTIDAD EN FIAT]]/Tabla3[[#This Row],[C. TOTAL / C.  RECIBIR]]</f>
        <v>#DIV/0!</v>
      </c>
      <c r="E59" s="6"/>
      <c r="F59" s="6"/>
      <c r="G59" s="2"/>
      <c r="H59" s="16"/>
      <c r="I59" s="2"/>
      <c r="J59" s="39"/>
      <c r="K59" s="2" t="str">
        <f t="shared" si="0"/>
        <v>Perdida</v>
      </c>
      <c r="L59" s="3">
        <f>IF(Dolares!$A$59="Compra",Dolares!$E$59-Dolares!$C$59-Dolares!$F$59,Dolares!$C$59-Dolares!$E$59-Dolares!$F$59)</f>
        <v>0</v>
      </c>
      <c r="M59" s="4" t="e">
        <f>Dolares!$L$59/Dolares!$C$59*1</f>
        <v>#DIV/0!</v>
      </c>
      <c r="N59" s="26"/>
      <c r="O59" s="17">
        <f>IF(Dolares!$A$59="Venta",(Dolares!$E$59+Dolares!$F$59)*-1,Dolares!$E$59-Dolares!$F$59)</f>
        <v>0</v>
      </c>
    </row>
    <row r="60" spans="1:15" ht="15" customHeight="1" x14ac:dyDescent="0.25">
      <c r="A60" s="13"/>
      <c r="B60" s="14"/>
      <c r="C60" s="3"/>
      <c r="D60" s="6" t="e">
        <f>Tabla3[[#This Row],[CANTIDAD EN FIAT]]/Tabla3[[#This Row],[C. TOTAL / C.  RECIBIR]]</f>
        <v>#DIV/0!</v>
      </c>
      <c r="E60" s="6"/>
      <c r="F60" s="6"/>
      <c r="G60" s="2"/>
      <c r="H60" s="16"/>
      <c r="I60" s="2"/>
      <c r="J60" s="39"/>
      <c r="K60" s="2" t="str">
        <f t="shared" si="0"/>
        <v>Perdida</v>
      </c>
      <c r="L60" s="3">
        <f>IF(Dolares!$A$60="Compra",Dolares!$E$60-Dolares!$C$60-Dolares!$F$60,Dolares!$C$60-Dolares!$E$60-Dolares!$F$60)</f>
        <v>0</v>
      </c>
      <c r="M60" s="4" t="e">
        <f>Dolares!$L$60/Dolares!$C$60*1</f>
        <v>#DIV/0!</v>
      </c>
      <c r="N60" s="26"/>
      <c r="O60" s="17">
        <f>IF(Dolares!$A$60="Venta",(Dolares!$E$60+Dolares!$F$60)*-1,Dolares!$E$60-Dolares!$F$60)</f>
        <v>0</v>
      </c>
    </row>
    <row r="61" spans="1:15" ht="15" customHeight="1" x14ac:dyDescent="0.25">
      <c r="A61" s="13"/>
      <c r="B61" s="14"/>
      <c r="C61" s="3"/>
      <c r="D61" s="6" t="e">
        <f>Tabla3[[#This Row],[CANTIDAD EN FIAT]]/Tabla3[[#This Row],[C. TOTAL / C.  RECIBIR]]</f>
        <v>#DIV/0!</v>
      </c>
      <c r="E61" s="6"/>
      <c r="F61" s="6"/>
      <c r="G61" s="2"/>
      <c r="H61" s="16"/>
      <c r="I61" s="2"/>
      <c r="J61" s="39"/>
      <c r="K61" s="2" t="str">
        <f t="shared" si="0"/>
        <v>Perdida</v>
      </c>
      <c r="L61" s="3">
        <f>IF(Dolares!$A$61="Compra",Dolares!$E$61-Dolares!$C$61-Dolares!$F$61,Dolares!$C$61-Dolares!$E$61-Dolares!$F$61)</f>
        <v>0</v>
      </c>
      <c r="M61" s="4" t="e">
        <f>Dolares!$L$61/Dolares!$C$61*1</f>
        <v>#DIV/0!</v>
      </c>
      <c r="N61" s="26"/>
      <c r="O61" s="17">
        <f>IF(Dolares!$A$61="Venta",(Dolares!$E$61+Dolares!$F$61)*-1,Dolares!$E$61-Dolares!$F$61)</f>
        <v>0</v>
      </c>
    </row>
    <row r="62" spans="1:15" ht="15" customHeight="1" x14ac:dyDescent="0.25">
      <c r="A62" s="13"/>
      <c r="B62" s="14"/>
      <c r="C62" s="3"/>
      <c r="D62" s="6" t="e">
        <f>Tabla3[[#This Row],[CANTIDAD EN FIAT]]/Tabla3[[#This Row],[C. TOTAL / C.  RECIBIR]]</f>
        <v>#DIV/0!</v>
      </c>
      <c r="E62" s="6"/>
      <c r="F62" s="6"/>
      <c r="G62" s="2"/>
      <c r="H62" s="16"/>
      <c r="I62" s="2"/>
      <c r="J62" s="41"/>
      <c r="K62" s="2" t="str">
        <f t="shared" si="0"/>
        <v>Perdida</v>
      </c>
      <c r="L62" s="3">
        <f>IF(Dolares!$A$62="Compra",Dolares!$E$62-Dolares!$C$62-Dolares!$F$62,Dolares!$C$62-Dolares!$E$62-Dolares!$F$62)</f>
        <v>0</v>
      </c>
      <c r="M62" s="4" t="e">
        <f>Dolares!$L$62/Dolares!$C$62*1</f>
        <v>#DIV/0!</v>
      </c>
      <c r="N62" s="26"/>
      <c r="O62" s="17">
        <f>IF(Dolares!$A$62="Venta",(Dolares!$E$62+Dolares!$F$62)*-1,Dolares!$E$62-Dolares!$F$62)</f>
        <v>0</v>
      </c>
    </row>
    <row r="63" spans="1:15" ht="15" customHeight="1" x14ac:dyDescent="0.25">
      <c r="A63" s="13"/>
      <c r="B63" s="14"/>
      <c r="C63" s="3"/>
      <c r="D63" s="6" t="e">
        <f>Tabla3[[#This Row],[CANTIDAD EN FIAT]]/Tabla3[[#This Row],[C. TOTAL / C.  RECIBIR]]</f>
        <v>#DIV/0!</v>
      </c>
      <c r="E63" s="6"/>
      <c r="F63" s="6"/>
      <c r="G63" s="2"/>
      <c r="H63" s="16"/>
      <c r="I63" s="2"/>
      <c r="J63" s="41"/>
      <c r="K63" s="2" t="str">
        <f t="shared" si="0"/>
        <v>Perdida</v>
      </c>
      <c r="L63" s="3">
        <f>IF(Dolares!$A$63="Compra",Dolares!$E$63-Dolares!$C$63-Dolares!$F$63,Dolares!$C$63-Dolares!$E$63-Dolares!$F$63)</f>
        <v>0</v>
      </c>
      <c r="M63" s="4" t="e">
        <f>Dolares!$L$63/Dolares!$C$63*1</f>
        <v>#DIV/0!</v>
      </c>
      <c r="N63" s="26"/>
      <c r="O63" s="17">
        <f>IF(Dolares!$A$63="Venta",(Dolares!$E$63+Dolares!$F$63)*-1,Dolares!$E$63-Dolares!$F$63)</f>
        <v>0</v>
      </c>
    </row>
    <row r="64" spans="1:15" ht="15" customHeight="1" x14ac:dyDescent="0.25">
      <c r="A64" s="13"/>
      <c r="B64" s="14"/>
      <c r="C64" s="3"/>
      <c r="D64" s="6" t="e">
        <f>Tabla3[[#This Row],[CANTIDAD EN FIAT]]/Tabla3[[#This Row],[C. TOTAL / C.  RECIBIR]]</f>
        <v>#DIV/0!</v>
      </c>
      <c r="E64" s="6"/>
      <c r="F64" s="6"/>
      <c r="G64" s="2"/>
      <c r="H64" s="16"/>
      <c r="I64" s="2"/>
      <c r="J64" s="41"/>
      <c r="K64" s="2" t="str">
        <f t="shared" si="0"/>
        <v>Perdida</v>
      </c>
      <c r="L64" s="3">
        <f>IF(Dolares!$A$64="Compra",Dolares!$E$64-Dolares!$C$64-Dolares!$F$64,Dolares!$C$64-Dolares!$E$64-Dolares!$F$64)</f>
        <v>0</v>
      </c>
      <c r="M64" s="4" t="e">
        <f>Dolares!$L$64/Dolares!$C$64*1</f>
        <v>#DIV/0!</v>
      </c>
      <c r="N64" s="26"/>
      <c r="O64" s="17">
        <f>IF(Dolares!$A$64="Venta",(Dolares!$E$64+Dolares!$F$64)*-1,Dolares!$E$64-Dolares!$F$64)</f>
        <v>0</v>
      </c>
    </row>
    <row r="65" spans="1:19" ht="15" customHeight="1" x14ac:dyDescent="0.25">
      <c r="A65" s="13"/>
      <c r="B65" s="14"/>
      <c r="C65" s="3"/>
      <c r="D65" s="6" t="e">
        <f>Tabla3[[#This Row],[CANTIDAD EN FIAT]]/Tabla3[[#This Row],[C. TOTAL / C.  RECIBIR]]</f>
        <v>#DIV/0!</v>
      </c>
      <c r="E65" s="6"/>
      <c r="F65" s="6"/>
      <c r="G65" s="2"/>
      <c r="H65" s="16"/>
      <c r="I65" s="2"/>
      <c r="J65" s="41"/>
      <c r="K65" s="2" t="str">
        <f t="shared" si="0"/>
        <v>Perdida</v>
      </c>
      <c r="L65" s="3">
        <f>IF(Dolares!$A$65="Compra",Dolares!$E$65-Dolares!$C$65-Dolares!$F$65,Dolares!$C$65-Dolares!$E$65-Dolares!$F$65)</f>
        <v>0</v>
      </c>
      <c r="M65" s="4" t="e">
        <f>Dolares!$L$65/Dolares!$C$65*1</f>
        <v>#DIV/0!</v>
      </c>
      <c r="N65" s="26"/>
      <c r="O65" s="17">
        <f>IF(Dolares!$A$65="Venta",(Dolares!$E$65+Dolares!$F$65)*-1,Dolares!$E$65-Dolares!$F$65)</f>
        <v>0</v>
      </c>
    </row>
    <row r="66" spans="1:19" ht="15" customHeight="1" x14ac:dyDescent="0.25">
      <c r="A66" s="13"/>
      <c r="B66" s="14"/>
      <c r="C66" s="3"/>
      <c r="D66" s="6" t="e">
        <f>Tabla3[[#This Row],[CANTIDAD EN FIAT]]/Tabla3[[#This Row],[C. TOTAL / C.  RECIBIR]]</f>
        <v>#DIV/0!</v>
      </c>
      <c r="E66" s="6"/>
      <c r="F66" s="6"/>
      <c r="G66" s="2"/>
      <c r="H66" s="16"/>
      <c r="I66" s="2"/>
      <c r="J66" s="41"/>
      <c r="K66" s="2" t="str">
        <f t="shared" ref="K66:K129" si="1">IF(L66&gt;0,"Ganancia","Perdida")</f>
        <v>Perdida</v>
      </c>
      <c r="L66" s="3">
        <f>IF(Dolares!$A$66="Compra",Dolares!$E$66-Dolares!$C$66-Dolares!$F$66,Dolares!$C$66-Dolares!$E$66-Dolares!$F$66)</f>
        <v>0</v>
      </c>
      <c r="M66" s="4" t="e">
        <f>Dolares!$L$66/Dolares!$C$66*1</f>
        <v>#DIV/0!</v>
      </c>
      <c r="N66" s="26"/>
      <c r="O66" s="17">
        <f>IF(Dolares!$A$66="Venta",(Dolares!$E$66+Dolares!$F$66)*-1,Dolares!$E$66-Dolares!$F$66)</f>
        <v>0</v>
      </c>
    </row>
    <row r="67" spans="1:19" ht="15" customHeight="1" x14ac:dyDescent="0.25">
      <c r="A67" s="13"/>
      <c r="B67" s="14"/>
      <c r="C67" s="3"/>
      <c r="D67" s="6" t="e">
        <f>Tabla3[[#This Row],[CANTIDAD EN FIAT]]/Tabla3[[#This Row],[C. TOTAL / C.  RECIBIR]]</f>
        <v>#DIV/0!</v>
      </c>
      <c r="E67" s="6"/>
      <c r="F67" s="6"/>
      <c r="G67" s="2"/>
      <c r="H67" s="16"/>
      <c r="I67" s="2"/>
      <c r="J67" s="41"/>
      <c r="K67" s="2" t="str">
        <f t="shared" si="1"/>
        <v>Perdida</v>
      </c>
      <c r="L67" s="3">
        <f>IF(Dolares!$A$67="Compra",Dolares!$E$67-Dolares!$C$67-Dolares!$F$67,Dolares!$C$67-Dolares!$E$67-Dolares!$F$67)</f>
        <v>0</v>
      </c>
      <c r="M67" s="4" t="e">
        <f>Dolares!$L$67/Dolares!$C$67*1</f>
        <v>#DIV/0!</v>
      </c>
      <c r="N67" s="26"/>
      <c r="O67" s="17">
        <f>IF(Dolares!$A$67="Venta",(Dolares!$E$67+Dolares!$F$67)*-1,Dolares!$E$67-Dolares!$F$67)</f>
        <v>0</v>
      </c>
    </row>
    <row r="68" spans="1:19" ht="15" customHeight="1" x14ac:dyDescent="0.25">
      <c r="A68" s="13"/>
      <c r="B68" s="14"/>
      <c r="C68" s="3"/>
      <c r="D68" s="6" t="e">
        <f>Tabla3[[#This Row],[CANTIDAD EN FIAT]]/Tabla3[[#This Row],[C. TOTAL / C.  RECIBIR]]</f>
        <v>#DIV/0!</v>
      </c>
      <c r="E68" s="6"/>
      <c r="F68" s="6"/>
      <c r="G68" s="2"/>
      <c r="H68" s="16"/>
      <c r="I68" s="2"/>
      <c r="J68" s="41"/>
      <c r="K68" s="2" t="str">
        <f t="shared" si="1"/>
        <v>Perdida</v>
      </c>
      <c r="L68" s="3">
        <f>IF(Dolares!$A$68="Compra",Dolares!$E$68-Dolares!$C$68-Dolares!$F$68,Dolares!$C$68-Dolares!$E$68-Dolares!$F$68)</f>
        <v>0</v>
      </c>
      <c r="M68" s="4" t="e">
        <f>Dolares!$L$68/Dolares!$C$68*1</f>
        <v>#DIV/0!</v>
      </c>
      <c r="N68" s="26"/>
      <c r="O68" s="17">
        <f>IF(Dolares!$A$68="Venta",(Dolares!$E$68+Dolares!$F$68)*-1,Dolares!$E$68-Dolares!$F$68)</f>
        <v>0</v>
      </c>
    </row>
    <row r="69" spans="1:19" ht="15" customHeight="1" x14ac:dyDescent="0.25">
      <c r="A69" s="13"/>
      <c r="B69" s="14"/>
      <c r="C69" s="3"/>
      <c r="D69" s="6" t="e">
        <f>Tabla3[[#This Row],[CANTIDAD EN FIAT]]/Tabla3[[#This Row],[C. TOTAL / C.  RECIBIR]]</f>
        <v>#DIV/0!</v>
      </c>
      <c r="E69" s="6"/>
      <c r="F69" s="6"/>
      <c r="G69" s="2"/>
      <c r="H69" s="16"/>
      <c r="I69" s="2"/>
      <c r="J69" s="41"/>
      <c r="K69" s="2" t="str">
        <f t="shared" si="1"/>
        <v>Perdida</v>
      </c>
      <c r="L69" s="3">
        <f>IF(Dolares!$A$69="Compra",Dolares!$E$69-Dolares!$C$69-Dolares!$F$69,Dolares!$C$69-Dolares!$E$69-Dolares!$F$69)</f>
        <v>0</v>
      </c>
      <c r="M69" s="4" t="e">
        <f>Dolares!$L$69/Dolares!$C$69*1</f>
        <v>#DIV/0!</v>
      </c>
      <c r="N69" s="26"/>
      <c r="O69" s="17">
        <f>IF(Dolares!$A$69="Venta",(Dolares!$E$69+Dolares!$F$69)*-1,Dolares!$E$69-Dolares!$F$69)</f>
        <v>0</v>
      </c>
      <c r="Q69" s="28"/>
      <c r="S69" s="28"/>
    </row>
    <row r="70" spans="1:19" ht="15" customHeight="1" x14ac:dyDescent="0.25">
      <c r="A70" s="13"/>
      <c r="B70" s="14"/>
      <c r="C70" s="3"/>
      <c r="D70" s="6" t="e">
        <f>Tabla3[[#This Row],[CANTIDAD EN FIAT]]/Tabla3[[#This Row],[C. TOTAL / C.  RECIBIR]]</f>
        <v>#DIV/0!</v>
      </c>
      <c r="E70" s="6"/>
      <c r="F70" s="6"/>
      <c r="G70" s="2"/>
      <c r="H70" s="16"/>
      <c r="I70" s="2"/>
      <c r="J70" s="41"/>
      <c r="K70" s="2" t="str">
        <f t="shared" si="1"/>
        <v>Perdida</v>
      </c>
      <c r="L70" s="3">
        <f>IF(Dolares!$A$70="Compra",Dolares!$E$70-Dolares!$C$70-Dolares!$F$70,Dolares!$C$70-Dolares!$E$70-Dolares!$F$70)</f>
        <v>0</v>
      </c>
      <c r="M70" s="4" t="e">
        <f>Dolares!$L$70/Dolares!$C$70*1</f>
        <v>#DIV/0!</v>
      </c>
      <c r="N70" s="26"/>
      <c r="O70" s="17">
        <f>IF(Dolares!$A$70="Venta",(Dolares!$E$70+Dolares!$F$70)*-1,Dolares!$E$70-Dolares!$F$70)</f>
        <v>0</v>
      </c>
    </row>
    <row r="71" spans="1:19" ht="15" customHeight="1" x14ac:dyDescent="0.25">
      <c r="A71" s="13"/>
      <c r="B71" s="14"/>
      <c r="C71" s="3"/>
      <c r="D71" s="6" t="e">
        <f>Tabla3[[#This Row],[CANTIDAD EN FIAT]]/Tabla3[[#This Row],[C. TOTAL / C.  RECIBIR]]</f>
        <v>#DIV/0!</v>
      </c>
      <c r="E71" s="6"/>
      <c r="F71" s="6"/>
      <c r="G71" s="2"/>
      <c r="H71" s="16"/>
      <c r="I71" s="2"/>
      <c r="J71" s="41"/>
      <c r="K71" s="2" t="str">
        <f t="shared" si="1"/>
        <v>Perdida</v>
      </c>
      <c r="L71" s="3">
        <f>IF(Dolares!$A$71="Compra",Dolares!$E$71-Dolares!$C$71-Dolares!$F$71,Dolares!$C$71-Dolares!$E$71-Dolares!$F$71)</f>
        <v>0</v>
      </c>
      <c r="M71" s="4" t="e">
        <f>Dolares!$L$71/Dolares!$C$71*1</f>
        <v>#DIV/0!</v>
      </c>
      <c r="N71" s="26"/>
      <c r="O71" s="17">
        <f>IF(Dolares!$A$71="Venta",(Dolares!$E$71+Dolares!$F$71)*-1,Dolares!$E$71-Dolares!$F$71)</f>
        <v>0</v>
      </c>
    </row>
    <row r="72" spans="1:19" ht="15" customHeight="1" x14ac:dyDescent="0.25">
      <c r="A72" s="13"/>
      <c r="B72" s="14"/>
      <c r="C72" s="3"/>
      <c r="D72" s="6" t="e">
        <f>Tabla3[[#This Row],[CANTIDAD EN FIAT]]/Tabla3[[#This Row],[C. TOTAL / C.  RECIBIR]]</f>
        <v>#DIV/0!</v>
      </c>
      <c r="E72" s="6"/>
      <c r="F72" s="6"/>
      <c r="G72" s="2"/>
      <c r="H72" s="16"/>
      <c r="I72" s="2"/>
      <c r="J72" s="39"/>
      <c r="K72" s="2" t="str">
        <f t="shared" si="1"/>
        <v>Perdida</v>
      </c>
      <c r="L72" s="3">
        <f>IF(Dolares!$A$72="Compra",Dolares!$E$72-Dolares!$C$72-Dolares!$F$72,Dolares!$C$72-Dolares!$E$72-Dolares!$F$72)</f>
        <v>0</v>
      </c>
      <c r="M72" s="4" t="e">
        <f>Dolares!$L$72/Dolares!$C$72*1</f>
        <v>#DIV/0!</v>
      </c>
      <c r="N72" s="26"/>
      <c r="O72" s="17">
        <f>IF(Dolares!$A$72="Venta",(Dolares!$E$72+Dolares!$F$72)*-1,Dolares!$E$72-Dolares!$F$72)</f>
        <v>0</v>
      </c>
      <c r="Q72" s="29"/>
      <c r="S72" s="29"/>
    </row>
    <row r="73" spans="1:19" ht="15" customHeight="1" x14ac:dyDescent="0.25">
      <c r="A73" s="13"/>
      <c r="B73" s="14"/>
      <c r="C73" s="3"/>
      <c r="D73" s="6" t="e">
        <f>Tabla3[[#This Row],[CANTIDAD EN FIAT]]/Tabla3[[#This Row],[C. TOTAL / C.  RECIBIR]]</f>
        <v>#DIV/0!</v>
      </c>
      <c r="E73" s="6"/>
      <c r="F73" s="6"/>
      <c r="G73" s="2"/>
      <c r="H73" s="16"/>
      <c r="I73" s="2"/>
      <c r="J73" s="39"/>
      <c r="K73" s="2" t="str">
        <f t="shared" si="1"/>
        <v>Perdida</v>
      </c>
      <c r="L73" s="3">
        <f>IF(Dolares!$A$73="Compra",Dolares!$E$73-Dolares!$C$73-Dolares!$F$73,Dolares!$C$73-Dolares!$E$73-Dolares!$F$73)</f>
        <v>0</v>
      </c>
      <c r="M73" s="4" t="e">
        <f>Dolares!$L$73/Dolares!$C$73*1</f>
        <v>#DIV/0!</v>
      </c>
      <c r="N73" s="26"/>
      <c r="O73" s="17">
        <f>IF(Dolares!$A$73="Venta",(Dolares!$E$73+Dolares!$F$73)*-1,Dolares!$E$73-Dolares!$F$73)</f>
        <v>0</v>
      </c>
    </row>
    <row r="74" spans="1:19" ht="15" customHeight="1" x14ac:dyDescent="0.25">
      <c r="A74" s="13"/>
      <c r="B74" s="14"/>
      <c r="C74" s="3"/>
      <c r="D74" s="6" t="e">
        <f>Tabla3[[#This Row],[CANTIDAD EN FIAT]]/Tabla3[[#This Row],[C. TOTAL / C.  RECIBIR]]</f>
        <v>#DIV/0!</v>
      </c>
      <c r="E74" s="6"/>
      <c r="F74" s="6"/>
      <c r="G74" s="2"/>
      <c r="H74" s="16"/>
      <c r="I74" s="2"/>
      <c r="J74" s="39"/>
      <c r="K74" s="2" t="str">
        <f t="shared" si="1"/>
        <v>Perdida</v>
      </c>
      <c r="L74" s="3">
        <f>IF(Dolares!$A$74="Compra",Dolares!$E$74-Dolares!$C$74-Dolares!$F$74,Dolares!$C$74-Dolares!$E$74-Dolares!$F$74)</f>
        <v>0</v>
      </c>
      <c r="M74" s="4" t="e">
        <f>Dolares!$L$74/Dolares!$C$74*1</f>
        <v>#DIV/0!</v>
      </c>
      <c r="N74" s="26"/>
      <c r="O74" s="17">
        <f>IF(Dolares!$A$74="Venta",(Dolares!$E$74+Dolares!$F$74)*-1,Dolares!$E$74-Dolares!$F$74)</f>
        <v>0</v>
      </c>
    </row>
    <row r="75" spans="1:19" ht="15" customHeight="1" x14ac:dyDescent="0.25">
      <c r="A75" s="13"/>
      <c r="B75" s="14"/>
      <c r="C75" s="3"/>
      <c r="D75" s="6" t="e">
        <f>Tabla3[[#This Row],[CANTIDAD EN FIAT]]/Tabla3[[#This Row],[C. TOTAL / C.  RECIBIR]]</f>
        <v>#DIV/0!</v>
      </c>
      <c r="E75" s="6"/>
      <c r="F75" s="6"/>
      <c r="G75" s="2"/>
      <c r="H75" s="16"/>
      <c r="I75" s="2"/>
      <c r="J75" s="39"/>
      <c r="K75" s="2" t="str">
        <f t="shared" si="1"/>
        <v>Perdida</v>
      </c>
      <c r="L75" s="3">
        <f>IF(Dolares!$A$75="Compra",Dolares!$E$75-Dolares!$C$75-Dolares!$F$75,Dolares!$C$75-Dolares!$E$75-Dolares!$F$75)</f>
        <v>0</v>
      </c>
      <c r="M75" s="4" t="e">
        <f>Dolares!$L$75/Dolares!$C$75*1</f>
        <v>#DIV/0!</v>
      </c>
      <c r="N75" s="26"/>
      <c r="O75" s="17">
        <f>IF(Dolares!$A$75="Venta",(Dolares!$E$75+Dolares!$F$75)*-1,Dolares!$E$75-Dolares!$F$75)</f>
        <v>0</v>
      </c>
    </row>
    <row r="76" spans="1:19" ht="15" customHeight="1" x14ac:dyDescent="0.25">
      <c r="A76" s="13"/>
      <c r="B76" s="14"/>
      <c r="C76" s="3"/>
      <c r="D76" s="6" t="e">
        <f>Tabla3[[#This Row],[CANTIDAD EN FIAT]]/Tabla3[[#This Row],[C. TOTAL / C.  RECIBIR]]</f>
        <v>#DIV/0!</v>
      </c>
      <c r="E76" s="6"/>
      <c r="F76" s="6"/>
      <c r="G76" s="2"/>
      <c r="H76" s="16"/>
      <c r="I76" s="2"/>
      <c r="J76" s="39"/>
      <c r="K76" s="2" t="str">
        <f t="shared" si="1"/>
        <v>Perdida</v>
      </c>
      <c r="L76" s="3">
        <f>IF(Dolares!$A$76="Compra",Dolares!$E$76-Dolares!$C$76-Dolares!$F$76,Dolares!$C$76-Dolares!$E$76-Dolares!$F$76)</f>
        <v>0</v>
      </c>
      <c r="M76" s="4" t="e">
        <f>Dolares!$L$76/Dolares!$C$76*1</f>
        <v>#DIV/0!</v>
      </c>
      <c r="N76" s="26"/>
      <c r="O76" s="17">
        <f>IF(Dolares!$A$76="Venta",(Dolares!$E$76+Dolares!$F$76)*-1,Dolares!$E$76-Dolares!$F$76)</f>
        <v>0</v>
      </c>
    </row>
    <row r="77" spans="1:19" ht="15" customHeight="1" x14ac:dyDescent="0.25">
      <c r="A77" s="13"/>
      <c r="B77" s="14"/>
      <c r="C77" s="3"/>
      <c r="D77" s="6" t="e">
        <f>Tabla3[[#This Row],[CANTIDAD EN FIAT]]/Tabla3[[#This Row],[C. TOTAL / C.  RECIBIR]]</f>
        <v>#DIV/0!</v>
      </c>
      <c r="E77" s="6"/>
      <c r="F77" s="6"/>
      <c r="G77" s="2"/>
      <c r="H77" s="16"/>
      <c r="I77" s="2"/>
      <c r="J77" s="39"/>
      <c r="K77" s="2" t="str">
        <f t="shared" si="1"/>
        <v>Perdida</v>
      </c>
      <c r="L77" s="3">
        <f>IF(Dolares!$A$77="Compra",Dolares!$E$77-Dolares!$C$77-Dolares!$F$77,Dolares!$C$77-Dolares!$E$77-Dolares!$F$77)</f>
        <v>0</v>
      </c>
      <c r="M77" s="4" t="e">
        <f>Dolares!$L$77/Dolares!$C$77*1</f>
        <v>#DIV/0!</v>
      </c>
      <c r="N77" s="26"/>
      <c r="O77" s="17">
        <f>IF(Dolares!$A$77="Venta",(Dolares!$E$77+Dolares!$F$77)*-1,Dolares!$E$77-Dolares!$F$77)</f>
        <v>0</v>
      </c>
    </row>
    <row r="78" spans="1:19" ht="15" customHeight="1" x14ac:dyDescent="0.25">
      <c r="A78" s="13"/>
      <c r="B78" s="14"/>
      <c r="C78" s="3"/>
      <c r="D78" s="6" t="e">
        <f>Tabla3[[#This Row],[CANTIDAD EN FIAT]]/Tabla3[[#This Row],[C. TOTAL / C.  RECIBIR]]</f>
        <v>#DIV/0!</v>
      </c>
      <c r="E78" s="6"/>
      <c r="F78" s="6"/>
      <c r="G78" s="2"/>
      <c r="H78" s="16"/>
      <c r="I78" s="2"/>
      <c r="J78" s="39"/>
      <c r="K78" s="2" t="str">
        <f t="shared" si="1"/>
        <v>Perdida</v>
      </c>
      <c r="L78" s="3">
        <f>IF(Dolares!$A$78="Compra",Dolares!$E$78-Dolares!$C$78-Dolares!$F$78,Dolares!$C$78-Dolares!$E$78-Dolares!$F$78)</f>
        <v>0</v>
      </c>
      <c r="M78" s="4" t="e">
        <f>Dolares!$L$78/Dolares!$C$78*1</f>
        <v>#DIV/0!</v>
      </c>
      <c r="N78" s="26"/>
      <c r="O78" s="17">
        <f>IF(Dolares!$A$78="Venta",(Dolares!$E$78+Dolares!$F$78)*-1,Dolares!$E$78-Dolares!$F$78)</f>
        <v>0</v>
      </c>
    </row>
    <row r="79" spans="1:19" ht="15" customHeight="1" x14ac:dyDescent="0.25">
      <c r="A79" s="13"/>
      <c r="B79" s="14"/>
      <c r="C79" s="3"/>
      <c r="D79" s="6" t="e">
        <f>Tabla3[[#This Row],[CANTIDAD EN FIAT]]/Tabla3[[#This Row],[C. TOTAL / C.  RECIBIR]]</f>
        <v>#DIV/0!</v>
      </c>
      <c r="E79" s="6"/>
      <c r="F79" s="6"/>
      <c r="G79" s="2"/>
      <c r="H79" s="16"/>
      <c r="I79" s="2"/>
      <c r="J79" s="39"/>
      <c r="K79" s="2" t="str">
        <f t="shared" si="1"/>
        <v>Perdida</v>
      </c>
      <c r="L79" s="3">
        <f>IF(Dolares!$A$79="Compra",Dolares!$E$79-Dolares!$C$79-Dolares!$F$79,Dolares!$C$79-Dolares!$E$79-Dolares!$F$79)</f>
        <v>0</v>
      </c>
      <c r="M79" s="4" t="e">
        <f>Dolares!$L$79/Dolares!$C$79*1</f>
        <v>#DIV/0!</v>
      </c>
      <c r="N79" s="26"/>
      <c r="O79" s="17">
        <f>IF(Dolares!$A$79="Venta",(Dolares!$E$79+Dolares!$F$79)*-1,Dolares!$E$79-Dolares!$F$79)</f>
        <v>0</v>
      </c>
    </row>
    <row r="80" spans="1:19" ht="15" customHeight="1" x14ac:dyDescent="0.25">
      <c r="A80" s="13"/>
      <c r="B80" s="14"/>
      <c r="C80" s="3"/>
      <c r="D80" s="6" t="e">
        <f>Tabla3[[#This Row],[CANTIDAD EN FIAT]]/Tabla3[[#This Row],[C. TOTAL / C.  RECIBIR]]</f>
        <v>#DIV/0!</v>
      </c>
      <c r="E80" s="6"/>
      <c r="F80" s="6"/>
      <c r="G80" s="2"/>
      <c r="H80" s="16"/>
      <c r="I80" s="2"/>
      <c r="J80" s="39"/>
      <c r="K80" s="2" t="str">
        <f t="shared" si="1"/>
        <v>Perdida</v>
      </c>
      <c r="L80" s="3">
        <f>IF(Dolares!$A$80="Compra",Dolares!$E$80-Dolares!$C$80-Dolares!$F$80,Dolares!$C$80-Dolares!$E$80-Dolares!$F$80)</f>
        <v>0</v>
      </c>
      <c r="M80" s="4" t="e">
        <f>Dolares!$L$80/Dolares!$C$80*1</f>
        <v>#DIV/0!</v>
      </c>
      <c r="N80" s="26"/>
      <c r="O80" s="17">
        <f>IF(Dolares!$A$80="Venta",(Dolares!$E$80+Dolares!$F$80)*-1,Dolares!$E$80-Dolares!$F$80)</f>
        <v>0</v>
      </c>
    </row>
    <row r="81" spans="1:18" ht="15" customHeight="1" x14ac:dyDescent="0.25">
      <c r="A81" s="13"/>
      <c r="B81" s="14"/>
      <c r="C81" s="3"/>
      <c r="D81" s="6" t="e">
        <f>Tabla3[[#This Row],[CANTIDAD EN FIAT]]/Tabla3[[#This Row],[C. TOTAL / C.  RECIBIR]]</f>
        <v>#DIV/0!</v>
      </c>
      <c r="E81" s="6"/>
      <c r="F81" s="6"/>
      <c r="G81" s="2"/>
      <c r="H81" s="16"/>
      <c r="I81" s="2"/>
      <c r="J81" s="39"/>
      <c r="K81" s="2" t="str">
        <f t="shared" si="1"/>
        <v>Perdida</v>
      </c>
      <c r="L81" s="3">
        <f>IF(Dolares!$A$81="Compra",Dolares!$E$81-Dolares!$C$81-Dolares!$F$81,Dolares!$C$81-Dolares!$E$81-Dolares!$F$81)</f>
        <v>0</v>
      </c>
      <c r="M81" s="4" t="e">
        <f>Dolares!$L$81/Dolares!$C$81*1</f>
        <v>#DIV/0!</v>
      </c>
      <c r="N81" s="26"/>
      <c r="O81" s="17">
        <f>IF(Dolares!$A$81="Venta",(Dolares!$E$81+Dolares!$F$81)*-1,Dolares!$E$81-Dolares!$F$81)</f>
        <v>0</v>
      </c>
    </row>
    <row r="82" spans="1:18" ht="15" customHeight="1" x14ac:dyDescent="0.25">
      <c r="A82" s="13"/>
      <c r="B82" s="14"/>
      <c r="C82" s="3"/>
      <c r="D82" s="6" t="e">
        <f>Tabla3[[#This Row],[CANTIDAD EN FIAT]]/Tabla3[[#This Row],[C. TOTAL / C.  RECIBIR]]</f>
        <v>#DIV/0!</v>
      </c>
      <c r="E82" s="6"/>
      <c r="F82" s="6"/>
      <c r="G82" s="2"/>
      <c r="H82" s="16"/>
      <c r="I82" s="2"/>
      <c r="J82" s="39"/>
      <c r="K82" s="2" t="str">
        <f t="shared" si="1"/>
        <v>Perdida</v>
      </c>
      <c r="L82" s="3">
        <f>IF(Dolares!$A$82="Compra",Dolares!$E$82-Dolares!$C$82-Dolares!$F$82,Dolares!$C$82-Dolares!$E$82-Dolares!$F$82)</f>
        <v>0</v>
      </c>
      <c r="M82" s="4" t="e">
        <f>Dolares!$L$82/Dolares!$C$82*1</f>
        <v>#DIV/0!</v>
      </c>
      <c r="N82" s="26"/>
      <c r="O82" s="17">
        <f>IF(Dolares!$A$82="Venta",(Dolares!$E$82+Dolares!$F$82)*-1,Dolares!$E$82-Dolares!$F$82)</f>
        <v>0</v>
      </c>
    </row>
    <row r="83" spans="1:18" ht="15" customHeight="1" x14ac:dyDescent="0.25">
      <c r="A83" s="13"/>
      <c r="B83" s="14"/>
      <c r="C83" s="3"/>
      <c r="D83" s="6" t="e">
        <f>Tabla3[[#This Row],[CANTIDAD EN FIAT]]/Tabla3[[#This Row],[C. TOTAL / C.  RECIBIR]]</f>
        <v>#DIV/0!</v>
      </c>
      <c r="E83" s="6"/>
      <c r="F83" s="6"/>
      <c r="G83" s="2"/>
      <c r="H83" s="16"/>
      <c r="I83" s="2"/>
      <c r="J83" s="39"/>
      <c r="K83" s="2" t="str">
        <f t="shared" si="1"/>
        <v>Perdida</v>
      </c>
      <c r="L83" s="3">
        <f>IF(Dolares!$A$83="Compra",Dolares!$E$83-Dolares!$C$83-Dolares!$F$83,Dolares!$C$83-Dolares!$E$83-Dolares!$F$83)</f>
        <v>0</v>
      </c>
      <c r="M83" s="4" t="e">
        <f>Dolares!$L$83/Dolares!$C$83*1</f>
        <v>#DIV/0!</v>
      </c>
      <c r="N83" s="26"/>
      <c r="O83" s="17">
        <f>IF(Dolares!$A$83="Venta",(Dolares!$E$83+Dolares!$F$83)*-1,Dolares!$E$83-Dolares!$F$83)</f>
        <v>0</v>
      </c>
    </row>
    <row r="84" spans="1:18" ht="15" customHeight="1" x14ac:dyDescent="0.25">
      <c r="A84" s="13"/>
      <c r="B84" s="14"/>
      <c r="C84" s="3"/>
      <c r="D84" s="6" t="e">
        <f>Tabla3[[#This Row],[CANTIDAD EN FIAT]]/Tabla3[[#This Row],[C. TOTAL / C.  RECIBIR]]</f>
        <v>#DIV/0!</v>
      </c>
      <c r="E84" s="6"/>
      <c r="F84" s="6"/>
      <c r="G84" s="2"/>
      <c r="H84" s="16"/>
      <c r="I84" s="2"/>
      <c r="J84" s="39"/>
      <c r="K84" s="2" t="str">
        <f t="shared" si="1"/>
        <v>Perdida</v>
      </c>
      <c r="L84" s="3">
        <f>IF(Dolares!$A$84="Compra",Dolares!$E$84-Dolares!$C$84-Dolares!$F$84,Dolares!$C$84-Dolares!$E$84-Dolares!$F$84)</f>
        <v>0</v>
      </c>
      <c r="M84" s="4" t="e">
        <f>Dolares!$L$84/Dolares!$C$84*1</f>
        <v>#DIV/0!</v>
      </c>
      <c r="N84" s="26"/>
      <c r="O84" s="17">
        <f>IF(Dolares!$A$84="Venta",(Dolares!$E$84+Dolares!$F$84)*-1,Dolares!$E$84-Dolares!$F$84)</f>
        <v>0</v>
      </c>
    </row>
    <row r="85" spans="1:18" ht="15" customHeight="1" x14ac:dyDescent="0.25">
      <c r="A85" s="13"/>
      <c r="B85" s="14"/>
      <c r="C85" s="3"/>
      <c r="D85" s="6" t="e">
        <f>Tabla3[[#This Row],[CANTIDAD EN FIAT]]/Tabla3[[#This Row],[C. TOTAL / C.  RECIBIR]]</f>
        <v>#DIV/0!</v>
      </c>
      <c r="E85" s="6"/>
      <c r="F85" s="6"/>
      <c r="G85" s="2"/>
      <c r="H85" s="16"/>
      <c r="I85" s="2"/>
      <c r="J85" s="39"/>
      <c r="K85" s="2" t="str">
        <f t="shared" si="1"/>
        <v>Perdida</v>
      </c>
      <c r="L85" s="3">
        <f>IF(Dolares!$A$85="Compra",Dolares!$E$85-Dolares!$C$85-Dolares!$F$85,Dolares!$C$85-Dolares!$E$85-Dolares!$F$85)</f>
        <v>0</v>
      </c>
      <c r="M85" s="4" t="e">
        <f>Dolares!$L$85/Dolares!$C$85*1</f>
        <v>#DIV/0!</v>
      </c>
      <c r="N85" s="26"/>
      <c r="O85" s="17">
        <f>IF(Dolares!$A$85="Venta",(Dolares!$E$85+Dolares!$F$85)*-1,Dolares!$E$85-Dolares!$F$85)</f>
        <v>0</v>
      </c>
    </row>
    <row r="86" spans="1:18" ht="15" customHeight="1" x14ac:dyDescent="0.25">
      <c r="A86" s="13"/>
      <c r="B86" s="14"/>
      <c r="C86" s="3"/>
      <c r="D86" s="6" t="e">
        <f>Tabla3[[#This Row],[CANTIDAD EN FIAT]]/Tabla3[[#This Row],[C. TOTAL / C.  RECIBIR]]</f>
        <v>#DIV/0!</v>
      </c>
      <c r="E86" s="6"/>
      <c r="F86" s="6"/>
      <c r="G86" s="2"/>
      <c r="H86" s="16"/>
      <c r="I86" s="2"/>
      <c r="J86" s="39"/>
      <c r="K86" s="2" t="str">
        <f t="shared" si="1"/>
        <v>Perdida</v>
      </c>
      <c r="L86" s="3">
        <f>IF(Dolares!$A$86="Compra",Dolares!$E$86-Dolares!$C$86-Dolares!$F$86,Dolares!$C$86-Dolares!$E$86-Dolares!$F$86)</f>
        <v>0</v>
      </c>
      <c r="M86" s="4" t="e">
        <f>Dolares!$L$86/Dolares!$C$86*1</f>
        <v>#DIV/0!</v>
      </c>
      <c r="N86" s="26"/>
      <c r="O86" s="17">
        <f>IF(Dolares!$A$86="Venta",(Dolares!$E$86+Dolares!$F$86)*-1,Dolares!$E$86-Dolares!$F$86)</f>
        <v>0</v>
      </c>
    </row>
    <row r="87" spans="1:18" ht="15" customHeight="1" x14ac:dyDescent="0.25">
      <c r="A87" s="13"/>
      <c r="B87" s="14"/>
      <c r="C87" s="3"/>
      <c r="D87" s="6" t="e">
        <f>Tabla3[[#This Row],[CANTIDAD EN FIAT]]/Tabla3[[#This Row],[C. TOTAL / C.  RECIBIR]]</f>
        <v>#DIV/0!</v>
      </c>
      <c r="E87" s="6"/>
      <c r="F87" s="6"/>
      <c r="G87" s="2"/>
      <c r="H87" s="16"/>
      <c r="I87" s="2"/>
      <c r="J87" s="39"/>
      <c r="K87" s="2" t="str">
        <f t="shared" si="1"/>
        <v>Perdida</v>
      </c>
      <c r="L87" s="3">
        <f>IF(Dolares!$A$87="Compra",Dolares!$E$87-Dolares!$C$87-Dolares!$F$87,Dolares!$C$87-Dolares!$E$87-Dolares!$F$87)</f>
        <v>0</v>
      </c>
      <c r="M87" s="4" t="e">
        <f>Dolares!$L$87/Dolares!$C$87*1</f>
        <v>#DIV/0!</v>
      </c>
      <c r="N87" s="26"/>
      <c r="O87" s="17">
        <f>IF(Dolares!$A$87="Venta",(Dolares!$E$87+Dolares!$F$87)*-1,Dolares!$E$87-Dolares!$F$87)</f>
        <v>0</v>
      </c>
    </row>
    <row r="88" spans="1:18" ht="15" customHeight="1" x14ac:dyDescent="0.25">
      <c r="A88" s="13"/>
      <c r="B88" s="14"/>
      <c r="C88" s="3"/>
      <c r="D88" s="6" t="e">
        <f>Tabla3[[#This Row],[CANTIDAD EN FIAT]]/Tabla3[[#This Row],[C. TOTAL / C.  RECIBIR]]</f>
        <v>#DIV/0!</v>
      </c>
      <c r="E88" s="6"/>
      <c r="F88" s="6"/>
      <c r="G88" s="2"/>
      <c r="H88" s="16"/>
      <c r="I88" s="2"/>
      <c r="J88" s="39"/>
      <c r="K88" s="2" t="str">
        <f t="shared" si="1"/>
        <v>Perdida</v>
      </c>
      <c r="L88" s="3">
        <f>IF(Dolares!$A$88="Compra",Dolares!$E$88-Dolares!$C$88-Dolares!$F$88,Dolares!$C$88-Dolares!$E$88-Dolares!$F$88)</f>
        <v>0</v>
      </c>
      <c r="M88" s="4" t="e">
        <f>Dolares!$L$88/Dolares!$C$88*1</f>
        <v>#DIV/0!</v>
      </c>
      <c r="N88" s="26"/>
      <c r="O88" s="17">
        <f>IF(Dolares!$A$88="Venta",(Dolares!$E$88+Dolares!$F$88)*-1,Dolares!$E$88-Dolares!$F$88)</f>
        <v>0</v>
      </c>
    </row>
    <row r="89" spans="1:18" ht="15" customHeight="1" x14ac:dyDescent="0.25">
      <c r="A89" s="13"/>
      <c r="B89" s="14"/>
      <c r="C89" s="3"/>
      <c r="D89" s="6" t="e">
        <f>Tabla3[[#This Row],[CANTIDAD EN FIAT]]/Tabla3[[#This Row],[C. TOTAL / C.  RECIBIR]]</f>
        <v>#DIV/0!</v>
      </c>
      <c r="E89" s="6"/>
      <c r="F89" s="6"/>
      <c r="G89" s="2"/>
      <c r="H89" s="16"/>
      <c r="I89" s="2"/>
      <c r="J89" s="39"/>
      <c r="K89" s="2" t="str">
        <f t="shared" si="1"/>
        <v>Perdida</v>
      </c>
      <c r="L89" s="3">
        <f>IF(Dolares!$A$89="Compra",Dolares!$E$89-Dolares!$C$89-Dolares!$F$89,Dolares!$C$89-Dolares!$E$89-Dolares!$F$89)</f>
        <v>0</v>
      </c>
      <c r="M89" s="4" t="e">
        <f>Dolares!$L$89/Dolares!$C$89*1</f>
        <v>#DIV/0!</v>
      </c>
      <c r="N89" s="26"/>
      <c r="O89" s="17">
        <f>IF(Dolares!$A$89="Venta",(Dolares!$E$89+Dolares!$F$89)*-1,Dolares!$E$89-Dolares!$F$89)</f>
        <v>0</v>
      </c>
    </row>
    <row r="90" spans="1:18" ht="15" customHeight="1" x14ac:dyDescent="0.25">
      <c r="A90" s="13"/>
      <c r="B90" s="14"/>
      <c r="C90" s="3"/>
      <c r="D90" s="6" t="e">
        <f>Tabla3[[#This Row],[CANTIDAD EN FIAT]]/Tabla3[[#This Row],[C. TOTAL / C.  RECIBIR]]</f>
        <v>#DIV/0!</v>
      </c>
      <c r="E90" s="6"/>
      <c r="F90" s="6"/>
      <c r="G90" s="2"/>
      <c r="H90" s="16"/>
      <c r="I90" s="2"/>
      <c r="J90" s="39"/>
      <c r="K90" s="2" t="str">
        <f t="shared" si="1"/>
        <v>Perdida</v>
      </c>
      <c r="L90" s="3">
        <f>IF(Dolares!$A$90="Compra",Dolares!$E$90-Dolares!$C$90-Dolares!$F$90,Dolares!$C$90-Dolares!$E$90-Dolares!$F$90)</f>
        <v>0</v>
      </c>
      <c r="M90" s="4" t="e">
        <f>Dolares!$L$90/Dolares!$C$90*1</f>
        <v>#DIV/0!</v>
      </c>
      <c r="N90" s="26"/>
      <c r="O90" s="17">
        <f>IF(Dolares!$A$90="Venta",(Dolares!$E$90+Dolares!$F$90)*-1,Dolares!$E$90-Dolares!$F$90)</f>
        <v>0</v>
      </c>
    </row>
    <row r="91" spans="1:18" ht="15" customHeight="1" x14ac:dyDescent="0.25">
      <c r="A91" s="13"/>
      <c r="B91" s="14"/>
      <c r="C91" s="3"/>
      <c r="D91" s="6" t="e">
        <f>Tabla3[[#This Row],[CANTIDAD EN FIAT]]/Tabla3[[#This Row],[C. TOTAL / C.  RECIBIR]]</f>
        <v>#DIV/0!</v>
      </c>
      <c r="E91" s="6"/>
      <c r="F91" s="6"/>
      <c r="G91" s="2"/>
      <c r="H91" s="16"/>
      <c r="I91" s="2"/>
      <c r="J91" s="39"/>
      <c r="K91" s="2" t="str">
        <f t="shared" si="1"/>
        <v>Perdida</v>
      </c>
      <c r="L91" s="3">
        <f>IF(Dolares!$A$91="Compra",Dolares!$E$91-Dolares!$C$91-Dolares!$F$91,Dolares!$C$91-Dolares!$E$91-Dolares!$F$91)</f>
        <v>0</v>
      </c>
      <c r="M91" s="4" t="e">
        <f>Dolares!$L$91/Dolares!$C$91*1</f>
        <v>#DIV/0!</v>
      </c>
      <c r="N91" s="26"/>
      <c r="O91" s="17">
        <f>IF(Dolares!$A$91="Venta",(Dolares!$E$91+Dolares!$F$91)*-1,Dolares!$E$91-Dolares!$F$91)</f>
        <v>0</v>
      </c>
    </row>
    <row r="92" spans="1:18" ht="15" customHeight="1" x14ac:dyDescent="0.25">
      <c r="A92" s="13"/>
      <c r="B92" s="14"/>
      <c r="C92" s="3"/>
      <c r="D92" s="6" t="e">
        <f>Tabla3[[#This Row],[CANTIDAD EN FIAT]]/Tabla3[[#This Row],[C. TOTAL / C.  RECIBIR]]</f>
        <v>#DIV/0!</v>
      </c>
      <c r="E92" s="6"/>
      <c r="F92" s="6"/>
      <c r="G92" s="2"/>
      <c r="H92" s="16"/>
      <c r="I92" s="2"/>
      <c r="J92" s="39"/>
      <c r="K92" s="2" t="str">
        <f t="shared" si="1"/>
        <v>Perdida</v>
      </c>
      <c r="L92" s="3">
        <f>IF(Dolares!$A$92="Compra",Dolares!$E$92-Dolares!$C$92-Dolares!$F$92,Dolares!$C$92-Dolares!$E$92-Dolares!$F$92)</f>
        <v>0</v>
      </c>
      <c r="M92" s="4" t="e">
        <f>Dolares!$L$92/Dolares!$C$92*1</f>
        <v>#DIV/0!</v>
      </c>
      <c r="N92" s="26"/>
      <c r="O92" s="17">
        <f>IF(Dolares!$A$92="Venta",(Dolares!$E$92+Dolares!$F$92)*-1,Dolares!$E$92-Dolares!$F$92)</f>
        <v>0</v>
      </c>
      <c r="R92" s="30"/>
    </row>
    <row r="93" spans="1:18" ht="15" customHeight="1" x14ac:dyDescent="0.25">
      <c r="A93" s="13"/>
      <c r="B93" s="14"/>
      <c r="C93" s="3"/>
      <c r="D93" s="6" t="e">
        <f>Tabla3[[#This Row],[CANTIDAD EN FIAT]]/Tabla3[[#This Row],[C. TOTAL / C.  RECIBIR]]</f>
        <v>#DIV/0!</v>
      </c>
      <c r="E93" s="6"/>
      <c r="F93" s="6"/>
      <c r="G93" s="2"/>
      <c r="H93" s="16"/>
      <c r="I93" s="2"/>
      <c r="J93" s="39"/>
      <c r="K93" s="2" t="str">
        <f t="shared" si="1"/>
        <v>Perdida</v>
      </c>
      <c r="L93" s="3">
        <f>IF(Dolares!$A$93="Compra",Dolares!$E$93-Dolares!$C$93-Dolares!$F$93,Dolares!$C$93-Dolares!$E$93-Dolares!$F$93)</f>
        <v>0</v>
      </c>
      <c r="M93" s="4" t="e">
        <f>Dolares!$L$93/Dolares!$C$93*1</f>
        <v>#DIV/0!</v>
      </c>
      <c r="N93" s="26"/>
      <c r="O93" s="17">
        <f>IF(Dolares!$A$93="Venta",(Dolares!$E$93+Dolares!$F$93)*-1,Dolares!$E$93-Dolares!$F$93)</f>
        <v>0</v>
      </c>
    </row>
    <row r="94" spans="1:18" ht="15" customHeight="1" x14ac:dyDescent="0.25">
      <c r="A94" s="13"/>
      <c r="B94" s="14"/>
      <c r="C94" s="3"/>
      <c r="D94" s="6" t="e">
        <f>Tabla3[[#This Row],[CANTIDAD EN FIAT]]/Tabla3[[#This Row],[C. TOTAL / C.  RECIBIR]]</f>
        <v>#DIV/0!</v>
      </c>
      <c r="E94" s="6"/>
      <c r="F94" s="6"/>
      <c r="G94" s="2"/>
      <c r="H94" s="16"/>
      <c r="I94" s="2"/>
      <c r="J94" s="39"/>
      <c r="K94" s="2" t="str">
        <f t="shared" si="1"/>
        <v>Perdida</v>
      </c>
      <c r="L94" s="3">
        <f>IF(Dolares!$A$94="Compra",Dolares!$E$94-Dolares!$C$94-Dolares!$F$94,Dolares!$C$94-Dolares!$E$94-Dolares!$F$94)</f>
        <v>0</v>
      </c>
      <c r="M94" s="4" t="e">
        <f>Dolares!$L$94/Dolares!$C$94*1</f>
        <v>#DIV/0!</v>
      </c>
      <c r="N94" s="26"/>
      <c r="O94" s="17">
        <f>IF(Dolares!$A$94="Venta",(Dolares!$E$94+Dolares!$F$94)*-1,Dolares!$E$94-Dolares!$F$94)</f>
        <v>0</v>
      </c>
    </row>
    <row r="95" spans="1:18" ht="15" customHeight="1" x14ac:dyDescent="0.25">
      <c r="A95" s="13"/>
      <c r="B95" s="14"/>
      <c r="C95" s="3"/>
      <c r="D95" s="6" t="e">
        <f>Tabla3[[#This Row],[CANTIDAD EN FIAT]]/Tabla3[[#This Row],[C. TOTAL / C.  RECIBIR]]</f>
        <v>#DIV/0!</v>
      </c>
      <c r="E95" s="6"/>
      <c r="F95" s="6"/>
      <c r="G95" s="2"/>
      <c r="H95" s="16"/>
      <c r="I95" s="2"/>
      <c r="J95" s="39"/>
      <c r="K95" s="2" t="str">
        <f t="shared" si="1"/>
        <v>Perdida</v>
      </c>
      <c r="L95" s="3">
        <f>IF(Dolares!$A$95="Compra",Dolares!$E$95-Dolares!$C$95-Dolares!$F$95,Dolares!$C$95-Dolares!$E$95-Dolares!$F$95)</f>
        <v>0</v>
      </c>
      <c r="M95" s="4" t="e">
        <f>Dolares!$L$95/Dolares!$C$95*1</f>
        <v>#DIV/0!</v>
      </c>
      <c r="N95" s="26"/>
      <c r="O95" s="17">
        <f>IF(Dolares!$A$95="Venta",(Dolares!$E$95+Dolares!$F$95)*-1,Dolares!$E$95-Dolares!$F$95)</f>
        <v>0</v>
      </c>
    </row>
    <row r="96" spans="1:18" ht="15" customHeight="1" x14ac:dyDescent="0.25">
      <c r="A96" s="13"/>
      <c r="B96" s="14"/>
      <c r="C96" s="3"/>
      <c r="D96" s="6" t="e">
        <f>Tabla3[[#This Row],[CANTIDAD EN FIAT]]/Tabla3[[#This Row],[C. TOTAL / C.  RECIBIR]]</f>
        <v>#DIV/0!</v>
      </c>
      <c r="E96" s="6"/>
      <c r="F96" s="6"/>
      <c r="G96" s="2"/>
      <c r="H96" s="16"/>
      <c r="I96" s="2"/>
      <c r="J96" s="39"/>
      <c r="K96" s="2" t="str">
        <f t="shared" si="1"/>
        <v>Perdida</v>
      </c>
      <c r="L96" s="3">
        <f>IF(Dolares!$A$96="Compra",Dolares!$E$96-Dolares!$C$96-Dolares!$F$96,Dolares!$C$96-Dolares!$E$96-Dolares!$F$96)</f>
        <v>0</v>
      </c>
      <c r="M96" s="4" t="e">
        <f>Dolares!$L$96/Dolares!$C$96*1</f>
        <v>#DIV/0!</v>
      </c>
      <c r="N96" s="26"/>
      <c r="O96" s="17">
        <f>IF(Dolares!$A$96="Venta",(Dolares!$E$96+Dolares!$F$96)*-1,Dolares!$E$96-Dolares!$F$96)</f>
        <v>0</v>
      </c>
    </row>
    <row r="97" spans="1:15" ht="15" customHeight="1" x14ac:dyDescent="0.25">
      <c r="A97" s="13"/>
      <c r="B97" s="14"/>
      <c r="C97" s="3"/>
      <c r="D97" s="6" t="e">
        <f>Tabla3[[#This Row],[CANTIDAD EN FIAT]]/Tabla3[[#This Row],[C. TOTAL / C.  RECIBIR]]</f>
        <v>#DIV/0!</v>
      </c>
      <c r="E97" s="6"/>
      <c r="F97" s="6"/>
      <c r="G97" s="2"/>
      <c r="H97" s="16"/>
      <c r="I97" s="2"/>
      <c r="J97" s="39"/>
      <c r="K97" s="2" t="str">
        <f t="shared" si="1"/>
        <v>Perdida</v>
      </c>
      <c r="L97" s="3">
        <f>IF(Dolares!$A$97="Compra",Dolares!$E$97-Dolares!$C$97-Dolares!$F$97,Dolares!$C$97-Dolares!$E$97-Dolares!$F$97)</f>
        <v>0</v>
      </c>
      <c r="M97" s="4" t="e">
        <f>Dolares!$L$97/Dolares!$C$97*1</f>
        <v>#DIV/0!</v>
      </c>
      <c r="N97" s="26"/>
      <c r="O97" s="17">
        <f>IF(Dolares!$A$97="Venta",(Dolares!$E$97+Dolares!$F$97)*-1,Dolares!$E$97-Dolares!$F$97)</f>
        <v>0</v>
      </c>
    </row>
    <row r="98" spans="1:15" ht="15" customHeight="1" x14ac:dyDescent="0.25">
      <c r="A98" s="13"/>
      <c r="B98" s="14"/>
      <c r="C98" s="3"/>
      <c r="D98" s="6" t="e">
        <f>Tabla3[[#This Row],[CANTIDAD EN FIAT]]/Tabla3[[#This Row],[C. TOTAL / C.  RECIBIR]]</f>
        <v>#DIV/0!</v>
      </c>
      <c r="E98" s="6"/>
      <c r="F98" s="6"/>
      <c r="G98" s="2"/>
      <c r="H98" s="16"/>
      <c r="I98" s="2"/>
      <c r="J98" s="39"/>
      <c r="K98" s="2" t="str">
        <f t="shared" si="1"/>
        <v>Perdida</v>
      </c>
      <c r="L98" s="3">
        <f>IF(Dolares!$A$98="Compra",Dolares!$E$98-Dolares!$C$98-Dolares!$F$98,Dolares!$C$98-Dolares!$E$98-Dolares!$F$98)</f>
        <v>0</v>
      </c>
      <c r="M98" s="4" t="e">
        <f>Dolares!$L$98/Dolares!$C$98*1</f>
        <v>#DIV/0!</v>
      </c>
      <c r="N98" s="26"/>
      <c r="O98" s="17">
        <f>IF(Dolares!$A$98="Venta",(Dolares!$E$98+Dolares!$F$98)*-1,Dolares!$E$98-Dolares!$F$98)</f>
        <v>0</v>
      </c>
    </row>
    <row r="99" spans="1:15" ht="15" customHeight="1" x14ac:dyDescent="0.25">
      <c r="A99" s="13"/>
      <c r="B99" s="14"/>
      <c r="C99" s="3"/>
      <c r="D99" s="6" t="e">
        <f>Tabla3[[#This Row],[CANTIDAD EN FIAT]]/Tabla3[[#This Row],[C. TOTAL / C.  RECIBIR]]</f>
        <v>#DIV/0!</v>
      </c>
      <c r="E99" s="6"/>
      <c r="F99" s="6"/>
      <c r="G99" s="2"/>
      <c r="H99" s="16"/>
      <c r="I99" s="2"/>
      <c r="J99" s="39"/>
      <c r="K99" s="2" t="str">
        <f t="shared" si="1"/>
        <v>Perdida</v>
      </c>
      <c r="L99" s="3">
        <f>IF(Dolares!$A$99="Compra",Dolares!$E$99-Dolares!$C$99-Dolares!$F$99,Dolares!$C$99-Dolares!$E$99-Dolares!$F$99)</f>
        <v>0</v>
      </c>
      <c r="M99" s="4" t="e">
        <f>Dolares!$L$99/Dolares!$C$99*1</f>
        <v>#DIV/0!</v>
      </c>
      <c r="N99" s="26"/>
      <c r="O99" s="17">
        <f>IF(Dolares!$A$99="Venta",(Dolares!$E$99+Dolares!$F$99)*-1,Dolares!$E$99-Dolares!$F$99)</f>
        <v>0</v>
      </c>
    </row>
    <row r="100" spans="1:15" ht="15" customHeight="1" x14ac:dyDescent="0.25">
      <c r="A100" s="13"/>
      <c r="B100" s="14"/>
      <c r="C100" s="3"/>
      <c r="D100" s="6" t="e">
        <f>Tabla3[[#This Row],[CANTIDAD EN FIAT]]/Tabla3[[#This Row],[C. TOTAL / C.  RECIBIR]]</f>
        <v>#DIV/0!</v>
      </c>
      <c r="E100" s="6"/>
      <c r="F100" s="6"/>
      <c r="G100" s="2"/>
      <c r="H100" s="16"/>
      <c r="I100" s="2"/>
      <c r="J100" s="39"/>
      <c r="K100" s="2" t="str">
        <f t="shared" si="1"/>
        <v>Perdida</v>
      </c>
      <c r="L100" s="3">
        <f>IF(Dolares!$A$100="Compra",Dolares!$E$100-Dolares!$C$100-Dolares!$F$100,Dolares!$C$100-Dolares!$E$100-Dolares!$F$100)</f>
        <v>0</v>
      </c>
      <c r="M100" s="4" t="e">
        <f>Dolares!$L$100/Dolares!$C$100*1</f>
        <v>#DIV/0!</v>
      </c>
      <c r="N100" s="26"/>
      <c r="O100" s="17">
        <f>IF(Dolares!$A$100="Venta",(Dolares!$E$100+Dolares!$F$100)*-1,Dolares!$E$100-Dolares!$F$100)</f>
        <v>0</v>
      </c>
    </row>
    <row r="101" spans="1:15" ht="15" customHeight="1" x14ac:dyDescent="0.25">
      <c r="A101" s="13"/>
      <c r="B101" s="14"/>
      <c r="C101" s="3"/>
      <c r="D101" s="6" t="e">
        <f>Tabla3[[#This Row],[CANTIDAD EN FIAT]]/Tabla3[[#This Row],[C. TOTAL / C.  RECIBIR]]</f>
        <v>#DIV/0!</v>
      </c>
      <c r="E101" s="6"/>
      <c r="F101" s="6"/>
      <c r="G101" s="2"/>
      <c r="H101" s="16"/>
      <c r="I101" s="2"/>
      <c r="J101" s="39"/>
      <c r="K101" s="2" t="str">
        <f t="shared" si="1"/>
        <v>Perdida</v>
      </c>
      <c r="L101" s="3">
        <f>IF(Dolares!$A$101="Compra",Dolares!$E$101-Dolares!$C$101-Dolares!$F$101,Dolares!$C$101-Dolares!$E$101-Dolares!$F$101)</f>
        <v>0</v>
      </c>
      <c r="M101" s="4" t="e">
        <f>Dolares!$L$101/Dolares!$C$101*1</f>
        <v>#DIV/0!</v>
      </c>
      <c r="N101" s="26"/>
      <c r="O101" s="17">
        <f>IF(Dolares!$A$101="Venta",(Dolares!$E$101+Dolares!$F$101)*-1,Dolares!$E$101-Dolares!$F$101)</f>
        <v>0</v>
      </c>
    </row>
    <row r="102" spans="1:15" ht="15" customHeight="1" x14ac:dyDescent="0.25">
      <c r="A102" s="13"/>
      <c r="B102" s="14"/>
      <c r="C102" s="3"/>
      <c r="D102" s="6" t="e">
        <f>Tabla3[[#This Row],[CANTIDAD EN FIAT]]/Tabla3[[#This Row],[C. TOTAL / C.  RECIBIR]]</f>
        <v>#DIV/0!</v>
      </c>
      <c r="E102" s="6"/>
      <c r="F102" s="6"/>
      <c r="G102" s="2"/>
      <c r="H102" s="16"/>
      <c r="I102" s="2"/>
      <c r="J102" s="39"/>
      <c r="K102" s="2" t="str">
        <f t="shared" si="1"/>
        <v>Perdida</v>
      </c>
      <c r="L102" s="3">
        <f>IF(Dolares!$A$102="Compra",Dolares!$E$102-Dolares!$C$102-Dolares!$F$102,Dolares!$C$102-Dolares!$E$102-Dolares!$F$102)</f>
        <v>0</v>
      </c>
      <c r="M102" s="4" t="e">
        <f>Dolares!$L$102/Dolares!$C$102*1</f>
        <v>#DIV/0!</v>
      </c>
      <c r="N102" s="26"/>
      <c r="O102" s="17">
        <f>IF(Dolares!$A$102="Venta",(Dolares!$E$102+Dolares!$F$102)*-1,Dolares!$E$102-Dolares!$F$102)</f>
        <v>0</v>
      </c>
    </row>
    <row r="103" spans="1:15" ht="15" customHeight="1" x14ac:dyDescent="0.25">
      <c r="A103" s="13"/>
      <c r="B103" s="14"/>
      <c r="C103" s="3"/>
      <c r="D103" s="6" t="e">
        <f>Tabla3[[#This Row],[CANTIDAD EN FIAT]]/Tabla3[[#This Row],[C. TOTAL / C.  RECIBIR]]</f>
        <v>#DIV/0!</v>
      </c>
      <c r="E103" s="6"/>
      <c r="F103" s="6"/>
      <c r="G103" s="2"/>
      <c r="H103" s="16"/>
      <c r="I103" s="2"/>
      <c r="J103" s="39"/>
      <c r="K103" s="2" t="str">
        <f t="shared" si="1"/>
        <v>Perdida</v>
      </c>
      <c r="L103" s="3">
        <f>IF(Dolares!$A$103="Compra",Dolares!$E$103-Dolares!$C$103-Dolares!$F$103,Dolares!$C$103-Dolares!$E$103-Dolares!$F$103)</f>
        <v>0</v>
      </c>
      <c r="M103" s="4" t="e">
        <f>Dolares!$L$103/Dolares!$C$103*1</f>
        <v>#DIV/0!</v>
      </c>
      <c r="N103" s="26"/>
      <c r="O103" s="17">
        <f>IF(Dolares!$A$103="Venta",(Dolares!$E$103+Dolares!$F$103)*-1,Dolares!$E$103-Dolares!$F$103)</f>
        <v>0</v>
      </c>
    </row>
    <row r="104" spans="1:15" ht="15" customHeight="1" x14ac:dyDescent="0.25">
      <c r="A104" s="13"/>
      <c r="B104" s="14"/>
      <c r="C104" s="3"/>
      <c r="D104" s="6" t="e">
        <f>Tabla3[[#This Row],[CANTIDAD EN FIAT]]/Tabla3[[#This Row],[C. TOTAL / C.  RECIBIR]]</f>
        <v>#DIV/0!</v>
      </c>
      <c r="E104" s="6"/>
      <c r="F104" s="6"/>
      <c r="G104" s="2"/>
      <c r="H104" s="16"/>
      <c r="I104" s="2"/>
      <c r="J104" s="39"/>
      <c r="K104" s="2" t="str">
        <f t="shared" si="1"/>
        <v>Perdida</v>
      </c>
      <c r="L104" s="3">
        <f>IF(Dolares!$A$104="Compra",Dolares!$E$104-Dolares!$C$104-Dolares!$F$104,Dolares!$C$104-Dolares!$E$104-Dolares!$F$104)</f>
        <v>0</v>
      </c>
      <c r="M104" s="4" t="e">
        <f>Dolares!$L$104/Dolares!$C$104*1</f>
        <v>#DIV/0!</v>
      </c>
      <c r="N104" s="26"/>
      <c r="O104" s="17">
        <f>IF(Dolares!$A$104="Venta",(Dolares!$E$104+Dolares!$F$104)*-1,Dolares!$E$104-Dolares!$F$104)</f>
        <v>0</v>
      </c>
    </row>
    <row r="105" spans="1:15" ht="15" customHeight="1" x14ac:dyDescent="0.25">
      <c r="A105" s="13"/>
      <c r="B105" s="14"/>
      <c r="C105" s="3"/>
      <c r="D105" s="6" t="e">
        <f>Tabla3[[#This Row],[CANTIDAD EN FIAT]]/Tabla3[[#This Row],[C. TOTAL / C.  RECIBIR]]</f>
        <v>#DIV/0!</v>
      </c>
      <c r="E105" s="6"/>
      <c r="F105" s="6"/>
      <c r="G105" s="2"/>
      <c r="H105" s="16"/>
      <c r="I105" s="2"/>
      <c r="J105" s="39"/>
      <c r="K105" s="2" t="str">
        <f t="shared" si="1"/>
        <v>Perdida</v>
      </c>
      <c r="L105" s="3">
        <f>IF(Dolares!$A$105="Compra",Dolares!$E$105-Dolares!$C$105-Dolares!$F$105,Dolares!$C$105-Dolares!$E$105-Dolares!$F$105)</f>
        <v>0</v>
      </c>
      <c r="M105" s="4" t="e">
        <f>Dolares!$L$105/Dolares!$C$105*1</f>
        <v>#DIV/0!</v>
      </c>
      <c r="N105" s="26"/>
      <c r="O105" s="17">
        <f>IF(Dolares!$A$105="Venta",(Dolares!$E$105+Dolares!$F$105)*-1,Dolares!$E$105-Dolares!$F$105)</f>
        <v>0</v>
      </c>
    </row>
    <row r="106" spans="1:15" ht="15" customHeight="1" x14ac:dyDescent="0.25">
      <c r="A106" s="13"/>
      <c r="B106" s="14"/>
      <c r="C106" s="3"/>
      <c r="D106" s="6" t="e">
        <f>Tabla3[[#This Row],[CANTIDAD EN FIAT]]/Tabla3[[#This Row],[C. TOTAL / C.  RECIBIR]]</f>
        <v>#DIV/0!</v>
      </c>
      <c r="E106" s="6"/>
      <c r="F106" s="6"/>
      <c r="G106" s="2"/>
      <c r="H106" s="16"/>
      <c r="I106" s="2"/>
      <c r="J106" s="39"/>
      <c r="K106" s="2" t="str">
        <f t="shared" si="1"/>
        <v>Perdida</v>
      </c>
      <c r="L106" s="3">
        <f>IF(Dolares!$A$106="Compra",Dolares!$E$106-Dolares!$C$106-Dolares!$F$106,Dolares!$C$106-Dolares!$E$106-Dolares!$F$106)</f>
        <v>0</v>
      </c>
      <c r="M106" s="4" t="e">
        <f>Dolares!$L$106/Dolares!$C$106*1</f>
        <v>#DIV/0!</v>
      </c>
      <c r="N106" s="26"/>
      <c r="O106" s="17">
        <f>IF(Dolares!$A$106="Venta",(Dolares!$E$106+Dolares!$F$106)*-1,Dolares!$E$106-Dolares!$F$106)</f>
        <v>0</v>
      </c>
    </row>
    <row r="107" spans="1:15" ht="15" customHeight="1" x14ac:dyDescent="0.25">
      <c r="A107" s="13"/>
      <c r="B107" s="14"/>
      <c r="C107" s="3"/>
      <c r="D107" s="6" t="e">
        <f>Tabla3[[#This Row],[CANTIDAD EN FIAT]]/Tabla3[[#This Row],[C. TOTAL / C.  RECIBIR]]</f>
        <v>#DIV/0!</v>
      </c>
      <c r="E107" s="6"/>
      <c r="F107" s="6"/>
      <c r="G107" s="2"/>
      <c r="H107" s="16"/>
      <c r="I107" s="2"/>
      <c r="J107" s="39"/>
      <c r="K107" s="2" t="str">
        <f t="shared" si="1"/>
        <v>Perdida</v>
      </c>
      <c r="L107" s="3">
        <f>IF(Dolares!$A$107="Compra",Dolares!$E$107-Dolares!$C$107-Dolares!$F$107,Dolares!$C$107-Dolares!$E$107-Dolares!$F$107)</f>
        <v>0</v>
      </c>
      <c r="M107" s="4" t="e">
        <f>Dolares!$L$107/Dolares!$C$107*1</f>
        <v>#DIV/0!</v>
      </c>
      <c r="N107" s="26"/>
      <c r="O107" s="17">
        <f>IF(Dolares!$A$107="Venta",(Dolares!$E$107+Dolares!$F$107)*-1,Dolares!$E$107-Dolares!$F$107)</f>
        <v>0</v>
      </c>
    </row>
    <row r="108" spans="1:15" ht="15" customHeight="1" x14ac:dyDescent="0.25">
      <c r="A108" s="13"/>
      <c r="B108" s="14"/>
      <c r="C108" s="3"/>
      <c r="D108" s="6" t="e">
        <f>Tabla3[[#This Row],[CANTIDAD EN FIAT]]/Tabla3[[#This Row],[C. TOTAL / C.  RECIBIR]]</f>
        <v>#DIV/0!</v>
      </c>
      <c r="E108" s="6"/>
      <c r="F108" s="6"/>
      <c r="G108" s="2"/>
      <c r="H108" s="16"/>
      <c r="I108" s="2"/>
      <c r="J108" s="39"/>
      <c r="K108" s="2" t="str">
        <f t="shared" si="1"/>
        <v>Perdida</v>
      </c>
      <c r="L108" s="3">
        <f>IF(Dolares!$A$108="Compra",Dolares!$E$108-Dolares!$C$108-Dolares!$F$108,Dolares!$C$108-Dolares!$E$108-Dolares!$F$108)</f>
        <v>0</v>
      </c>
      <c r="M108" s="4" t="e">
        <f>Dolares!$L$108/Dolares!$C$108*1</f>
        <v>#DIV/0!</v>
      </c>
      <c r="N108" s="26"/>
      <c r="O108" s="17">
        <f>IF(Dolares!$A$108="Venta",(Dolares!$E$108+Dolares!$F$108)*-1,Dolares!$E$108-Dolares!$F$108)</f>
        <v>0</v>
      </c>
    </row>
    <row r="109" spans="1:15" ht="15" customHeight="1" x14ac:dyDescent="0.25">
      <c r="A109" s="13"/>
      <c r="B109" s="14"/>
      <c r="C109" s="3"/>
      <c r="D109" s="6" t="e">
        <f>Tabla3[[#This Row],[CANTIDAD EN FIAT]]/Tabla3[[#This Row],[C. TOTAL / C.  RECIBIR]]</f>
        <v>#DIV/0!</v>
      </c>
      <c r="E109" s="6"/>
      <c r="F109" s="6"/>
      <c r="G109" s="2"/>
      <c r="H109" s="16"/>
      <c r="I109" s="2"/>
      <c r="J109" s="39"/>
      <c r="K109" s="2" t="str">
        <f t="shared" si="1"/>
        <v>Perdida</v>
      </c>
      <c r="L109" s="3">
        <f>IF(Dolares!$A$109="Compra",Dolares!$E$109-Dolares!$C$109-Dolares!$F$109,Dolares!$C$109-Dolares!$E$109-Dolares!$F$109)</f>
        <v>0</v>
      </c>
      <c r="M109" s="4" t="e">
        <f>Dolares!$L$109/Dolares!$C$109*1</f>
        <v>#DIV/0!</v>
      </c>
      <c r="N109" s="26"/>
      <c r="O109" s="17">
        <f>IF(Dolares!$A$109="Venta",(Dolares!$E$109+Dolares!$F$109)*-1,Dolares!$E$109-Dolares!$F$109)</f>
        <v>0</v>
      </c>
    </row>
    <row r="110" spans="1:15" ht="15" customHeight="1" x14ac:dyDescent="0.25">
      <c r="A110" s="13"/>
      <c r="B110" s="14"/>
      <c r="C110" s="3"/>
      <c r="D110" s="6" t="e">
        <f>Tabla3[[#This Row],[CANTIDAD EN FIAT]]/Tabla3[[#This Row],[C. TOTAL / C.  RECIBIR]]</f>
        <v>#DIV/0!</v>
      </c>
      <c r="E110" s="6"/>
      <c r="F110" s="6"/>
      <c r="G110" s="2"/>
      <c r="H110" s="16"/>
      <c r="I110" s="2"/>
      <c r="J110" s="39"/>
      <c r="K110" s="2" t="str">
        <f t="shared" si="1"/>
        <v>Perdida</v>
      </c>
      <c r="L110" s="3">
        <f>IF(Dolares!$A$110="Compra",Dolares!$E$110-Dolares!$C$110-Dolares!$F$110,Dolares!$C$110-Dolares!$E$110-Dolares!$F$110)</f>
        <v>0</v>
      </c>
      <c r="M110" s="4" t="e">
        <f>Dolares!$L$110/Dolares!$C$110*1</f>
        <v>#DIV/0!</v>
      </c>
      <c r="N110" s="26"/>
      <c r="O110" s="17">
        <f>IF(Dolares!$A$110="Venta",(Dolares!$E$110+Dolares!$F$110)*-1,Dolares!$E$110-Dolares!$F$110)</f>
        <v>0</v>
      </c>
    </row>
    <row r="111" spans="1:15" ht="15" customHeight="1" x14ac:dyDescent="0.25">
      <c r="A111" s="13"/>
      <c r="B111" s="14"/>
      <c r="C111" s="3"/>
      <c r="D111" s="6" t="e">
        <f>Tabla3[[#This Row],[CANTIDAD EN FIAT]]/Tabla3[[#This Row],[C. TOTAL / C.  RECIBIR]]</f>
        <v>#DIV/0!</v>
      </c>
      <c r="E111" s="6"/>
      <c r="F111" s="6"/>
      <c r="G111" s="2"/>
      <c r="H111" s="16"/>
      <c r="I111" s="2"/>
      <c r="J111" s="39"/>
      <c r="K111" s="2" t="str">
        <f t="shared" si="1"/>
        <v>Perdida</v>
      </c>
      <c r="L111" s="3">
        <f>IF(Dolares!$A$111="Compra",Dolares!$E$111-Dolares!$C$111-Dolares!$F$111,Dolares!$C$111-Dolares!$E$111-Dolares!$F$111)</f>
        <v>0</v>
      </c>
      <c r="M111" s="4" t="e">
        <f>Dolares!$L$111/Dolares!$C$111*1</f>
        <v>#DIV/0!</v>
      </c>
      <c r="N111" s="26"/>
      <c r="O111" s="17">
        <f>IF(Dolares!$A$111="Venta",(Dolares!$E$111+Dolares!$F$111)*-1,Dolares!$E$111-Dolares!$F$111)</f>
        <v>0</v>
      </c>
    </row>
    <row r="112" spans="1:15" ht="15" customHeight="1" x14ac:dyDescent="0.25">
      <c r="A112" s="13"/>
      <c r="B112" s="14"/>
      <c r="C112" s="3"/>
      <c r="D112" s="6" t="e">
        <f>Tabla3[[#This Row],[CANTIDAD EN FIAT]]/Tabla3[[#This Row],[C. TOTAL / C.  RECIBIR]]</f>
        <v>#DIV/0!</v>
      </c>
      <c r="E112" s="6"/>
      <c r="F112" s="6"/>
      <c r="G112" s="2"/>
      <c r="H112" s="16"/>
      <c r="I112" s="2"/>
      <c r="J112" s="39"/>
      <c r="K112" s="2" t="str">
        <f t="shared" si="1"/>
        <v>Perdida</v>
      </c>
      <c r="L112" s="3">
        <f>IF(Dolares!$A$112="Compra",Dolares!$E$112-Dolares!$C$112-Dolares!$F$112,Dolares!$C$112-Dolares!$E$112-Dolares!$F$112)</f>
        <v>0</v>
      </c>
      <c r="M112" s="4" t="e">
        <f>Dolares!$L$112/Dolares!$C$112*1</f>
        <v>#DIV/0!</v>
      </c>
      <c r="N112" s="26"/>
      <c r="O112" s="17">
        <f>IF(Dolares!$A$112="Venta",(Dolares!$E$112+Dolares!$F$112)*-1,Dolares!$E$112-Dolares!$F$112)</f>
        <v>0</v>
      </c>
    </row>
    <row r="113" spans="1:15" ht="15" customHeight="1" x14ac:dyDescent="0.25">
      <c r="A113" s="13"/>
      <c r="B113" s="14"/>
      <c r="C113" s="3"/>
      <c r="D113" s="6" t="e">
        <f>Tabla3[[#This Row],[CANTIDAD EN FIAT]]/Tabla3[[#This Row],[C. TOTAL / C.  RECIBIR]]</f>
        <v>#DIV/0!</v>
      </c>
      <c r="E113" s="6"/>
      <c r="F113" s="6"/>
      <c r="G113" s="2"/>
      <c r="H113" s="16"/>
      <c r="I113" s="2"/>
      <c r="J113" s="39"/>
      <c r="K113" s="2" t="str">
        <f t="shared" si="1"/>
        <v>Perdida</v>
      </c>
      <c r="L113" s="3">
        <f>IF(Dolares!$A$113="Compra",Dolares!$E$113-Dolares!$C$113-Dolares!$F$113,Dolares!$C$113-Dolares!$E$113-Dolares!$F$113)</f>
        <v>0</v>
      </c>
      <c r="M113" s="4" t="e">
        <f>Dolares!$L$113/Dolares!$C$113*1</f>
        <v>#DIV/0!</v>
      </c>
      <c r="N113" s="26"/>
      <c r="O113" s="17">
        <f>IF(Dolares!$A$113="Venta",(Dolares!$E$113+Dolares!$F$113)*-1,Dolares!$E$113-Dolares!$F$113)</f>
        <v>0</v>
      </c>
    </row>
    <row r="114" spans="1:15" ht="15" customHeight="1" x14ac:dyDescent="0.25">
      <c r="A114" s="13"/>
      <c r="B114" s="14"/>
      <c r="C114" s="3"/>
      <c r="D114" s="6" t="e">
        <f>Tabla3[[#This Row],[CANTIDAD EN FIAT]]/Tabla3[[#This Row],[C. TOTAL / C.  RECIBIR]]</f>
        <v>#DIV/0!</v>
      </c>
      <c r="E114" s="6"/>
      <c r="F114" s="6"/>
      <c r="G114" s="2"/>
      <c r="H114" s="16"/>
      <c r="I114" s="2"/>
      <c r="J114" s="39"/>
      <c r="K114" s="2" t="str">
        <f t="shared" si="1"/>
        <v>Perdida</v>
      </c>
      <c r="L114" s="3">
        <f>IF(Dolares!$A$114="Compra",Dolares!$E$114-Dolares!$C$114-Dolares!$F$114,Dolares!$C$114-Dolares!$E$114-Dolares!$F$114)</f>
        <v>0</v>
      </c>
      <c r="M114" s="4" t="e">
        <f>Dolares!$L$114/Dolares!$C$114*1</f>
        <v>#DIV/0!</v>
      </c>
      <c r="N114" s="26"/>
      <c r="O114" s="17">
        <f>IF(Dolares!$A$114="Venta",(Dolares!$E$114+Dolares!$F$114)*-1,Dolares!$E$114-Dolares!$F$114)</f>
        <v>0</v>
      </c>
    </row>
    <row r="115" spans="1:15" ht="15" customHeight="1" x14ac:dyDescent="0.25">
      <c r="A115" s="13"/>
      <c r="B115" s="14"/>
      <c r="C115" s="3"/>
      <c r="D115" s="6" t="e">
        <f>Tabla3[[#This Row],[CANTIDAD EN FIAT]]/Tabla3[[#This Row],[C. TOTAL / C.  RECIBIR]]</f>
        <v>#DIV/0!</v>
      </c>
      <c r="E115" s="6"/>
      <c r="F115" s="6"/>
      <c r="G115" s="2"/>
      <c r="H115" s="16"/>
      <c r="I115" s="2"/>
      <c r="J115" s="39"/>
      <c r="K115" s="2" t="str">
        <f t="shared" si="1"/>
        <v>Perdida</v>
      </c>
      <c r="L115" s="3">
        <f>IF(Dolares!$A$115="Compra",Dolares!$E$115-Dolares!$C$115-Dolares!$F$115,Dolares!$C$115-Dolares!$E$115-Dolares!$F$115)</f>
        <v>0</v>
      </c>
      <c r="M115" s="4" t="e">
        <f>Dolares!$L$115/Dolares!$C$115*1</f>
        <v>#DIV/0!</v>
      </c>
      <c r="N115" s="26"/>
      <c r="O115" s="17">
        <f>IF(Dolares!$A$115="Venta",(Dolares!$E$115+Dolares!$F$115)*-1,Dolares!$E$115-Dolares!$F$115)</f>
        <v>0</v>
      </c>
    </row>
    <row r="116" spans="1:15" ht="15" customHeight="1" x14ac:dyDescent="0.25">
      <c r="A116" s="13"/>
      <c r="B116" s="14"/>
      <c r="C116" s="3"/>
      <c r="D116" s="6" t="e">
        <f>Tabla3[[#This Row],[CANTIDAD EN FIAT]]/Tabla3[[#This Row],[C. TOTAL / C.  RECIBIR]]</f>
        <v>#DIV/0!</v>
      </c>
      <c r="E116" s="6"/>
      <c r="F116" s="6"/>
      <c r="G116" s="2"/>
      <c r="H116" s="16"/>
      <c r="I116" s="2"/>
      <c r="J116" s="39"/>
      <c r="K116" s="2" t="str">
        <f t="shared" si="1"/>
        <v>Perdida</v>
      </c>
      <c r="L116" s="3">
        <f>IF(Dolares!$A$116="Compra",Dolares!$E$116-Dolares!$C$116-Dolares!$F$116,Dolares!$C$116-Dolares!$E$116-Dolares!$F$116)</f>
        <v>0</v>
      </c>
      <c r="M116" s="4" t="e">
        <f>Dolares!$L$116/Dolares!$C$116*1</f>
        <v>#DIV/0!</v>
      </c>
      <c r="N116" s="26"/>
      <c r="O116" s="17">
        <f>IF(Dolares!$A$116="Venta",(Dolares!$E$116+Dolares!$F$116)*-1,Dolares!$E$116-Dolares!$F$116)</f>
        <v>0</v>
      </c>
    </row>
    <row r="117" spans="1:15" ht="15" customHeight="1" x14ac:dyDescent="0.25">
      <c r="A117" s="13"/>
      <c r="B117" s="14"/>
      <c r="C117" s="3"/>
      <c r="D117" s="6" t="e">
        <f>Tabla3[[#This Row],[CANTIDAD EN FIAT]]/Tabla3[[#This Row],[C. TOTAL / C.  RECIBIR]]</f>
        <v>#DIV/0!</v>
      </c>
      <c r="E117" s="6"/>
      <c r="F117" s="6"/>
      <c r="G117" s="2"/>
      <c r="H117" s="16"/>
      <c r="I117" s="2"/>
      <c r="J117" s="39"/>
      <c r="K117" s="2" t="str">
        <f t="shared" si="1"/>
        <v>Perdida</v>
      </c>
      <c r="L117" s="3">
        <f>IF(Dolares!$A$117="Compra",Dolares!$E$117-Dolares!$C$117-Dolares!$F$117,Dolares!$C$117-Dolares!$E$117-Dolares!$F$117)</f>
        <v>0</v>
      </c>
      <c r="M117" s="4" t="e">
        <f>Dolares!$L$117/Dolares!$C$117*1</f>
        <v>#DIV/0!</v>
      </c>
      <c r="N117" s="26"/>
      <c r="O117" s="17">
        <f>IF(Dolares!$A$117="Venta",(Dolares!$E$117+Dolares!$F$117)*-1,Dolares!$E$117-Dolares!$F$117)</f>
        <v>0</v>
      </c>
    </row>
    <row r="118" spans="1:15" ht="15" customHeight="1" x14ac:dyDescent="0.25">
      <c r="A118" s="13"/>
      <c r="B118" s="14"/>
      <c r="C118" s="3"/>
      <c r="D118" s="6" t="e">
        <f>Tabla3[[#This Row],[CANTIDAD EN FIAT]]/Tabla3[[#This Row],[C. TOTAL / C.  RECIBIR]]</f>
        <v>#DIV/0!</v>
      </c>
      <c r="E118" s="3"/>
      <c r="F118" s="6"/>
      <c r="G118" s="2"/>
      <c r="H118" s="16"/>
      <c r="I118" s="2"/>
      <c r="J118" s="39"/>
      <c r="K118" s="2" t="str">
        <f t="shared" si="1"/>
        <v>Perdida</v>
      </c>
      <c r="L118" s="3">
        <f>IF(Dolares!$A$118="Compra",Dolares!$E$118-Dolares!$C$118-Dolares!$F$118,Dolares!$C$118-Dolares!$E$118-Dolares!$F$118)</f>
        <v>0</v>
      </c>
      <c r="M118" s="4" t="e">
        <f>Dolares!$L$118/Dolares!$C$118*1</f>
        <v>#DIV/0!</v>
      </c>
      <c r="N118" s="26"/>
      <c r="O118" s="17">
        <f>IF(Dolares!$A$118="Venta",(Dolares!$E$118+Dolares!$F$118)*-1,Dolares!$E$118-Dolares!$F$118)</f>
        <v>0</v>
      </c>
    </row>
    <row r="119" spans="1:15" ht="15" customHeight="1" x14ac:dyDescent="0.25">
      <c r="A119" s="13"/>
      <c r="B119" s="14"/>
      <c r="C119" s="3"/>
      <c r="D119" s="6" t="e">
        <f>Tabla3[[#This Row],[CANTIDAD EN FIAT]]/Tabla3[[#This Row],[C. TOTAL / C.  RECIBIR]]</f>
        <v>#DIV/0!</v>
      </c>
      <c r="E119" s="6"/>
      <c r="F119" s="6"/>
      <c r="G119" s="2"/>
      <c r="H119" s="16"/>
      <c r="I119" s="2"/>
      <c r="J119" s="39"/>
      <c r="K119" s="2" t="str">
        <f t="shared" si="1"/>
        <v>Perdida</v>
      </c>
      <c r="L119" s="3">
        <f>IF(Dolares!$A$119="Compra",Dolares!$E$119-Dolares!$C$119-Dolares!$F$119,Dolares!$C$119-Dolares!$E$119-Dolares!$F$119)</f>
        <v>0</v>
      </c>
      <c r="M119" s="4" t="e">
        <f>Dolares!$L$119/Dolares!$C$119*1</f>
        <v>#DIV/0!</v>
      </c>
      <c r="N119" s="26"/>
      <c r="O119" s="17">
        <f>IF(Dolares!$A$119="Venta",(Dolares!$E$119+Dolares!$F$119)*-1,Dolares!$E$119-Dolares!$F$119)</f>
        <v>0</v>
      </c>
    </row>
    <row r="120" spans="1:15" ht="15" customHeight="1" x14ac:dyDescent="0.25">
      <c r="A120" s="13"/>
      <c r="B120" s="14"/>
      <c r="C120" s="3"/>
      <c r="D120" s="6" t="e">
        <f>Tabla3[[#This Row],[CANTIDAD EN FIAT]]/Tabla3[[#This Row],[C. TOTAL / C.  RECIBIR]]</f>
        <v>#DIV/0!</v>
      </c>
      <c r="E120" s="6"/>
      <c r="F120" s="6"/>
      <c r="G120" s="2"/>
      <c r="H120" s="16"/>
      <c r="I120" s="2"/>
      <c r="J120" s="39"/>
      <c r="K120" s="2" t="str">
        <f t="shared" si="1"/>
        <v>Perdida</v>
      </c>
      <c r="L120" s="3">
        <f>IF(Dolares!$A$120="Compra",Dolares!$E$120-Dolares!$C$120-Dolares!$F$120,Dolares!$C$120-Dolares!$E$120-Dolares!$F$120)</f>
        <v>0</v>
      </c>
      <c r="M120" s="4" t="e">
        <f>Dolares!$L$120/Dolares!$C$120*1</f>
        <v>#DIV/0!</v>
      </c>
      <c r="N120" s="26"/>
      <c r="O120" s="17">
        <f>IF(Dolares!$A$120="Venta",(Dolares!$E$120+Dolares!$F$120)*-1,Dolares!$E$120-Dolares!$F$120)</f>
        <v>0</v>
      </c>
    </row>
    <row r="121" spans="1:15" ht="15" customHeight="1" x14ac:dyDescent="0.25">
      <c r="A121" s="13"/>
      <c r="B121" s="14"/>
      <c r="C121" s="3"/>
      <c r="D121" s="6" t="e">
        <f>Tabla3[[#This Row],[CANTIDAD EN FIAT]]/Tabla3[[#This Row],[C. TOTAL / C.  RECIBIR]]</f>
        <v>#DIV/0!</v>
      </c>
      <c r="E121" s="6"/>
      <c r="F121" s="6"/>
      <c r="G121" s="2"/>
      <c r="H121" s="16"/>
      <c r="I121" s="2"/>
      <c r="J121" s="39"/>
      <c r="K121" s="2" t="str">
        <f t="shared" si="1"/>
        <v>Perdida</v>
      </c>
      <c r="L121" s="3">
        <f>IF(Dolares!$A$121="Compra",Dolares!$E$121-Dolares!$C$121-Dolares!$F$121,Dolares!$C$121-Dolares!$E$121-Dolares!$F$121)</f>
        <v>0</v>
      </c>
      <c r="M121" s="4" t="e">
        <f>Dolares!$L$121/Dolares!$C$121*1</f>
        <v>#DIV/0!</v>
      </c>
      <c r="N121" s="26"/>
      <c r="O121" s="17">
        <f>IF(Dolares!$A$121="Venta",(Dolares!$E$121+Dolares!$F$121)*-1,Dolares!$E$121-Dolares!$F$121)</f>
        <v>0</v>
      </c>
    </row>
    <row r="122" spans="1:15" ht="15" customHeight="1" x14ac:dyDescent="0.25">
      <c r="A122" s="13"/>
      <c r="B122" s="14"/>
      <c r="C122" s="3"/>
      <c r="D122" s="6" t="e">
        <f>Tabla3[[#This Row],[CANTIDAD EN FIAT]]/Tabla3[[#This Row],[C. TOTAL / C.  RECIBIR]]</f>
        <v>#DIV/0!</v>
      </c>
      <c r="E122" s="6"/>
      <c r="F122" s="6"/>
      <c r="G122" s="2"/>
      <c r="H122" s="16"/>
      <c r="I122" s="2"/>
      <c r="J122" s="39"/>
      <c r="K122" s="2" t="str">
        <f t="shared" si="1"/>
        <v>Perdida</v>
      </c>
      <c r="L122" s="3">
        <f>IF(Dolares!$A$122="Compra",Dolares!$E$122-Dolares!$C$122-Dolares!$F$122,Dolares!$C$122-Dolares!$E$122-Dolares!$F$122)</f>
        <v>0</v>
      </c>
      <c r="M122" s="4" t="e">
        <f>Dolares!$L$122/Dolares!$C$122*1</f>
        <v>#DIV/0!</v>
      </c>
      <c r="N122" s="26"/>
      <c r="O122" s="17">
        <f>IF(Dolares!$A$122="Venta",(Dolares!$E$122+Dolares!$F$122)*-1,Dolares!$E$122-Dolares!$F$122)</f>
        <v>0</v>
      </c>
    </row>
    <row r="123" spans="1:15" ht="15" customHeight="1" x14ac:dyDescent="0.25">
      <c r="A123" s="13"/>
      <c r="B123" s="14"/>
      <c r="C123" s="3"/>
      <c r="D123" s="6" t="e">
        <f>Tabla3[[#This Row],[CANTIDAD EN FIAT]]/Tabla3[[#This Row],[C. TOTAL / C.  RECIBIR]]</f>
        <v>#DIV/0!</v>
      </c>
      <c r="E123" s="6"/>
      <c r="F123" s="6"/>
      <c r="G123" s="2"/>
      <c r="H123" s="16"/>
      <c r="I123" s="2"/>
      <c r="J123" s="39"/>
      <c r="K123" s="2" t="str">
        <f t="shared" si="1"/>
        <v>Perdida</v>
      </c>
      <c r="L123" s="3">
        <f>IF(Dolares!$A$123="Compra",Dolares!$E$123-Dolares!$C$123-Dolares!$F$123,Dolares!$C$123-Dolares!$E$123-Dolares!$F$123)</f>
        <v>0</v>
      </c>
      <c r="M123" s="4" t="e">
        <f>Dolares!$L$123/Dolares!$C$123*1</f>
        <v>#DIV/0!</v>
      </c>
      <c r="N123" s="26"/>
      <c r="O123" s="17">
        <f>IF(Dolares!$A$123="Venta",(Dolares!$E$123+Dolares!$F$123)*-1,Dolares!$E$123-Dolares!$F$123)</f>
        <v>0</v>
      </c>
    </row>
    <row r="124" spans="1:15" ht="15" customHeight="1" x14ac:dyDescent="0.25">
      <c r="A124" s="13"/>
      <c r="B124" s="14"/>
      <c r="C124" s="3"/>
      <c r="D124" s="6" t="e">
        <f>Tabla3[[#This Row],[CANTIDAD EN FIAT]]/Tabla3[[#This Row],[C. TOTAL / C.  RECIBIR]]</f>
        <v>#DIV/0!</v>
      </c>
      <c r="E124" s="6"/>
      <c r="F124" s="6"/>
      <c r="G124" s="2"/>
      <c r="H124" s="16"/>
      <c r="I124" s="2"/>
      <c r="J124" s="39"/>
      <c r="K124" s="2" t="str">
        <f t="shared" si="1"/>
        <v>Perdida</v>
      </c>
      <c r="L124" s="3">
        <f>IF(Dolares!$A$124="Compra",Dolares!$E$124-Dolares!$C$124-Dolares!$F$124,Dolares!$C$124-Dolares!$E$124-Dolares!$F$124)</f>
        <v>0</v>
      </c>
      <c r="M124" s="4" t="e">
        <f>Dolares!$L$124/Dolares!$C$124*1</f>
        <v>#DIV/0!</v>
      </c>
      <c r="N124" s="26"/>
      <c r="O124" s="17">
        <f>IF(Dolares!$A$124="Venta",(Dolares!$E$124+Dolares!$F$124)*-1,Dolares!$E$124-Dolares!$F$124)</f>
        <v>0</v>
      </c>
    </row>
    <row r="125" spans="1:15" ht="15" customHeight="1" x14ac:dyDescent="0.25">
      <c r="A125" s="13"/>
      <c r="B125" s="14"/>
      <c r="C125" s="3"/>
      <c r="D125" s="6" t="e">
        <f>Tabla3[[#This Row],[CANTIDAD EN FIAT]]/Tabla3[[#This Row],[C. TOTAL / C.  RECIBIR]]</f>
        <v>#DIV/0!</v>
      </c>
      <c r="E125" s="6"/>
      <c r="F125" s="6"/>
      <c r="G125" s="2"/>
      <c r="H125" s="16"/>
      <c r="I125" s="2"/>
      <c r="J125" s="39"/>
      <c r="K125" s="2" t="str">
        <f t="shared" si="1"/>
        <v>Perdida</v>
      </c>
      <c r="L125" s="3">
        <f>IF(Dolares!$A$125="Compra",Dolares!$E$125-Dolares!$C$125-Dolares!$F$125,Dolares!$C$125-Dolares!$E$125-Dolares!$F$125)</f>
        <v>0</v>
      </c>
      <c r="M125" s="4" t="e">
        <f>Dolares!$L$125/Dolares!$C$125*1</f>
        <v>#DIV/0!</v>
      </c>
      <c r="N125" s="26"/>
      <c r="O125" s="17">
        <f>IF(Dolares!$A$125="Venta",(Dolares!$E$125+Dolares!$F$125)*-1,Dolares!$E$125-Dolares!$F$125)</f>
        <v>0</v>
      </c>
    </row>
    <row r="126" spans="1:15" ht="15" customHeight="1" x14ac:dyDescent="0.25">
      <c r="A126" s="13"/>
      <c r="B126" s="14"/>
      <c r="C126" s="3"/>
      <c r="D126" s="6" t="e">
        <f>Tabla3[[#This Row],[CANTIDAD EN FIAT]]/Tabla3[[#This Row],[C. TOTAL / C.  RECIBIR]]</f>
        <v>#DIV/0!</v>
      </c>
      <c r="E126" s="6"/>
      <c r="F126" s="6"/>
      <c r="G126" s="2"/>
      <c r="H126" s="16"/>
      <c r="I126" s="2"/>
      <c r="J126" s="39"/>
      <c r="K126" s="2" t="str">
        <f t="shared" si="1"/>
        <v>Perdida</v>
      </c>
      <c r="L126" s="3">
        <f>IF(Dolares!$A$126="Compra",Dolares!$E$126-Dolares!$C$126-Dolares!$F$126,Dolares!$C$126-Dolares!$E$126-Dolares!$F$126)</f>
        <v>0</v>
      </c>
      <c r="M126" s="4" t="e">
        <f>Dolares!$L$126/Dolares!$C$126*1</f>
        <v>#DIV/0!</v>
      </c>
      <c r="N126" s="26"/>
      <c r="O126" s="17">
        <f>IF(Dolares!$A$126="Venta",(Dolares!$E$126+Dolares!$F$126)*-1,Dolares!$E$126-Dolares!$F$126)</f>
        <v>0</v>
      </c>
    </row>
    <row r="127" spans="1:15" ht="15" customHeight="1" x14ac:dyDescent="0.25">
      <c r="A127" s="13"/>
      <c r="B127" s="14"/>
      <c r="C127" s="3"/>
      <c r="D127" s="6" t="e">
        <f>Tabla3[[#This Row],[CANTIDAD EN FIAT]]/Tabla3[[#This Row],[C. TOTAL / C.  RECIBIR]]</f>
        <v>#DIV/0!</v>
      </c>
      <c r="E127" s="6"/>
      <c r="F127" s="6"/>
      <c r="G127" s="2"/>
      <c r="H127" s="16"/>
      <c r="I127" s="2"/>
      <c r="J127" s="39"/>
      <c r="K127" s="2" t="str">
        <f t="shared" si="1"/>
        <v>Perdida</v>
      </c>
      <c r="L127" s="3">
        <f>IF(Dolares!$A$127="Compra",Dolares!$E$127-Dolares!$C$127-Dolares!$F$127,Dolares!$C$127-Dolares!$E$127-Dolares!$F$127)</f>
        <v>0</v>
      </c>
      <c r="M127" s="4" t="e">
        <f>Dolares!$L$127/Dolares!$C$127*1</f>
        <v>#DIV/0!</v>
      </c>
      <c r="N127" s="26"/>
      <c r="O127" s="17">
        <f>IF(Dolares!$A$127="Venta",(Dolares!$E$127+Dolares!$F$127)*-1,Dolares!$E$127-Dolares!$F$127)</f>
        <v>0</v>
      </c>
    </row>
    <row r="128" spans="1:15" ht="15" customHeight="1" x14ac:dyDescent="0.25">
      <c r="A128" s="13"/>
      <c r="B128" s="14"/>
      <c r="C128" s="3"/>
      <c r="D128" s="6" t="e">
        <f>Tabla3[[#This Row],[CANTIDAD EN FIAT]]/Tabla3[[#This Row],[C. TOTAL / C.  RECIBIR]]</f>
        <v>#DIV/0!</v>
      </c>
      <c r="E128" s="6"/>
      <c r="F128" s="6"/>
      <c r="G128" s="2"/>
      <c r="H128" s="16"/>
      <c r="I128" s="2"/>
      <c r="J128" s="39"/>
      <c r="K128" s="2" t="str">
        <f t="shared" si="1"/>
        <v>Perdida</v>
      </c>
      <c r="L128" s="3">
        <f>IF(Dolares!$A$128="Compra",Dolares!$E$128-Dolares!$C$128-Dolares!$F$128,Dolares!$C$128-Dolares!$E$128-Dolares!$F$128)</f>
        <v>0</v>
      </c>
      <c r="M128" s="4" t="e">
        <f>Dolares!$L$128/Dolares!$C$128*1</f>
        <v>#DIV/0!</v>
      </c>
      <c r="N128" s="26"/>
      <c r="O128" s="17">
        <f>IF(Dolares!$A$128="Venta",(Dolares!$E$128+Dolares!$F$128)*-1,Dolares!$E$128-Dolares!$F$128)</f>
        <v>0</v>
      </c>
    </row>
    <row r="129" spans="1:18" ht="15" customHeight="1" x14ac:dyDescent="0.25">
      <c r="A129" s="13"/>
      <c r="B129" s="14"/>
      <c r="C129" s="3"/>
      <c r="D129" s="6" t="e">
        <f>Tabla3[[#This Row],[CANTIDAD EN FIAT]]/Tabla3[[#This Row],[C. TOTAL / C.  RECIBIR]]</f>
        <v>#DIV/0!</v>
      </c>
      <c r="E129" s="6"/>
      <c r="F129" s="6"/>
      <c r="G129" s="2"/>
      <c r="H129" s="16"/>
      <c r="I129" s="2"/>
      <c r="J129" s="39"/>
      <c r="K129" s="2" t="str">
        <f t="shared" si="1"/>
        <v>Perdida</v>
      </c>
      <c r="L129" s="3">
        <f>IF(Dolares!$A$129="Compra",Dolares!$E$129-Dolares!$C$129-Dolares!$F$129,Dolares!$C$129-Dolares!$E$129-Dolares!$F$129)</f>
        <v>0</v>
      </c>
      <c r="M129" s="4" t="e">
        <f>Dolares!$L$129/Dolares!$C$129*1</f>
        <v>#DIV/0!</v>
      </c>
      <c r="N129" s="26"/>
      <c r="O129" s="17">
        <f>IF(Dolares!$A$129="Venta",(Dolares!$E$129+Dolares!$F$129)*-1,Dolares!$E$129-Dolares!$F$129)</f>
        <v>0</v>
      </c>
    </row>
    <row r="130" spans="1:18" ht="15" customHeight="1" x14ac:dyDescent="0.25">
      <c r="A130" s="13"/>
      <c r="B130" s="14"/>
      <c r="C130" s="3"/>
      <c r="D130" s="6" t="e">
        <f>Tabla3[[#This Row],[CANTIDAD EN FIAT]]/Tabla3[[#This Row],[C. TOTAL / C.  RECIBIR]]</f>
        <v>#DIV/0!</v>
      </c>
      <c r="E130" s="6"/>
      <c r="F130" s="6"/>
      <c r="G130" s="2"/>
      <c r="H130" s="16"/>
      <c r="I130" s="2"/>
      <c r="J130" s="39"/>
      <c r="K130" s="2" t="str">
        <f t="shared" ref="K130:K193" si="2">IF(L130&gt;0,"Ganancia","Perdida")</f>
        <v>Perdida</v>
      </c>
      <c r="L130" s="3">
        <f>IF(Dolares!$A$130="Compra",Dolares!$E$130-Dolares!$C$130-Dolares!$F$130,Dolares!$C$130-Dolares!$E$130-Dolares!$F$130)</f>
        <v>0</v>
      </c>
      <c r="M130" s="4" t="e">
        <f>Dolares!$L$130/Dolares!$C$130*1</f>
        <v>#DIV/0!</v>
      </c>
      <c r="N130" s="26"/>
      <c r="O130" s="17">
        <f>IF(Dolares!$A$130="Venta",(Dolares!$E$130+Dolares!$F$130)*-1,Dolares!$E$130-Dolares!$F$130)</f>
        <v>0</v>
      </c>
    </row>
    <row r="131" spans="1:18" ht="15" customHeight="1" x14ac:dyDescent="0.25">
      <c r="A131" s="13"/>
      <c r="B131" s="14"/>
      <c r="C131" s="3"/>
      <c r="D131" s="6" t="e">
        <f>Tabla3[[#This Row],[CANTIDAD EN FIAT]]/Tabla3[[#This Row],[C. TOTAL / C.  RECIBIR]]</f>
        <v>#DIV/0!</v>
      </c>
      <c r="E131" s="6"/>
      <c r="F131" s="6"/>
      <c r="G131" s="2"/>
      <c r="H131" s="16"/>
      <c r="I131" s="2"/>
      <c r="J131" s="39"/>
      <c r="K131" s="2" t="str">
        <f t="shared" si="2"/>
        <v>Perdida</v>
      </c>
      <c r="L131" s="3">
        <f>IF(Dolares!$A$131="Compra",Dolares!$E$131-Dolares!$C$131-Dolares!$F$131,Dolares!$C$131-Dolares!$E$131-Dolares!$F$131)</f>
        <v>0</v>
      </c>
      <c r="M131" s="4" t="e">
        <f>Dolares!$L$131/Dolares!$C$131*1</f>
        <v>#DIV/0!</v>
      </c>
      <c r="N131" s="26"/>
      <c r="O131" s="17">
        <f>IF(Dolares!$A$131="Venta",(Dolares!$E$131+Dolares!$F$131)*-1,Dolares!$E$131-Dolares!$F$131)</f>
        <v>0</v>
      </c>
    </row>
    <row r="132" spans="1:18" ht="15" customHeight="1" x14ac:dyDescent="0.25">
      <c r="A132" s="13"/>
      <c r="B132" s="14"/>
      <c r="C132" s="3"/>
      <c r="D132" s="6" t="e">
        <f>Tabla3[[#This Row],[CANTIDAD EN FIAT]]/Tabla3[[#This Row],[C. TOTAL / C.  RECIBIR]]</f>
        <v>#DIV/0!</v>
      </c>
      <c r="E132" s="6"/>
      <c r="F132" s="6"/>
      <c r="G132" s="2"/>
      <c r="H132" s="16"/>
      <c r="I132" s="2"/>
      <c r="J132" s="39"/>
      <c r="K132" s="2" t="str">
        <f t="shared" si="2"/>
        <v>Perdida</v>
      </c>
      <c r="L132" s="3">
        <f>IF(Dolares!$A$132="Compra",Dolares!$E$132-Dolares!$C$132-Dolares!$F$132,Dolares!$C$132-Dolares!$E$132-Dolares!$F$132)</f>
        <v>0</v>
      </c>
      <c r="M132" s="4" t="e">
        <f>Dolares!$L$132/Dolares!$C$132*1</f>
        <v>#DIV/0!</v>
      </c>
      <c r="N132" s="26"/>
      <c r="O132" s="17">
        <f>IF(Dolares!$A$132="Venta",(Dolares!$E$132+Dolares!$F$132)*-1,Dolares!$E$132-Dolares!$F$132)</f>
        <v>0</v>
      </c>
    </row>
    <row r="133" spans="1:18" ht="15" customHeight="1" x14ac:dyDescent="0.25">
      <c r="A133" s="13"/>
      <c r="B133" s="14"/>
      <c r="C133" s="3"/>
      <c r="D133" s="6" t="e">
        <f>Tabla3[[#This Row],[CANTIDAD EN FIAT]]/Tabla3[[#This Row],[C. TOTAL / C.  RECIBIR]]</f>
        <v>#DIV/0!</v>
      </c>
      <c r="E133" s="6"/>
      <c r="F133" s="6"/>
      <c r="G133" s="2"/>
      <c r="H133" s="16"/>
      <c r="I133" s="2"/>
      <c r="J133" s="39"/>
      <c r="K133" s="2" t="str">
        <f t="shared" si="2"/>
        <v>Perdida</v>
      </c>
      <c r="L133" s="3">
        <f>IF(Dolares!$A$133="Compra",Dolares!$E$133-Dolares!$C$133-Dolares!$F$133,Dolares!$C$133-Dolares!$E$133-Dolares!$F$133)</f>
        <v>0</v>
      </c>
      <c r="M133" s="4" t="e">
        <f>Dolares!$L$133/Dolares!$C$133*1</f>
        <v>#DIV/0!</v>
      </c>
      <c r="N133" s="26"/>
      <c r="O133" s="17">
        <f>IF(Dolares!$A$133="Venta",(Dolares!$E$133+Dolares!$F$133)*-1,Dolares!$E$133-Dolares!$F$133)</f>
        <v>0</v>
      </c>
    </row>
    <row r="134" spans="1:18" ht="15" customHeight="1" x14ac:dyDescent="0.25">
      <c r="A134" s="13"/>
      <c r="B134" s="14"/>
      <c r="C134" s="3"/>
      <c r="D134" s="6" t="e">
        <f>Tabla3[[#This Row],[CANTIDAD EN FIAT]]/Tabla3[[#This Row],[C. TOTAL / C.  RECIBIR]]</f>
        <v>#DIV/0!</v>
      </c>
      <c r="E134" s="6"/>
      <c r="F134" s="6"/>
      <c r="G134" s="2"/>
      <c r="H134" s="16"/>
      <c r="I134" s="2"/>
      <c r="J134" s="39"/>
      <c r="K134" s="2" t="str">
        <f t="shared" si="2"/>
        <v>Perdida</v>
      </c>
      <c r="L134" s="3">
        <f>IF(Dolares!$A$134="Compra",Dolares!$E$134-Dolares!$C$134-Dolares!$F$134,Dolares!$C$134-Dolares!$E$134-Dolares!$F$134)</f>
        <v>0</v>
      </c>
      <c r="M134" s="4" t="e">
        <f>Dolares!$L$134/Dolares!$C$134*1</f>
        <v>#DIV/0!</v>
      </c>
      <c r="N134" s="26"/>
      <c r="O134" s="17">
        <f>IF(Dolares!$A$134="Venta",(Dolares!$E$134+Dolares!$F$134)*-1,Dolares!$E$134-Dolares!$F$134)</f>
        <v>0</v>
      </c>
    </row>
    <row r="135" spans="1:18" ht="15" customHeight="1" x14ac:dyDescent="0.25">
      <c r="A135" s="13"/>
      <c r="B135" s="14"/>
      <c r="C135" s="3"/>
      <c r="D135" s="6" t="e">
        <f>Tabla3[[#This Row],[CANTIDAD EN FIAT]]/Tabla3[[#This Row],[C. TOTAL / C.  RECIBIR]]</f>
        <v>#DIV/0!</v>
      </c>
      <c r="E135" s="6"/>
      <c r="F135" s="6"/>
      <c r="G135" s="2"/>
      <c r="H135" s="16"/>
      <c r="I135" s="2"/>
      <c r="J135" s="39"/>
      <c r="K135" s="2" t="str">
        <f t="shared" si="2"/>
        <v>Perdida</v>
      </c>
      <c r="L135" s="3">
        <f>IF(Dolares!$A$135="Compra",Dolares!$E$135-Dolares!$C$135-Dolares!$F$135,Dolares!$C$135-Dolares!$E$135-Dolares!$F$135)</f>
        <v>0</v>
      </c>
      <c r="M135" s="4" t="e">
        <f>Dolares!$L$135/Dolares!$C$135*1</f>
        <v>#DIV/0!</v>
      </c>
      <c r="N135" s="26"/>
      <c r="O135" s="17">
        <f>IF(Dolares!$A$135="Venta",(Dolares!$E$135+Dolares!$F$135)*-1,Dolares!$E$135-Dolares!$F$135)</f>
        <v>0</v>
      </c>
      <c r="R135" s="24"/>
    </row>
    <row r="136" spans="1:18" ht="15" customHeight="1" x14ac:dyDescent="0.25">
      <c r="A136" s="13"/>
      <c r="B136" s="14"/>
      <c r="C136" s="3"/>
      <c r="D136" s="6" t="e">
        <f>Tabla3[[#This Row],[CANTIDAD EN FIAT]]/Tabla3[[#This Row],[C. TOTAL / C.  RECIBIR]]</f>
        <v>#DIV/0!</v>
      </c>
      <c r="E136" s="6"/>
      <c r="F136" s="6"/>
      <c r="G136" s="2"/>
      <c r="H136" s="16"/>
      <c r="I136" s="2"/>
      <c r="J136" s="39"/>
      <c r="K136" s="2" t="str">
        <f t="shared" si="2"/>
        <v>Perdida</v>
      </c>
      <c r="L136" s="3">
        <f>IF(Dolares!$A$136="Compra",Dolares!$E$136-Dolares!$C$136-Dolares!$F$136,Dolares!$C$136-Dolares!$E$136-Dolares!$F$136)</f>
        <v>0</v>
      </c>
      <c r="M136" s="4" t="e">
        <f>Dolares!$L$136/Dolares!$C$136*1</f>
        <v>#DIV/0!</v>
      </c>
      <c r="N136" s="26"/>
      <c r="O136" s="17">
        <f>IF(Dolares!$A$136="Venta",(Dolares!$E$136+Dolares!$F$136)*-1,Dolares!$E$136-Dolares!$F$136)</f>
        <v>0</v>
      </c>
      <c r="R136" s="24"/>
    </row>
    <row r="137" spans="1:18" ht="15" customHeight="1" x14ac:dyDescent="0.25">
      <c r="A137" s="13"/>
      <c r="B137" s="14"/>
      <c r="C137" s="3"/>
      <c r="D137" s="6" t="e">
        <f>Tabla3[[#This Row],[CANTIDAD EN FIAT]]/Tabla3[[#This Row],[C. TOTAL / C.  RECIBIR]]</f>
        <v>#DIV/0!</v>
      </c>
      <c r="E137" s="6"/>
      <c r="F137" s="6"/>
      <c r="G137" s="2"/>
      <c r="H137" s="16"/>
      <c r="I137" s="2"/>
      <c r="J137" s="39"/>
      <c r="K137" s="2" t="str">
        <f t="shared" si="2"/>
        <v>Perdida</v>
      </c>
      <c r="L137" s="3">
        <f>IF(Dolares!$A$137="Compra",Dolares!$E$137-Dolares!$C$137-Dolares!$F$137,Dolares!$C$137-Dolares!$E$137-Dolares!$F$137)</f>
        <v>0</v>
      </c>
      <c r="M137" s="4" t="e">
        <f>Dolares!$L$137/Dolares!$C$137*1</f>
        <v>#DIV/0!</v>
      </c>
      <c r="N137" s="26"/>
      <c r="O137" s="17">
        <f>IF(Dolares!$A$137="Venta",(Dolares!$E$137+Dolares!$F$137)*-1,Dolares!$E$137-Dolares!$F$137)</f>
        <v>0</v>
      </c>
    </row>
    <row r="138" spans="1:18" ht="15" customHeight="1" x14ac:dyDescent="0.25">
      <c r="A138" s="13"/>
      <c r="B138" s="14"/>
      <c r="C138" s="3"/>
      <c r="D138" s="6" t="e">
        <f>Tabla3[[#This Row],[CANTIDAD EN FIAT]]/Tabla3[[#This Row],[C. TOTAL / C.  RECIBIR]]</f>
        <v>#DIV/0!</v>
      </c>
      <c r="E138" s="6"/>
      <c r="F138" s="6"/>
      <c r="G138" s="2"/>
      <c r="H138" s="16"/>
      <c r="I138" s="2"/>
      <c r="J138" s="39"/>
      <c r="K138" s="2" t="str">
        <f t="shared" si="2"/>
        <v>Perdida</v>
      </c>
      <c r="L138" s="3">
        <f>IF(Dolares!$A$138="Compra",Dolares!$E$138-Dolares!$C$138-Dolares!$F$138,Dolares!$C$138-Dolares!$E$138-Dolares!$F$138)</f>
        <v>0</v>
      </c>
      <c r="M138" s="4" t="e">
        <f>Dolares!$L$138/Dolares!$C$138*1</f>
        <v>#DIV/0!</v>
      </c>
      <c r="N138" s="26"/>
      <c r="O138" s="17">
        <f>IF(Dolares!$A$138="Venta",(Dolares!$E$138+Dolares!$F$138)*-1,Dolares!$E$138-Dolares!$F$138)</f>
        <v>0</v>
      </c>
      <c r="R138" s="24"/>
    </row>
    <row r="139" spans="1:18" ht="15" customHeight="1" x14ac:dyDescent="0.25">
      <c r="A139" s="13"/>
      <c r="B139" s="14"/>
      <c r="C139" s="3"/>
      <c r="D139" s="6" t="e">
        <f>Tabla3[[#This Row],[CANTIDAD EN FIAT]]/Tabla3[[#This Row],[C. TOTAL / C.  RECIBIR]]</f>
        <v>#DIV/0!</v>
      </c>
      <c r="E139" s="6"/>
      <c r="F139" s="6"/>
      <c r="G139" s="2"/>
      <c r="H139" s="16"/>
      <c r="I139" s="2"/>
      <c r="J139" s="39"/>
      <c r="K139" s="2" t="str">
        <f t="shared" si="2"/>
        <v>Perdida</v>
      </c>
      <c r="L139" s="3">
        <f>IF(Dolares!$A$139="Compra",Dolares!$E$139-Dolares!$C$139-Dolares!$F$139,Dolares!$C$139-Dolares!$E$139-Dolares!$F$139)</f>
        <v>0</v>
      </c>
      <c r="M139" s="4" t="e">
        <f>Dolares!$L$139/Dolares!$C$139*1</f>
        <v>#DIV/0!</v>
      </c>
      <c r="N139" s="26"/>
      <c r="O139" s="17">
        <f>IF(Dolares!$A$139="Venta",(Dolares!$E$139+Dolares!$F$139)*-1,Dolares!$E$139-Dolares!$F$139)</f>
        <v>0</v>
      </c>
    </row>
    <row r="140" spans="1:18" ht="15" customHeight="1" x14ac:dyDescent="0.25">
      <c r="A140" s="13"/>
      <c r="B140" s="14"/>
      <c r="C140" s="3"/>
      <c r="D140" s="6" t="e">
        <f>Tabla3[[#This Row],[CANTIDAD EN FIAT]]/Tabla3[[#This Row],[C. TOTAL / C.  RECIBIR]]</f>
        <v>#DIV/0!</v>
      </c>
      <c r="E140" s="6"/>
      <c r="F140" s="6"/>
      <c r="G140" s="2"/>
      <c r="H140" s="16"/>
      <c r="I140" s="2"/>
      <c r="J140" s="39"/>
      <c r="K140" s="2" t="str">
        <f t="shared" si="2"/>
        <v>Perdida</v>
      </c>
      <c r="L140" s="3">
        <f>IF(Dolares!$A$140="Compra",Dolares!$E$140-Dolares!$C$140-Dolares!$F$140,Dolares!$C$140-Dolares!$E$140-Dolares!$F$140)</f>
        <v>0</v>
      </c>
      <c r="M140" s="4" t="e">
        <f>Dolares!$L$140/Dolares!$C$140*1</f>
        <v>#DIV/0!</v>
      </c>
      <c r="N140" s="26"/>
      <c r="O140" s="17">
        <f>IF(Dolares!$A$140="Venta",(Dolares!$E$140+Dolares!$F$140)*-1,Dolares!$E$140-Dolares!$F$140)</f>
        <v>0</v>
      </c>
    </row>
    <row r="141" spans="1:18" ht="15" customHeight="1" x14ac:dyDescent="0.25">
      <c r="A141" s="13"/>
      <c r="B141" s="14"/>
      <c r="C141" s="3"/>
      <c r="D141" s="6" t="e">
        <f>Tabla3[[#This Row],[CANTIDAD EN FIAT]]/Tabla3[[#This Row],[C. TOTAL / C.  RECIBIR]]</f>
        <v>#DIV/0!</v>
      </c>
      <c r="E141" s="6"/>
      <c r="F141" s="6"/>
      <c r="G141" s="2"/>
      <c r="H141" s="16"/>
      <c r="I141" s="2"/>
      <c r="J141" s="39"/>
      <c r="K141" s="2" t="str">
        <f t="shared" si="2"/>
        <v>Perdida</v>
      </c>
      <c r="L141" s="3">
        <f>IF(Dolares!$A$141="Compra",Dolares!$E$141-Dolares!$C$141-Dolares!$F$141,Dolares!$C$141-Dolares!$E$141-Dolares!$F$141)</f>
        <v>0</v>
      </c>
      <c r="M141" s="4" t="e">
        <f>Dolares!$L$141/Dolares!$C$141*1</f>
        <v>#DIV/0!</v>
      </c>
      <c r="N141" s="26"/>
      <c r="O141" s="17">
        <f>IF(Dolares!$A$141="Venta",(Dolares!$E$141+Dolares!$F$141)*-1,Dolares!$E$141-Dolares!$F$141)</f>
        <v>0</v>
      </c>
      <c r="R141" s="7"/>
    </row>
    <row r="142" spans="1:18" ht="15" customHeight="1" x14ac:dyDescent="0.25">
      <c r="A142" s="13"/>
      <c r="B142" s="14"/>
      <c r="C142" s="3"/>
      <c r="D142" s="6" t="e">
        <f>Tabla3[[#This Row],[CANTIDAD EN FIAT]]/Tabla3[[#This Row],[C. TOTAL / C.  RECIBIR]]</f>
        <v>#DIV/0!</v>
      </c>
      <c r="E142" s="6"/>
      <c r="F142" s="6"/>
      <c r="G142" s="2"/>
      <c r="H142" s="16"/>
      <c r="I142" s="2"/>
      <c r="J142" s="39"/>
      <c r="K142" s="2" t="str">
        <f t="shared" si="2"/>
        <v>Perdida</v>
      </c>
      <c r="L142" s="3">
        <f>IF(Dolares!$A$142="Compra",Dolares!$E$142-Dolares!$C$142-Dolares!$F$142,Dolares!$C$142-Dolares!$E$142-Dolares!$F$142)</f>
        <v>0</v>
      </c>
      <c r="M142" s="4" t="e">
        <f>Dolares!$L$142/Dolares!$C$142*1</f>
        <v>#DIV/0!</v>
      </c>
      <c r="N142" s="26"/>
      <c r="O142" s="17">
        <f>IF(Dolares!$A$142="Venta",(Dolares!$E$142+Dolares!$F$142)*-1,Dolares!$E$142-Dolares!$F$142)</f>
        <v>0</v>
      </c>
    </row>
    <row r="143" spans="1:18" ht="15" customHeight="1" x14ac:dyDescent="0.25">
      <c r="A143" s="13"/>
      <c r="B143" s="14"/>
      <c r="C143" s="3"/>
      <c r="D143" s="6" t="e">
        <f>Tabla3[[#This Row],[CANTIDAD EN FIAT]]/Tabla3[[#This Row],[C. TOTAL / C.  RECIBIR]]</f>
        <v>#DIV/0!</v>
      </c>
      <c r="E143" s="6"/>
      <c r="F143" s="6"/>
      <c r="G143" s="2"/>
      <c r="H143" s="16"/>
      <c r="I143" s="2"/>
      <c r="J143" s="39"/>
      <c r="K143" s="2" t="str">
        <f t="shared" si="2"/>
        <v>Perdida</v>
      </c>
      <c r="L143" s="3">
        <f>IF(Dolares!$A$143="Compra",Dolares!$E$143-Dolares!$C$143-Dolares!$F$143,Dolares!$C$143-Dolares!$E$143-Dolares!$F$143)</f>
        <v>0</v>
      </c>
      <c r="M143" s="4" t="e">
        <f>Dolares!$L$143/Dolares!$C$143*1</f>
        <v>#DIV/0!</v>
      </c>
      <c r="N143" s="26"/>
      <c r="O143" s="17">
        <f>IF(Dolares!$A$143="Venta",(Dolares!$E$143+Dolares!$F$143)*-1,Dolares!$E$143-Dolares!$F$143)</f>
        <v>0</v>
      </c>
    </row>
    <row r="144" spans="1:18" ht="15" customHeight="1" x14ac:dyDescent="0.25">
      <c r="A144" s="13"/>
      <c r="B144" s="14"/>
      <c r="C144" s="3"/>
      <c r="D144" s="6" t="e">
        <f>Tabla3[[#This Row],[CANTIDAD EN FIAT]]/Tabla3[[#This Row],[C. TOTAL / C.  RECIBIR]]</f>
        <v>#DIV/0!</v>
      </c>
      <c r="E144" s="6"/>
      <c r="F144" s="6"/>
      <c r="G144" s="2"/>
      <c r="H144" s="16"/>
      <c r="I144" s="2"/>
      <c r="J144" s="39"/>
      <c r="K144" s="2" t="str">
        <f t="shared" si="2"/>
        <v>Perdida</v>
      </c>
      <c r="L144" s="3">
        <f>IF(Dolares!$A$144="Compra",Dolares!$E$144-Dolares!$C$144-Dolares!$F$144,Dolares!$C$144-Dolares!$E$144-Dolares!$F$144)</f>
        <v>0</v>
      </c>
      <c r="M144" s="4" t="e">
        <f>Dolares!$L$144/Dolares!$C$144*1</f>
        <v>#DIV/0!</v>
      </c>
      <c r="N144" s="26"/>
      <c r="O144" s="17">
        <f>IF(Dolares!$A$144="Venta",(Dolares!$E$144+Dolares!$F$144)*-1,Dolares!$E$144-Dolares!$F$144)</f>
        <v>0</v>
      </c>
    </row>
    <row r="145" spans="1:15" ht="15" customHeight="1" x14ac:dyDescent="0.25">
      <c r="A145" s="13"/>
      <c r="B145" s="14"/>
      <c r="C145" s="3"/>
      <c r="D145" s="6" t="e">
        <f>Tabla3[[#This Row],[CANTIDAD EN FIAT]]/Tabla3[[#This Row],[C. TOTAL / C.  RECIBIR]]</f>
        <v>#DIV/0!</v>
      </c>
      <c r="E145" s="6"/>
      <c r="F145" s="6"/>
      <c r="G145" s="2"/>
      <c r="H145" s="16"/>
      <c r="I145" s="2"/>
      <c r="J145" s="39"/>
      <c r="K145" s="2" t="str">
        <f t="shared" si="2"/>
        <v>Perdida</v>
      </c>
      <c r="L145" s="3">
        <f>IF(Dolares!$A$145="Compra",Dolares!$E$145-Dolares!$C$145-Dolares!$F$145,Dolares!$C$145-Dolares!$E$145-Dolares!$F$145)</f>
        <v>0</v>
      </c>
      <c r="M145" s="4" t="e">
        <f>Dolares!$L$145/Dolares!$C$145*1</f>
        <v>#DIV/0!</v>
      </c>
      <c r="N145" s="26"/>
      <c r="O145" s="17">
        <f>IF(Dolares!$A$145="Venta",(Dolares!$E$145+Dolares!$F$145)*-1,Dolares!$E$145-Dolares!$F$145)</f>
        <v>0</v>
      </c>
    </row>
    <row r="146" spans="1:15" ht="15" customHeight="1" x14ac:dyDescent="0.25">
      <c r="A146" s="13"/>
      <c r="B146" s="14"/>
      <c r="C146" s="3"/>
      <c r="D146" s="6" t="e">
        <f>Tabla3[[#This Row],[CANTIDAD EN FIAT]]/Tabla3[[#This Row],[C. TOTAL / C.  RECIBIR]]</f>
        <v>#DIV/0!</v>
      </c>
      <c r="E146" s="6"/>
      <c r="F146" s="6"/>
      <c r="G146" s="2"/>
      <c r="H146" s="16"/>
      <c r="I146" s="2"/>
      <c r="J146" s="39"/>
      <c r="K146" s="2" t="str">
        <f t="shared" si="2"/>
        <v>Perdida</v>
      </c>
      <c r="L146" s="3">
        <f>IF(Dolares!$A$146="Compra",Dolares!$E$146-Dolares!$C$146-Dolares!$F$146,Dolares!$C$146-Dolares!$E$146-Dolares!$F$146)</f>
        <v>0</v>
      </c>
      <c r="M146" s="4" t="e">
        <f>Dolares!$L$146/Dolares!$C$146*1</f>
        <v>#DIV/0!</v>
      </c>
      <c r="N146" s="26"/>
      <c r="O146" s="17">
        <f>IF(Dolares!$A$146="Venta",(Dolares!$E$146+Dolares!$F$146)*-1,Dolares!$E$146-Dolares!$F$146)</f>
        <v>0</v>
      </c>
    </row>
    <row r="147" spans="1:15" ht="15" customHeight="1" x14ac:dyDescent="0.25">
      <c r="A147" s="13"/>
      <c r="B147" s="14"/>
      <c r="C147" s="3"/>
      <c r="D147" s="6" t="e">
        <f>Tabla3[[#This Row],[CANTIDAD EN FIAT]]/Tabla3[[#This Row],[C. TOTAL / C.  RECIBIR]]</f>
        <v>#DIV/0!</v>
      </c>
      <c r="E147" s="6"/>
      <c r="F147" s="6"/>
      <c r="G147" s="2"/>
      <c r="H147" s="16"/>
      <c r="I147" s="2"/>
      <c r="J147" s="39"/>
      <c r="K147" s="2" t="str">
        <f t="shared" si="2"/>
        <v>Perdida</v>
      </c>
      <c r="L147" s="3">
        <f>IF(Dolares!$A$147="Compra",Dolares!$E$147-Dolares!$C$147-Dolares!$F$147,Dolares!$C$147-Dolares!$E$147-Dolares!$F$147)</f>
        <v>0</v>
      </c>
      <c r="M147" s="4" t="e">
        <f>Dolares!$L$147/Dolares!$C$147*1</f>
        <v>#DIV/0!</v>
      </c>
      <c r="N147" s="26"/>
      <c r="O147" s="17">
        <f>IF(Dolares!$A$147="Venta",(Dolares!$E$147+Dolares!$F$147)*-1,Dolares!$E$147-Dolares!$F$147)</f>
        <v>0</v>
      </c>
    </row>
    <row r="148" spans="1:15" ht="15" customHeight="1" x14ac:dyDescent="0.25">
      <c r="A148" s="13"/>
      <c r="B148" s="14"/>
      <c r="C148" s="3"/>
      <c r="D148" s="6" t="e">
        <f>Tabla3[[#This Row],[CANTIDAD EN FIAT]]/Tabla3[[#This Row],[C. TOTAL / C.  RECIBIR]]</f>
        <v>#DIV/0!</v>
      </c>
      <c r="E148" s="6"/>
      <c r="F148" s="6"/>
      <c r="G148" s="2"/>
      <c r="H148" s="16"/>
      <c r="I148" s="2"/>
      <c r="J148" s="39"/>
      <c r="K148" s="2" t="str">
        <f t="shared" si="2"/>
        <v>Perdida</v>
      </c>
      <c r="L148" s="3">
        <f>IF(Dolares!$A$148="Compra",Dolares!$E$148-Dolares!$C$148-Dolares!$F$148,Dolares!$C$148-Dolares!$E$148-Dolares!$F$148)</f>
        <v>0</v>
      </c>
      <c r="M148" s="4" t="e">
        <f>Dolares!$L$148/Dolares!$C$148*1</f>
        <v>#DIV/0!</v>
      </c>
      <c r="N148" s="26"/>
      <c r="O148" s="17">
        <f>IF(Dolares!$A$148="Venta",(Dolares!$E$148+Dolares!$F$148)*-1,Dolares!$E$148-Dolares!$F$148)</f>
        <v>0</v>
      </c>
    </row>
    <row r="149" spans="1:15" ht="15" customHeight="1" x14ac:dyDescent="0.25">
      <c r="A149" s="13"/>
      <c r="B149" s="14"/>
      <c r="C149" s="3"/>
      <c r="D149" s="6" t="e">
        <f>Tabla3[[#This Row],[CANTIDAD EN FIAT]]/Tabla3[[#This Row],[C. TOTAL / C.  RECIBIR]]</f>
        <v>#DIV/0!</v>
      </c>
      <c r="E149" s="6"/>
      <c r="F149" s="6"/>
      <c r="G149" s="2"/>
      <c r="H149" s="16"/>
      <c r="I149" s="2"/>
      <c r="J149" s="39"/>
      <c r="K149" s="2" t="str">
        <f t="shared" si="2"/>
        <v>Perdida</v>
      </c>
      <c r="L149" s="3">
        <f>IF(Dolares!$A$149="Compra",Dolares!$E$149-Dolares!$C$149-Dolares!$F$149,Dolares!$C$149-Dolares!$E$149-Dolares!$F$149)</f>
        <v>0</v>
      </c>
      <c r="M149" s="4" t="e">
        <f>Dolares!$L$149/Dolares!$C$149*1</f>
        <v>#DIV/0!</v>
      </c>
      <c r="N149" s="26"/>
      <c r="O149" s="17">
        <f>IF(Dolares!$A$149="Venta",(Dolares!$E$149+Dolares!$F$149)*-1,Dolares!$E$149-Dolares!$F$149)</f>
        <v>0</v>
      </c>
    </row>
    <row r="150" spans="1:15" ht="15" customHeight="1" x14ac:dyDescent="0.25">
      <c r="A150" s="13"/>
      <c r="B150" s="14"/>
      <c r="C150" s="3"/>
      <c r="D150" s="6" t="e">
        <f>Tabla3[[#This Row],[CANTIDAD EN FIAT]]/Tabla3[[#This Row],[C. TOTAL / C.  RECIBIR]]</f>
        <v>#DIV/0!</v>
      </c>
      <c r="E150" s="6"/>
      <c r="F150" s="6"/>
      <c r="G150" s="2"/>
      <c r="H150" s="16"/>
      <c r="I150" s="2"/>
      <c r="J150" s="39"/>
      <c r="K150" s="2" t="str">
        <f t="shared" si="2"/>
        <v>Perdida</v>
      </c>
      <c r="L150" s="3">
        <f>IF(Dolares!$A$150="Compra",Dolares!$E$150-Dolares!$C$150-Dolares!$F$150,Dolares!$C$150-Dolares!$E$150-Dolares!$F$150)</f>
        <v>0</v>
      </c>
      <c r="M150" s="4" t="e">
        <f>Dolares!$L$150/Dolares!$C$150*1</f>
        <v>#DIV/0!</v>
      </c>
      <c r="N150" s="26"/>
      <c r="O150" s="17">
        <f>IF(Dolares!$A$150="Venta",(Dolares!$E$150+Dolares!$F$150)*-1,Dolares!$E$150-Dolares!$F$150)</f>
        <v>0</v>
      </c>
    </row>
    <row r="151" spans="1:15" ht="15" customHeight="1" x14ac:dyDescent="0.25">
      <c r="A151" s="13"/>
      <c r="B151" s="14"/>
      <c r="C151" s="3"/>
      <c r="D151" s="6" t="e">
        <f>Tabla3[[#This Row],[CANTIDAD EN FIAT]]/Tabla3[[#This Row],[C. TOTAL / C.  RECIBIR]]</f>
        <v>#DIV/0!</v>
      </c>
      <c r="E151" s="6"/>
      <c r="F151" s="6"/>
      <c r="G151" s="2"/>
      <c r="H151" s="16"/>
      <c r="I151" s="2"/>
      <c r="J151" s="39"/>
      <c r="K151" s="2" t="str">
        <f t="shared" si="2"/>
        <v>Perdida</v>
      </c>
      <c r="L151" s="3">
        <f>IF(Dolares!$A$151="Compra",Dolares!$E$151-Dolares!$C$151-Dolares!$F$151,Dolares!$C$151-Dolares!$E$151-Dolares!$F$151)</f>
        <v>0</v>
      </c>
      <c r="M151" s="4" t="e">
        <f>Dolares!$L$151/Dolares!$C$151*1</f>
        <v>#DIV/0!</v>
      </c>
      <c r="N151" s="26"/>
      <c r="O151" s="17">
        <f>IF(Dolares!$A$151="Venta",(Dolares!$E$151+Dolares!$F$151)*-1,Dolares!$E$151-Dolares!$F$151)</f>
        <v>0</v>
      </c>
    </row>
    <row r="152" spans="1:15" ht="15" customHeight="1" x14ac:dyDescent="0.25">
      <c r="A152" s="13"/>
      <c r="B152" s="14"/>
      <c r="C152" s="3"/>
      <c r="D152" s="6" t="e">
        <f>Tabla3[[#This Row],[CANTIDAD EN FIAT]]/Tabla3[[#This Row],[C. TOTAL / C.  RECIBIR]]</f>
        <v>#DIV/0!</v>
      </c>
      <c r="E152" s="6"/>
      <c r="F152" s="6"/>
      <c r="G152" s="2"/>
      <c r="H152" s="16"/>
      <c r="I152" s="2"/>
      <c r="J152" s="39"/>
      <c r="K152" s="2" t="str">
        <f t="shared" si="2"/>
        <v>Perdida</v>
      </c>
      <c r="L152" s="3">
        <f>IF(Dolares!$A$152="Compra",Dolares!$E$152-Dolares!$C$152-Dolares!$F$152,Dolares!$C$152-Dolares!$E$152-Dolares!$F$152)</f>
        <v>0</v>
      </c>
      <c r="M152" s="4" t="e">
        <f>Dolares!$L$152/Dolares!$C$152*1</f>
        <v>#DIV/0!</v>
      </c>
      <c r="N152" s="26"/>
      <c r="O152" s="17">
        <f>IF(Dolares!$A$152="Venta",(Dolares!$E$152+Dolares!$F$152)*-1,Dolares!$E$152-Dolares!$F$152)</f>
        <v>0</v>
      </c>
    </row>
    <row r="153" spans="1:15" ht="15" customHeight="1" x14ac:dyDescent="0.25">
      <c r="A153" s="13"/>
      <c r="B153" s="14"/>
      <c r="C153" s="3"/>
      <c r="D153" s="6" t="e">
        <f>Tabla3[[#This Row],[CANTIDAD EN FIAT]]/Tabla3[[#This Row],[C. TOTAL / C.  RECIBIR]]</f>
        <v>#DIV/0!</v>
      </c>
      <c r="E153" s="6"/>
      <c r="F153" s="6"/>
      <c r="G153" s="2"/>
      <c r="H153" s="16"/>
      <c r="I153" s="2"/>
      <c r="J153" s="39"/>
      <c r="K153" s="2" t="str">
        <f t="shared" si="2"/>
        <v>Perdida</v>
      </c>
      <c r="L153" s="3">
        <f>IF(Dolares!$A$153="Compra",Dolares!$E$153-Dolares!$C$153-Dolares!$F$153,Dolares!$C$153-Dolares!$E$153-Dolares!$F$153)</f>
        <v>0</v>
      </c>
      <c r="M153" s="4" t="e">
        <f>Dolares!$L$153/Dolares!$C$153*1</f>
        <v>#DIV/0!</v>
      </c>
      <c r="N153" s="26"/>
      <c r="O153" s="17">
        <f>IF(Dolares!$A$153="Venta",(Dolares!$E$153+Dolares!$F$153)*-1,Dolares!$E$153-Dolares!$F$153)</f>
        <v>0</v>
      </c>
    </row>
    <row r="154" spans="1:15" ht="15" customHeight="1" x14ac:dyDescent="0.25">
      <c r="A154" s="13"/>
      <c r="B154" s="14"/>
      <c r="C154" s="3"/>
      <c r="D154" s="6" t="e">
        <f>Tabla3[[#This Row],[CANTIDAD EN FIAT]]/Tabla3[[#This Row],[C. TOTAL / C.  RECIBIR]]</f>
        <v>#DIV/0!</v>
      </c>
      <c r="E154" s="6"/>
      <c r="F154" s="6"/>
      <c r="G154" s="2"/>
      <c r="H154" s="16"/>
      <c r="I154" s="2"/>
      <c r="J154" s="39"/>
      <c r="K154" s="2" t="str">
        <f t="shared" si="2"/>
        <v>Perdida</v>
      </c>
      <c r="L154" s="3">
        <f>IF(Dolares!$A$154="Compra",Dolares!$E$154-Dolares!$C$154-Dolares!$F$154,Dolares!$C$154-Dolares!$E$154-Dolares!$F$154)</f>
        <v>0</v>
      </c>
      <c r="M154" s="4" t="e">
        <f>Dolares!$L$154/Dolares!$C$154*1</f>
        <v>#DIV/0!</v>
      </c>
      <c r="N154" s="26"/>
      <c r="O154" s="17">
        <f>IF(Dolares!$A$154="Venta",(Dolares!$E$154+Dolares!$F$154)*-1,Dolares!$E$154-Dolares!$F$154)</f>
        <v>0</v>
      </c>
    </row>
    <row r="155" spans="1:15" ht="15" customHeight="1" x14ac:dyDescent="0.25">
      <c r="A155" s="13"/>
      <c r="B155" s="14"/>
      <c r="C155" s="3"/>
      <c r="D155" s="6" t="e">
        <f>Tabla3[[#This Row],[CANTIDAD EN FIAT]]/Tabla3[[#This Row],[C. TOTAL / C.  RECIBIR]]</f>
        <v>#DIV/0!</v>
      </c>
      <c r="E155" s="6"/>
      <c r="F155" s="6"/>
      <c r="G155" s="2"/>
      <c r="H155" s="16"/>
      <c r="I155" s="2"/>
      <c r="J155" s="39"/>
      <c r="K155" s="2" t="str">
        <f t="shared" si="2"/>
        <v>Perdida</v>
      </c>
      <c r="L155" s="3">
        <f>IF(Dolares!$A$155="Compra",Dolares!$E$155-Dolares!$C$155-Dolares!$F$155,Dolares!$C$155-Dolares!$E$155-Dolares!$F$155)</f>
        <v>0</v>
      </c>
      <c r="M155" s="4" t="e">
        <f>Dolares!$L$155/Dolares!$C$155*1</f>
        <v>#DIV/0!</v>
      </c>
      <c r="N155" s="26"/>
      <c r="O155" s="17">
        <f>IF(Dolares!$A$155="Venta",(Dolares!$E$155+Dolares!$F$155)*-1,Dolares!$E$155-Dolares!$F$155)</f>
        <v>0</v>
      </c>
    </row>
    <row r="156" spans="1:15" ht="15" customHeight="1" x14ac:dyDescent="0.25">
      <c r="A156" s="13"/>
      <c r="B156" s="14"/>
      <c r="C156" s="3"/>
      <c r="D156" s="6" t="e">
        <f>Tabla3[[#This Row],[CANTIDAD EN FIAT]]/Tabla3[[#This Row],[C. TOTAL / C.  RECIBIR]]</f>
        <v>#DIV/0!</v>
      </c>
      <c r="E156" s="6"/>
      <c r="F156" s="6"/>
      <c r="G156" s="2"/>
      <c r="H156" s="16"/>
      <c r="I156" s="2"/>
      <c r="J156" s="39"/>
      <c r="K156" s="2" t="str">
        <f t="shared" si="2"/>
        <v>Perdida</v>
      </c>
      <c r="L156" s="3">
        <f>IF(Dolares!$A$156="Compra",Dolares!$E$156-Dolares!$C$156-Dolares!$F$156,Dolares!$C$156-Dolares!$E$156-Dolares!$F$156)</f>
        <v>0</v>
      </c>
      <c r="M156" s="4" t="e">
        <f>Dolares!$L$156/Dolares!$C$156*1</f>
        <v>#DIV/0!</v>
      </c>
      <c r="N156" s="26"/>
      <c r="O156" s="17">
        <f>IF(Dolares!$A$156="Venta",(Dolares!$E$156+Dolares!$F$156)*-1,Dolares!$E$156-Dolares!$F$156)</f>
        <v>0</v>
      </c>
    </row>
    <row r="157" spans="1:15" ht="15" customHeight="1" x14ac:dyDescent="0.25">
      <c r="A157" s="13"/>
      <c r="B157" s="14"/>
      <c r="C157" s="3"/>
      <c r="D157" s="6" t="e">
        <f>Tabla3[[#This Row],[CANTIDAD EN FIAT]]/Tabla3[[#This Row],[C. TOTAL / C.  RECIBIR]]</f>
        <v>#DIV/0!</v>
      </c>
      <c r="E157" s="6"/>
      <c r="F157" s="6"/>
      <c r="G157" s="2"/>
      <c r="H157" s="16"/>
      <c r="I157" s="2"/>
      <c r="J157" s="39"/>
      <c r="K157" s="2" t="str">
        <f t="shared" si="2"/>
        <v>Perdida</v>
      </c>
      <c r="L157" s="3">
        <f>IF(Dolares!$A$157="Compra",Dolares!$E$157-Dolares!$C$157-Dolares!$F$157,Dolares!$C$157-Dolares!$E$157-Dolares!$F$157)</f>
        <v>0</v>
      </c>
      <c r="M157" s="4" t="e">
        <f>Dolares!$L$157/Dolares!$C$157*1</f>
        <v>#DIV/0!</v>
      </c>
      <c r="N157" s="26"/>
      <c r="O157" s="17">
        <f>IF(Dolares!$A$157="Venta",(Dolares!$E$157+Dolares!$F$157)*-1,Dolares!$E$157-Dolares!$F$157)</f>
        <v>0</v>
      </c>
    </row>
    <row r="158" spans="1:15" ht="15" customHeight="1" x14ac:dyDescent="0.25">
      <c r="A158" s="13"/>
      <c r="B158" s="14"/>
      <c r="C158" s="3"/>
      <c r="D158" s="6" t="e">
        <f>Tabla3[[#This Row],[CANTIDAD EN FIAT]]/Tabla3[[#This Row],[C. TOTAL / C.  RECIBIR]]</f>
        <v>#DIV/0!</v>
      </c>
      <c r="E158" s="6"/>
      <c r="F158" s="6"/>
      <c r="G158" s="2"/>
      <c r="H158" s="16"/>
      <c r="I158" s="2"/>
      <c r="J158" s="39"/>
      <c r="K158" s="2" t="str">
        <f t="shared" si="2"/>
        <v>Perdida</v>
      </c>
      <c r="L158" s="3">
        <f>IF(Dolares!$A$158="Compra",Dolares!$E$158-Dolares!$C$158-Dolares!$F$158,Dolares!$C$158-Dolares!$E$158-Dolares!$F$158)</f>
        <v>0</v>
      </c>
      <c r="M158" s="4" t="e">
        <f>Dolares!$L$158/Dolares!$C$158*1</f>
        <v>#DIV/0!</v>
      </c>
      <c r="N158" s="26"/>
      <c r="O158" s="17">
        <f>IF(Dolares!$A$158="Venta",(Dolares!$E$158+Dolares!$F$158)*-1,Dolares!$E$158-Dolares!$F$158)</f>
        <v>0</v>
      </c>
    </row>
    <row r="159" spans="1:15" ht="15" customHeight="1" x14ac:dyDescent="0.25">
      <c r="A159" s="13"/>
      <c r="B159" s="14"/>
      <c r="C159" s="3"/>
      <c r="D159" s="6" t="e">
        <f>Tabla3[[#This Row],[CANTIDAD EN FIAT]]/Tabla3[[#This Row],[C. TOTAL / C.  RECIBIR]]</f>
        <v>#DIV/0!</v>
      </c>
      <c r="E159" s="6"/>
      <c r="F159" s="6"/>
      <c r="G159" s="2"/>
      <c r="H159" s="16"/>
      <c r="I159" s="2"/>
      <c r="J159" s="39"/>
      <c r="K159" s="2" t="str">
        <f t="shared" si="2"/>
        <v>Perdida</v>
      </c>
      <c r="L159" s="3">
        <f>IF(Dolares!$A$159="Compra",Dolares!$E$159-Dolares!$C$159-Dolares!$F$159,Dolares!$C$159-Dolares!$E$159-Dolares!$F$159)</f>
        <v>0</v>
      </c>
      <c r="M159" s="4" t="e">
        <f>Dolares!$L$159/Dolares!$C$159*1</f>
        <v>#DIV/0!</v>
      </c>
      <c r="N159" s="26"/>
      <c r="O159" s="17">
        <f>IF(Dolares!$A$159="Venta",(Dolares!$E$159+Dolares!$F$159)*-1,Dolares!$E$159-Dolares!$F$159)</f>
        <v>0</v>
      </c>
    </row>
    <row r="160" spans="1:15" ht="15" customHeight="1" x14ac:dyDescent="0.25">
      <c r="A160" s="13"/>
      <c r="B160" s="14"/>
      <c r="C160" s="3"/>
      <c r="D160" s="6" t="e">
        <f>Tabla3[[#This Row],[CANTIDAD EN FIAT]]/Tabla3[[#This Row],[C. TOTAL / C.  RECIBIR]]</f>
        <v>#DIV/0!</v>
      </c>
      <c r="E160" s="6"/>
      <c r="F160" s="6"/>
      <c r="G160" s="2"/>
      <c r="H160" s="16"/>
      <c r="I160" s="2"/>
      <c r="J160" s="39"/>
      <c r="K160" s="2" t="str">
        <f t="shared" si="2"/>
        <v>Perdida</v>
      </c>
      <c r="L160" s="3">
        <f>IF(Dolares!$A$160="Compra",Dolares!$E$160-Dolares!$C$160-Dolares!$F$160,Dolares!$C$160-Dolares!$E$160-Dolares!$F$160)</f>
        <v>0</v>
      </c>
      <c r="M160" s="4" t="e">
        <f>Dolares!$L$160/Dolares!$C$160*1</f>
        <v>#DIV/0!</v>
      </c>
      <c r="N160" s="26"/>
      <c r="O160" s="17">
        <f>IF(Dolares!$A$160="Venta",(Dolares!$E$160+Dolares!$F$160)*-1,Dolares!$E$160-Dolares!$F$160)</f>
        <v>0</v>
      </c>
    </row>
    <row r="161" spans="1:19" ht="15" customHeight="1" x14ac:dyDescent="0.25">
      <c r="A161" s="13"/>
      <c r="B161" s="14"/>
      <c r="C161" s="3"/>
      <c r="D161" s="6" t="e">
        <f>Tabla3[[#This Row],[CANTIDAD EN FIAT]]/Tabla3[[#This Row],[C. TOTAL / C.  RECIBIR]]</f>
        <v>#DIV/0!</v>
      </c>
      <c r="E161" s="6"/>
      <c r="F161" s="6"/>
      <c r="G161" s="2"/>
      <c r="H161" s="16"/>
      <c r="I161" s="2"/>
      <c r="J161" s="39"/>
      <c r="K161" s="2" t="str">
        <f t="shared" si="2"/>
        <v>Perdida</v>
      </c>
      <c r="L161" s="3">
        <f>IF(Dolares!$A$161="Compra",Dolares!$E$161-Dolares!$C$161-Dolares!$F$161,Dolares!$C$161-Dolares!$E$161-Dolares!$F$161)</f>
        <v>0</v>
      </c>
      <c r="M161" s="4" t="e">
        <f>Dolares!$L$161/Dolares!$C$161*1</f>
        <v>#DIV/0!</v>
      </c>
      <c r="N161" s="26"/>
      <c r="O161" s="17">
        <f>IF(Dolares!$A$161="Venta",(Dolares!$E$161+Dolares!$F$161)*-1,Dolares!$E$161-Dolares!$F$161)</f>
        <v>0</v>
      </c>
    </row>
    <row r="162" spans="1:19" ht="15" customHeight="1" x14ac:dyDescent="0.25">
      <c r="A162" s="13"/>
      <c r="B162" s="14"/>
      <c r="C162" s="3"/>
      <c r="D162" s="6" t="e">
        <f>Tabla3[[#This Row],[CANTIDAD EN FIAT]]/Tabla3[[#This Row],[C. TOTAL / C.  RECIBIR]]</f>
        <v>#DIV/0!</v>
      </c>
      <c r="E162" s="6"/>
      <c r="F162" s="6"/>
      <c r="G162" s="2"/>
      <c r="H162" s="16"/>
      <c r="I162" s="2"/>
      <c r="J162" s="39"/>
      <c r="K162" s="2" t="str">
        <f t="shared" si="2"/>
        <v>Perdida</v>
      </c>
      <c r="L162" s="3">
        <f>IF(Dolares!$A$162="Compra",Dolares!$E$162-Dolares!$C$162-Dolares!$F$162,Dolares!$C$162-Dolares!$E$162-Dolares!$F$162)</f>
        <v>0</v>
      </c>
      <c r="M162" s="4" t="e">
        <f>Dolares!$L$162/Dolares!$C$162*1</f>
        <v>#DIV/0!</v>
      </c>
      <c r="N162" s="26"/>
      <c r="O162" s="17">
        <f>IF(Dolares!$A$162="Venta",(Dolares!$E$162+Dolares!$F$162)*-1,Dolares!$E$162-Dolares!$F$162)</f>
        <v>0</v>
      </c>
    </row>
    <row r="163" spans="1:19" ht="15" customHeight="1" x14ac:dyDescent="0.25">
      <c r="A163" s="13"/>
      <c r="B163" s="14"/>
      <c r="C163" s="3"/>
      <c r="D163" s="6" t="e">
        <f>Tabla3[[#This Row],[CANTIDAD EN FIAT]]/Tabla3[[#This Row],[C. TOTAL / C.  RECIBIR]]</f>
        <v>#DIV/0!</v>
      </c>
      <c r="E163" s="6"/>
      <c r="F163" s="6"/>
      <c r="G163" s="2"/>
      <c r="H163" s="16"/>
      <c r="I163" s="2"/>
      <c r="J163" s="39"/>
      <c r="K163" s="2" t="str">
        <f t="shared" si="2"/>
        <v>Perdida</v>
      </c>
      <c r="L163" s="3">
        <f>IF(Dolares!$A$163="Compra",Dolares!$E$163-Dolares!$C$163-Dolares!$F$163,Dolares!$C$163-Dolares!$E$163-Dolares!$F$163)</f>
        <v>0</v>
      </c>
      <c r="M163" s="4" t="e">
        <f>Dolares!$L$163/Dolares!$C$163*1</f>
        <v>#DIV/0!</v>
      </c>
      <c r="N163" s="26"/>
      <c r="O163" s="17">
        <f>IF(Dolares!$A$163="Venta",(Dolares!$E$163+Dolares!$F$163)*-1,Dolares!$E$163-Dolares!$F$163)</f>
        <v>0</v>
      </c>
    </row>
    <row r="164" spans="1:19" ht="15" customHeight="1" x14ac:dyDescent="0.25">
      <c r="A164" s="13"/>
      <c r="B164" s="14"/>
      <c r="C164" s="3"/>
      <c r="D164" s="6" t="e">
        <f>Tabla3[[#This Row],[CANTIDAD EN FIAT]]/Tabla3[[#This Row],[C. TOTAL / C.  RECIBIR]]</f>
        <v>#DIV/0!</v>
      </c>
      <c r="E164" s="6"/>
      <c r="F164" s="6"/>
      <c r="G164" s="2"/>
      <c r="H164" s="16"/>
      <c r="I164" s="2"/>
      <c r="J164" s="39"/>
      <c r="K164" s="2" t="str">
        <f t="shared" si="2"/>
        <v>Perdida</v>
      </c>
      <c r="L164" s="3">
        <f>IF(Dolares!$A$164="Compra",Dolares!$E$164-Dolares!$C$164-Dolares!$F$164,Dolares!$C$164-Dolares!$E$164-Dolares!$F$164)</f>
        <v>0</v>
      </c>
      <c r="M164" s="4" t="e">
        <f>Dolares!$L$164/Dolares!$C$164*1</f>
        <v>#DIV/0!</v>
      </c>
      <c r="N164" s="26"/>
      <c r="O164" s="17">
        <f>IF(Dolares!$A$164="Venta",(Dolares!$E$164+Dolares!$F$164)*-1,Dolares!$E$164-Dolares!$F$164)</f>
        <v>0</v>
      </c>
    </row>
    <row r="165" spans="1:19" ht="15" customHeight="1" x14ac:dyDescent="0.25">
      <c r="A165" s="13"/>
      <c r="B165" s="14"/>
      <c r="C165" s="3"/>
      <c r="D165" s="6" t="e">
        <f>Tabla3[[#This Row],[CANTIDAD EN FIAT]]/Tabla3[[#This Row],[C. TOTAL / C.  RECIBIR]]</f>
        <v>#DIV/0!</v>
      </c>
      <c r="E165" s="6"/>
      <c r="F165" s="6"/>
      <c r="G165" s="2"/>
      <c r="H165" s="16"/>
      <c r="I165" s="2"/>
      <c r="J165" s="39"/>
      <c r="K165" s="2" t="str">
        <f t="shared" si="2"/>
        <v>Perdida</v>
      </c>
      <c r="L165" s="3">
        <f>IF(Dolares!$A$165="Compra",Dolares!$E$165-Dolares!$C$165-Dolares!$F$165,Dolares!$C$165-Dolares!$E$165-Dolares!$F$165)</f>
        <v>0</v>
      </c>
      <c r="M165" s="4" t="e">
        <f>Dolares!$L$165/Dolares!$C$165*1</f>
        <v>#DIV/0!</v>
      </c>
      <c r="N165" s="26"/>
      <c r="O165" s="17">
        <f>IF(Dolares!$A$165="Venta",(Dolares!$E$165+Dolares!$F$165)*-1,Dolares!$E$165-Dolares!$F$165)</f>
        <v>0</v>
      </c>
    </row>
    <row r="166" spans="1:19" ht="15" customHeight="1" x14ac:dyDescent="0.25">
      <c r="A166" s="13"/>
      <c r="B166" s="14"/>
      <c r="C166" s="3"/>
      <c r="D166" s="6" t="e">
        <f>Tabla3[[#This Row],[CANTIDAD EN FIAT]]/Tabla3[[#This Row],[C. TOTAL / C.  RECIBIR]]</f>
        <v>#DIV/0!</v>
      </c>
      <c r="E166" s="6"/>
      <c r="F166" s="6"/>
      <c r="G166" s="2"/>
      <c r="H166" s="16"/>
      <c r="I166" s="2"/>
      <c r="J166" s="39"/>
      <c r="K166" s="2" t="str">
        <f t="shared" si="2"/>
        <v>Perdida</v>
      </c>
      <c r="L166" s="3">
        <f>IF(Dolares!$A$166="Compra",Dolares!$E$166-Dolares!$C$166-Dolares!$F$166,Dolares!$C$166-Dolares!$E$166-Dolares!$F$166)</f>
        <v>0</v>
      </c>
      <c r="M166" s="4" t="e">
        <f>Dolares!$L$166/Dolares!$C$166*1</f>
        <v>#DIV/0!</v>
      </c>
      <c r="N166" s="26"/>
      <c r="O166" s="17">
        <f>IF(Dolares!$A$166="Venta",(Dolares!$E$166+Dolares!$F$166)*-1,Dolares!$E$166-Dolares!$F$166)</f>
        <v>0</v>
      </c>
    </row>
    <row r="167" spans="1:19" ht="15" customHeight="1" x14ac:dyDescent="0.25">
      <c r="A167" s="13"/>
      <c r="B167" s="14"/>
      <c r="C167" s="3"/>
      <c r="D167" s="6" t="e">
        <f>Tabla3[[#This Row],[CANTIDAD EN FIAT]]/Tabla3[[#This Row],[C. TOTAL / C.  RECIBIR]]</f>
        <v>#DIV/0!</v>
      </c>
      <c r="E167" s="6"/>
      <c r="F167" s="6"/>
      <c r="G167" s="2"/>
      <c r="H167" s="16"/>
      <c r="I167" s="2"/>
      <c r="J167" s="39"/>
      <c r="K167" s="2" t="str">
        <f t="shared" si="2"/>
        <v>Perdida</v>
      </c>
      <c r="L167" s="3">
        <f>IF(Dolares!$A$167="Compra",Dolares!$E$167-Dolares!$C$167-Dolares!$F$167,Dolares!$C$167-Dolares!$E$167-Dolares!$F$167)</f>
        <v>0</v>
      </c>
      <c r="M167" s="4" t="e">
        <f>Dolares!$L$167/Dolares!$C$167*1</f>
        <v>#DIV/0!</v>
      </c>
      <c r="N167" s="26"/>
      <c r="O167" s="17">
        <f>IF(Dolares!$A$167="Venta",(Dolares!$E$167+Dolares!$F$167)*-1,Dolares!$E$167-Dolares!$F$167)</f>
        <v>0</v>
      </c>
    </row>
    <row r="168" spans="1:19" ht="15" customHeight="1" x14ac:dyDescent="0.25">
      <c r="A168" s="13"/>
      <c r="B168" s="14"/>
      <c r="C168" s="3"/>
      <c r="D168" s="6" t="e">
        <f>Tabla3[[#This Row],[CANTIDAD EN FIAT]]/Tabla3[[#This Row],[C. TOTAL / C.  RECIBIR]]</f>
        <v>#DIV/0!</v>
      </c>
      <c r="E168" s="6"/>
      <c r="F168" s="6"/>
      <c r="G168" s="2"/>
      <c r="H168" s="16"/>
      <c r="I168" s="2"/>
      <c r="J168" s="39"/>
      <c r="K168" s="2" t="str">
        <f t="shared" si="2"/>
        <v>Perdida</v>
      </c>
      <c r="L168" s="3">
        <f>IF(Dolares!$A$168="Compra",Dolares!$E$168-Dolares!$C$168-Dolares!$F$168,Dolares!$C$168-Dolares!$E$168-Dolares!$F$168)</f>
        <v>0</v>
      </c>
      <c r="M168" s="4" t="e">
        <f>Dolares!$L$168/Dolares!$C$168*1</f>
        <v>#DIV/0!</v>
      </c>
      <c r="N168" s="26"/>
      <c r="O168" s="17">
        <f>IF(Dolares!$A$168="Venta",(Dolares!$E$168+Dolares!$F$168)*-1,Dolares!$E$168-Dolares!$F$168)</f>
        <v>0</v>
      </c>
    </row>
    <row r="169" spans="1:19" ht="15" customHeight="1" x14ac:dyDescent="0.25">
      <c r="A169" s="13"/>
      <c r="B169" s="14"/>
      <c r="C169" s="3"/>
      <c r="D169" s="6" t="e">
        <f>Tabla3[[#This Row],[CANTIDAD EN FIAT]]/Tabla3[[#This Row],[C. TOTAL / C.  RECIBIR]]</f>
        <v>#DIV/0!</v>
      </c>
      <c r="E169" s="6"/>
      <c r="F169" s="6"/>
      <c r="G169" s="2"/>
      <c r="H169" s="16"/>
      <c r="I169" s="2"/>
      <c r="J169" s="39"/>
      <c r="K169" s="2" t="str">
        <f t="shared" si="2"/>
        <v>Perdida</v>
      </c>
      <c r="L169" s="3">
        <f>IF(Dolares!$A$169="Compra",Dolares!$E$169-Dolares!$C$169-Dolares!$F$169,Dolares!$C$169-Dolares!$E$169-Dolares!$F$169)</f>
        <v>0</v>
      </c>
      <c r="M169" s="4" t="e">
        <f>Dolares!$L$169/Dolares!$C$169*1</f>
        <v>#DIV/0!</v>
      </c>
      <c r="N169" s="26"/>
      <c r="O169" s="17">
        <f>IF(Dolares!$A$169="Venta",(Dolares!$E$169+Dolares!$F$169)*-1,Dolares!$E$169-Dolares!$F$169)</f>
        <v>0</v>
      </c>
    </row>
    <row r="170" spans="1:19" ht="15" customHeight="1" x14ac:dyDescent="0.25">
      <c r="A170" s="13"/>
      <c r="B170" s="14"/>
      <c r="C170" s="3"/>
      <c r="D170" s="6" t="e">
        <f>Tabla3[[#This Row],[CANTIDAD EN FIAT]]/Tabla3[[#This Row],[C. TOTAL / C.  RECIBIR]]</f>
        <v>#DIV/0!</v>
      </c>
      <c r="E170" s="6"/>
      <c r="F170" s="6"/>
      <c r="G170" s="2"/>
      <c r="H170" s="16"/>
      <c r="I170" s="2"/>
      <c r="J170" s="39"/>
      <c r="K170" s="2" t="str">
        <f t="shared" si="2"/>
        <v>Perdida</v>
      </c>
      <c r="L170" s="3">
        <f>IF(Dolares!$A$170="Compra",Dolares!$E$170-Dolares!$C$170-Dolares!$F$170,Dolares!$C$170-Dolares!$E$170-Dolares!$F$170)</f>
        <v>0</v>
      </c>
      <c r="M170" s="4" t="e">
        <f>Dolares!$L$170/Dolares!$C$170*1</f>
        <v>#DIV/0!</v>
      </c>
      <c r="N170" s="26"/>
      <c r="O170" s="17">
        <f>IF(Dolares!$A$170="Venta",(Dolares!$E$170+Dolares!$F$170)*-1,Dolares!$E$170-Dolares!$F$170)</f>
        <v>0</v>
      </c>
    </row>
    <row r="171" spans="1:19" ht="15" customHeight="1" x14ac:dyDescent="0.25">
      <c r="A171" s="13"/>
      <c r="B171" s="14"/>
      <c r="C171" s="3"/>
      <c r="D171" s="6" t="e">
        <f>Tabla3[[#This Row],[CANTIDAD EN FIAT]]/Tabla3[[#This Row],[C. TOTAL / C.  RECIBIR]]</f>
        <v>#DIV/0!</v>
      </c>
      <c r="E171" s="6"/>
      <c r="F171" s="6"/>
      <c r="G171" s="2"/>
      <c r="H171" s="16"/>
      <c r="I171" s="2"/>
      <c r="J171" s="39"/>
      <c r="K171" s="2" t="str">
        <f t="shared" si="2"/>
        <v>Perdida</v>
      </c>
      <c r="L171" s="3">
        <f>IF(Dolares!$A$171="Compra",Dolares!$E$171-Dolares!$C$171-Dolares!$F$171,Dolares!$C$171-Dolares!$E$171-Dolares!$F$171)</f>
        <v>0</v>
      </c>
      <c r="M171" s="4" t="e">
        <f>Dolares!$L$171/Dolares!$C$171*1</f>
        <v>#DIV/0!</v>
      </c>
      <c r="N171" s="26"/>
      <c r="O171" s="17">
        <f>IF(Dolares!$A$171="Venta",(Dolares!$E$171+Dolares!$F$171)*-1,Dolares!$E$171-Dolares!$F$171)</f>
        <v>0</v>
      </c>
      <c r="Q171" s="8"/>
    </row>
    <row r="172" spans="1:19" ht="15" customHeight="1" x14ac:dyDescent="0.25">
      <c r="A172" s="13"/>
      <c r="B172" s="14"/>
      <c r="C172" s="3"/>
      <c r="D172" s="6" t="e">
        <f>Tabla3[[#This Row],[CANTIDAD EN FIAT]]/Tabla3[[#This Row],[C. TOTAL / C.  RECIBIR]]</f>
        <v>#DIV/0!</v>
      </c>
      <c r="E172" s="6"/>
      <c r="F172" s="6"/>
      <c r="G172" s="2"/>
      <c r="H172" s="16"/>
      <c r="I172" s="2"/>
      <c r="J172" s="39"/>
      <c r="K172" s="2" t="str">
        <f t="shared" si="2"/>
        <v>Perdida</v>
      </c>
      <c r="L172" s="3">
        <f>IF(Dolares!$A$172="Compra",Dolares!$E$172-Dolares!$C$172-Dolares!$F$172,Dolares!$C$172-Dolares!$E$172-Dolares!$F$172)</f>
        <v>0</v>
      </c>
      <c r="M172" s="4" t="e">
        <f>Dolares!$L$172/Dolares!$C$172*1</f>
        <v>#DIV/0!</v>
      </c>
      <c r="N172" s="26"/>
      <c r="O172" s="17">
        <f>IF(Dolares!$A$172="Venta",(Dolares!$E$172+Dolares!$F$172)*-1,Dolares!$E$172-Dolares!$F$172)</f>
        <v>0</v>
      </c>
    </row>
    <row r="173" spans="1:19" ht="15" customHeight="1" x14ac:dyDescent="0.25">
      <c r="A173" s="13"/>
      <c r="B173" s="14"/>
      <c r="C173" s="3"/>
      <c r="D173" s="6" t="e">
        <f>Tabla3[[#This Row],[CANTIDAD EN FIAT]]/Tabla3[[#This Row],[C. TOTAL / C.  RECIBIR]]</f>
        <v>#DIV/0!</v>
      </c>
      <c r="E173" s="6"/>
      <c r="F173" s="6"/>
      <c r="G173" s="2"/>
      <c r="H173" s="16"/>
      <c r="I173" s="2"/>
      <c r="J173" s="39"/>
      <c r="K173" s="2" t="str">
        <f t="shared" si="2"/>
        <v>Perdida</v>
      </c>
      <c r="L173" s="3">
        <f>IF(Dolares!$A$173="Compra",Dolares!$E$173-Dolares!$C$173-Dolares!$F$173,Dolares!$C$173-Dolares!$E$173-Dolares!$F$173)</f>
        <v>0</v>
      </c>
      <c r="M173" s="4" t="e">
        <f>Dolares!$L$173/Dolares!$C$173*1</f>
        <v>#DIV/0!</v>
      </c>
      <c r="N173" s="26"/>
      <c r="O173" s="17">
        <f>IF(Dolares!$A$173="Venta",(Dolares!$E$173+Dolares!$F$173)*-1,Dolares!$E$173-Dolares!$F$173)</f>
        <v>0</v>
      </c>
      <c r="S173" s="26"/>
    </row>
    <row r="174" spans="1:19" ht="15" customHeight="1" x14ac:dyDescent="0.25">
      <c r="A174" s="13"/>
      <c r="B174" s="14"/>
      <c r="C174" s="3"/>
      <c r="D174" s="6" t="e">
        <f>Tabla3[[#This Row],[CANTIDAD EN FIAT]]/Tabla3[[#This Row],[C. TOTAL / C.  RECIBIR]]</f>
        <v>#DIV/0!</v>
      </c>
      <c r="E174" s="6"/>
      <c r="F174" s="6"/>
      <c r="G174" s="2"/>
      <c r="H174" s="16"/>
      <c r="I174" s="2"/>
      <c r="J174" s="39"/>
      <c r="K174" s="2" t="str">
        <f t="shared" si="2"/>
        <v>Perdida</v>
      </c>
      <c r="L174" s="3">
        <f>IF(Dolares!$A$174="Compra",Dolares!$E$174-Dolares!$C$174-Dolares!$F$174,Dolares!$C$174-Dolares!$E$174-Dolares!$F$174)</f>
        <v>0</v>
      </c>
      <c r="M174" s="4" t="e">
        <f>Dolares!$L$174/Dolares!$C$174*1</f>
        <v>#DIV/0!</v>
      </c>
      <c r="N174" s="26"/>
      <c r="O174" s="17">
        <f>IF(Dolares!$A$174="Venta",(Dolares!$E$174+Dolares!$F$174)*-1,Dolares!$E$174-Dolares!$F$174)</f>
        <v>0</v>
      </c>
    </row>
    <row r="175" spans="1:19" ht="15" customHeight="1" x14ac:dyDescent="0.25">
      <c r="A175" s="13"/>
      <c r="B175" s="14"/>
      <c r="C175" s="3"/>
      <c r="D175" s="6" t="e">
        <f>Tabla3[[#This Row],[CANTIDAD EN FIAT]]/Tabla3[[#This Row],[C. TOTAL / C.  RECIBIR]]</f>
        <v>#DIV/0!</v>
      </c>
      <c r="E175" s="6"/>
      <c r="F175" s="6"/>
      <c r="G175" s="2"/>
      <c r="H175" s="16"/>
      <c r="I175" s="2"/>
      <c r="J175" s="39"/>
      <c r="K175" s="2" t="str">
        <f t="shared" si="2"/>
        <v>Perdida</v>
      </c>
      <c r="L175" s="3">
        <f>IF(Dolares!$A$175="Compra",Dolares!$E$175-Dolares!$C$175-Dolares!$F$175,Dolares!$C$175-Dolares!$E$175-Dolares!$F$175)</f>
        <v>0</v>
      </c>
      <c r="M175" s="4" t="e">
        <f>Dolares!$L$175/Dolares!$C$175*1</f>
        <v>#DIV/0!</v>
      </c>
      <c r="N175" s="26"/>
      <c r="O175" s="17">
        <f>IF(Dolares!$A$175="Venta",(Dolares!$E$175+Dolares!$F$175)*-1,Dolares!$E$175-Dolares!$F$175)</f>
        <v>0</v>
      </c>
      <c r="R175" s="73"/>
      <c r="S175" s="73"/>
    </row>
    <row r="176" spans="1:19" ht="15" customHeight="1" x14ac:dyDescent="0.25">
      <c r="A176" s="13"/>
      <c r="B176" s="14"/>
      <c r="C176" s="3"/>
      <c r="D176" s="6" t="e">
        <f>Tabla3[[#This Row],[CANTIDAD EN FIAT]]/Tabla3[[#This Row],[C. TOTAL / C.  RECIBIR]]</f>
        <v>#DIV/0!</v>
      </c>
      <c r="E176" s="6"/>
      <c r="F176" s="6"/>
      <c r="G176" s="2"/>
      <c r="H176" s="16"/>
      <c r="I176" s="2"/>
      <c r="J176" s="39"/>
      <c r="K176" s="2" t="str">
        <f t="shared" si="2"/>
        <v>Perdida</v>
      </c>
      <c r="L176" s="3">
        <f>IF(Dolares!$A$176="Compra",Dolares!$E$176-Dolares!$C$176-Dolares!$F$176,Dolares!$C$176-Dolares!$E$176-Dolares!$F$176)</f>
        <v>0</v>
      </c>
      <c r="M176" s="4" t="e">
        <f>Dolares!$L$176/Dolares!$C$176*1</f>
        <v>#DIV/0!</v>
      </c>
      <c r="N176" s="26"/>
      <c r="O176" s="17">
        <f>IF(Dolares!$A$176="Venta",(Dolares!$E$176+Dolares!$F$176)*-1,Dolares!$E$176-Dolares!$F$176)</f>
        <v>0</v>
      </c>
    </row>
    <row r="177" spans="1:15" ht="15" customHeight="1" x14ac:dyDescent="0.25">
      <c r="A177" s="13"/>
      <c r="B177" s="14"/>
      <c r="C177" s="3"/>
      <c r="D177" s="6" t="e">
        <f>Tabla3[[#This Row],[CANTIDAD EN FIAT]]/Tabla3[[#This Row],[C. TOTAL / C.  RECIBIR]]</f>
        <v>#DIV/0!</v>
      </c>
      <c r="E177" s="6"/>
      <c r="F177" s="6"/>
      <c r="G177" s="2"/>
      <c r="H177" s="16"/>
      <c r="I177" s="2"/>
      <c r="J177" s="39"/>
      <c r="K177" s="2" t="str">
        <f t="shared" si="2"/>
        <v>Perdida</v>
      </c>
      <c r="L177" s="3">
        <f>IF(Dolares!$A$177="Compra",Dolares!$E$177-Dolares!$C$177-Dolares!$F$177,Dolares!$C$177-Dolares!$E$177-Dolares!$F$177)</f>
        <v>0</v>
      </c>
      <c r="M177" s="4" t="e">
        <f>Dolares!$L$177/Dolares!$C$177*1</f>
        <v>#DIV/0!</v>
      </c>
      <c r="N177" s="26"/>
      <c r="O177" s="17">
        <f>IF(Dolares!$A$177="Venta",(Dolares!$E$177+Dolares!$F$177)*-1,Dolares!$E$177-Dolares!$F$177)</f>
        <v>0</v>
      </c>
    </row>
    <row r="178" spans="1:15" ht="15" customHeight="1" x14ac:dyDescent="0.25">
      <c r="A178" s="13"/>
      <c r="B178" s="14"/>
      <c r="C178" s="3"/>
      <c r="D178" s="6" t="e">
        <f>Tabla3[[#This Row],[CANTIDAD EN FIAT]]/Tabla3[[#This Row],[C. TOTAL / C.  RECIBIR]]</f>
        <v>#DIV/0!</v>
      </c>
      <c r="E178" s="6"/>
      <c r="F178" s="6"/>
      <c r="G178" s="2"/>
      <c r="H178" s="16"/>
      <c r="I178" s="2"/>
      <c r="J178" s="39"/>
      <c r="K178" s="2" t="str">
        <f t="shared" si="2"/>
        <v>Perdida</v>
      </c>
      <c r="L178" s="3">
        <f>IF(Dolares!$A$178="Compra",Dolares!$E$178-Dolares!$C$178-Dolares!$F$178,Dolares!$C$178-Dolares!$E$178-Dolares!$F$178)</f>
        <v>0</v>
      </c>
      <c r="M178" s="4" t="e">
        <f>Dolares!$L$178/Dolares!$C$178*1</f>
        <v>#DIV/0!</v>
      </c>
      <c r="N178" s="26"/>
      <c r="O178" s="17">
        <f>IF(Dolares!$A$178="Venta",(Dolares!$E$178+Dolares!$F$178)*-1,Dolares!$E$178-Dolares!$F$178)</f>
        <v>0</v>
      </c>
    </row>
    <row r="179" spans="1:15" ht="15" customHeight="1" x14ac:dyDescent="0.25">
      <c r="A179" s="13"/>
      <c r="B179" s="14"/>
      <c r="C179" s="3"/>
      <c r="D179" s="6" t="e">
        <f>Tabla3[[#This Row],[CANTIDAD EN FIAT]]/Tabla3[[#This Row],[C. TOTAL / C.  RECIBIR]]</f>
        <v>#DIV/0!</v>
      </c>
      <c r="E179" s="6"/>
      <c r="F179" s="6"/>
      <c r="G179" s="2"/>
      <c r="H179" s="16"/>
      <c r="I179" s="2"/>
      <c r="J179" s="39"/>
      <c r="K179" s="2" t="str">
        <f t="shared" si="2"/>
        <v>Perdida</v>
      </c>
      <c r="L179" s="3">
        <f>IF(Dolares!$A$179="Compra",Dolares!$E$179-Dolares!$C$179-Dolares!$F$179,Dolares!$C$179-Dolares!$E$179-Dolares!$F$179)</f>
        <v>0</v>
      </c>
      <c r="M179" s="4" t="e">
        <f>Dolares!$L$179/Dolares!$C$179*1</f>
        <v>#DIV/0!</v>
      </c>
      <c r="N179" s="26"/>
      <c r="O179" s="17">
        <f>IF(Dolares!$A$179="Venta",(Dolares!$E$179+Dolares!$F$179)*-1,Dolares!$E$179-Dolares!$F$179)</f>
        <v>0</v>
      </c>
    </row>
    <row r="180" spans="1:15" ht="15" customHeight="1" x14ac:dyDescent="0.25">
      <c r="A180" s="13"/>
      <c r="B180" s="14"/>
      <c r="C180" s="3"/>
      <c r="D180" s="6" t="e">
        <f>Tabla3[[#This Row],[CANTIDAD EN FIAT]]/Tabla3[[#This Row],[C. TOTAL / C.  RECIBIR]]</f>
        <v>#DIV/0!</v>
      </c>
      <c r="E180" s="6"/>
      <c r="F180" s="6"/>
      <c r="G180" s="2"/>
      <c r="H180" s="16"/>
      <c r="I180" s="2"/>
      <c r="J180" s="39"/>
      <c r="K180" s="2" t="str">
        <f t="shared" si="2"/>
        <v>Perdida</v>
      </c>
      <c r="L180" s="3">
        <f>IF(Dolares!$A$180="Compra",Dolares!$E$180-Dolares!$C$180-Dolares!$F$180,Dolares!$C$180-Dolares!$E$180-Dolares!$F$180)</f>
        <v>0</v>
      </c>
      <c r="M180" s="4" t="e">
        <f>Dolares!$L$180/Dolares!$C$180*1</f>
        <v>#DIV/0!</v>
      </c>
      <c r="N180" s="26"/>
      <c r="O180" s="17">
        <f>IF(Dolares!$A$180="Venta",(Dolares!$E$180+Dolares!$F$180)*-1,Dolares!$E$180-Dolares!$F$180)</f>
        <v>0</v>
      </c>
    </row>
    <row r="181" spans="1:15" ht="15" customHeight="1" x14ac:dyDescent="0.25">
      <c r="A181" s="13"/>
      <c r="B181" s="14"/>
      <c r="C181" s="3"/>
      <c r="D181" s="6" t="e">
        <f>Tabla3[[#This Row],[CANTIDAD EN FIAT]]/Tabla3[[#This Row],[C. TOTAL / C.  RECIBIR]]</f>
        <v>#DIV/0!</v>
      </c>
      <c r="E181" s="6"/>
      <c r="F181" s="6"/>
      <c r="G181" s="2"/>
      <c r="H181" s="16"/>
      <c r="I181" s="2"/>
      <c r="J181" s="39"/>
      <c r="K181" s="2" t="str">
        <f t="shared" si="2"/>
        <v>Perdida</v>
      </c>
      <c r="L181" s="3">
        <f>IF(Dolares!$A$181="Compra",Dolares!$E$181-Dolares!$C$181-Dolares!$F$181,Dolares!$C$181-Dolares!$E$181-Dolares!$F$181)</f>
        <v>0</v>
      </c>
      <c r="M181" s="4" t="e">
        <f>Dolares!$L$181/Dolares!$C$181*1</f>
        <v>#DIV/0!</v>
      </c>
      <c r="N181" s="26"/>
      <c r="O181" s="17">
        <f>IF(Dolares!$A$181="Venta",(Dolares!$E$181+Dolares!$F$181)*-1,Dolares!$E$181-Dolares!$F$181)</f>
        <v>0</v>
      </c>
    </row>
    <row r="182" spans="1:15" ht="15" customHeight="1" x14ac:dyDescent="0.25">
      <c r="A182" s="13"/>
      <c r="B182" s="14"/>
      <c r="C182" s="3"/>
      <c r="D182" s="6" t="e">
        <f>Tabla3[[#This Row],[CANTIDAD EN FIAT]]/Tabla3[[#This Row],[C. TOTAL / C.  RECIBIR]]</f>
        <v>#DIV/0!</v>
      </c>
      <c r="E182" s="6"/>
      <c r="F182" s="6"/>
      <c r="G182" s="2"/>
      <c r="H182" s="16"/>
      <c r="I182" s="2"/>
      <c r="J182" s="39"/>
      <c r="K182" s="2" t="str">
        <f t="shared" si="2"/>
        <v>Perdida</v>
      </c>
      <c r="L182" s="3">
        <f>IF(Dolares!$A$182="Compra",Dolares!$E$182-Dolares!$C$182-Dolares!$F$182,Dolares!$C$182-Dolares!$E$182-Dolares!$F$182)</f>
        <v>0</v>
      </c>
      <c r="M182" s="4" t="e">
        <f>Dolares!$L$182/Dolares!$C$182*1</f>
        <v>#DIV/0!</v>
      </c>
      <c r="N182" s="26"/>
      <c r="O182" s="17">
        <f>IF(Dolares!$A$182="Venta",(Dolares!$E$182+Dolares!$F$182)*-1,Dolares!$E$182-Dolares!$F$182)</f>
        <v>0</v>
      </c>
    </row>
    <row r="183" spans="1:15" ht="15" customHeight="1" x14ac:dyDescent="0.25">
      <c r="A183" s="13"/>
      <c r="B183" s="14"/>
      <c r="C183" s="3"/>
      <c r="D183" s="6" t="e">
        <f>Tabla3[[#This Row],[CANTIDAD EN FIAT]]/Tabla3[[#This Row],[C. TOTAL / C.  RECIBIR]]</f>
        <v>#DIV/0!</v>
      </c>
      <c r="E183" s="6"/>
      <c r="F183" s="6"/>
      <c r="G183" s="2"/>
      <c r="H183" s="16"/>
      <c r="I183" s="2"/>
      <c r="J183" s="39"/>
      <c r="K183" s="2" t="str">
        <f t="shared" si="2"/>
        <v>Perdida</v>
      </c>
      <c r="L183" s="3">
        <f>IF(Dolares!$A$183="Compra",Dolares!$E$183-Dolares!$C$183-Dolares!$F$183,Dolares!$C$183-Dolares!$E$183-Dolares!$F$183)</f>
        <v>0</v>
      </c>
      <c r="M183" s="4" t="e">
        <f>Dolares!$L$183/Dolares!$C$183*1</f>
        <v>#DIV/0!</v>
      </c>
      <c r="N183" s="26"/>
      <c r="O183" s="17">
        <f>IF(Dolares!$A$183="Venta",(Dolares!$E$183+Dolares!$F$183)*-1,Dolares!$E$183-Dolares!$F$183)</f>
        <v>0</v>
      </c>
    </row>
    <row r="184" spans="1:15" ht="15" customHeight="1" x14ac:dyDescent="0.25">
      <c r="A184" s="13"/>
      <c r="B184" s="14"/>
      <c r="C184" s="3"/>
      <c r="D184" s="6" t="e">
        <f>Tabla3[[#This Row],[CANTIDAD EN FIAT]]/Tabla3[[#This Row],[C. TOTAL / C.  RECIBIR]]</f>
        <v>#DIV/0!</v>
      </c>
      <c r="E184" s="6"/>
      <c r="F184" s="6"/>
      <c r="G184" s="2"/>
      <c r="H184" s="16"/>
      <c r="I184" s="2"/>
      <c r="J184" s="39"/>
      <c r="K184" s="2" t="str">
        <f t="shared" si="2"/>
        <v>Perdida</v>
      </c>
      <c r="L184" s="3">
        <f>IF(Dolares!$A$184="Compra",Dolares!$E$184-Dolares!$C$184-Dolares!$F$184,Dolares!$C$184-Dolares!$E$184-Dolares!$F$184)</f>
        <v>0</v>
      </c>
      <c r="M184" s="4" t="e">
        <f>Dolares!$L$184/Dolares!$C$184*1</f>
        <v>#DIV/0!</v>
      </c>
      <c r="N184" s="26"/>
      <c r="O184" s="17">
        <f>IF(Dolares!$A$184="Venta",(Dolares!$E$184+Dolares!$F$184)*-1,Dolares!$E$184-Dolares!$F$184)</f>
        <v>0</v>
      </c>
    </row>
    <row r="185" spans="1:15" ht="15" customHeight="1" x14ac:dyDescent="0.25">
      <c r="A185" s="13"/>
      <c r="B185" s="14"/>
      <c r="C185" s="3"/>
      <c r="D185" s="6" t="e">
        <f>Tabla3[[#This Row],[CANTIDAD EN FIAT]]/Tabla3[[#This Row],[C. TOTAL / C.  RECIBIR]]</f>
        <v>#DIV/0!</v>
      </c>
      <c r="E185" s="6"/>
      <c r="F185" s="6"/>
      <c r="G185" s="2"/>
      <c r="H185" s="16"/>
      <c r="I185" s="2"/>
      <c r="J185" s="39"/>
      <c r="K185" s="2" t="str">
        <f t="shared" si="2"/>
        <v>Perdida</v>
      </c>
      <c r="L185" s="3">
        <f>IF(Dolares!$A$185="Compra",Dolares!$E$185-Dolares!$C$185-Dolares!$F$185,Dolares!$C$185-Dolares!$E$185-Dolares!$F$185)</f>
        <v>0</v>
      </c>
      <c r="M185" s="4" t="e">
        <f>Dolares!$L$185/Dolares!$C$185*1</f>
        <v>#DIV/0!</v>
      </c>
      <c r="N185" s="26"/>
      <c r="O185" s="17">
        <f>IF(Dolares!$A$185="Venta",(Dolares!$E$185+Dolares!$F$185)*-1,Dolares!$E$185-Dolares!$F$185)</f>
        <v>0</v>
      </c>
    </row>
    <row r="186" spans="1:15" ht="15" customHeight="1" x14ac:dyDescent="0.25">
      <c r="A186" s="13"/>
      <c r="B186" s="14"/>
      <c r="C186" s="3"/>
      <c r="D186" s="6" t="e">
        <f>Tabla3[[#This Row],[CANTIDAD EN FIAT]]/Tabla3[[#This Row],[C. TOTAL / C.  RECIBIR]]</f>
        <v>#DIV/0!</v>
      </c>
      <c r="E186" s="6"/>
      <c r="F186" s="6"/>
      <c r="G186" s="2"/>
      <c r="H186" s="16"/>
      <c r="I186" s="2"/>
      <c r="J186" s="39"/>
      <c r="K186" s="2" t="str">
        <f t="shared" si="2"/>
        <v>Perdida</v>
      </c>
      <c r="L186" s="3">
        <f>IF(Dolares!$A$186="Compra",Dolares!$E$186-Dolares!$C$186-Dolares!$F$186,Dolares!$C$186-Dolares!$E$186-Dolares!$F$186)</f>
        <v>0</v>
      </c>
      <c r="M186" s="4" t="e">
        <f>Dolares!$L$186/Dolares!$C$186*1</f>
        <v>#DIV/0!</v>
      </c>
      <c r="N186" s="26"/>
      <c r="O186" s="17">
        <f>IF(Dolares!$A$186="Venta",(Dolares!$E$186+Dolares!$F$186)*-1,Dolares!$E$186-Dolares!$F$186)</f>
        <v>0</v>
      </c>
    </row>
    <row r="187" spans="1:15" ht="15" customHeight="1" x14ac:dyDescent="0.25">
      <c r="A187" s="13"/>
      <c r="B187" s="14"/>
      <c r="C187" s="3"/>
      <c r="D187" s="6" t="e">
        <f>Tabla3[[#This Row],[CANTIDAD EN FIAT]]/Tabla3[[#This Row],[C. TOTAL / C.  RECIBIR]]</f>
        <v>#DIV/0!</v>
      </c>
      <c r="E187" s="6"/>
      <c r="F187" s="6"/>
      <c r="G187" s="2"/>
      <c r="H187" s="16"/>
      <c r="I187" s="2"/>
      <c r="J187" s="39"/>
      <c r="K187" s="2" t="str">
        <f t="shared" si="2"/>
        <v>Perdida</v>
      </c>
      <c r="L187" s="3">
        <f>IF(Dolares!$A$187="Compra",Dolares!$E$187-Dolares!$C$187-Dolares!$F$187,Dolares!$C$187-Dolares!$E$187-Dolares!$F$187)</f>
        <v>0</v>
      </c>
      <c r="M187" s="4" t="e">
        <f>Dolares!$L$187/Dolares!$C$187*1</f>
        <v>#DIV/0!</v>
      </c>
      <c r="N187" s="26"/>
      <c r="O187" s="17">
        <f>IF(Dolares!$A$187="Venta",(Dolares!$E$187+Dolares!$F$187)*-1,Dolares!$E$187-Dolares!$F$187)</f>
        <v>0</v>
      </c>
    </row>
    <row r="188" spans="1:15" ht="15" customHeight="1" x14ac:dyDescent="0.25">
      <c r="A188" s="13"/>
      <c r="B188" s="14"/>
      <c r="C188" s="3"/>
      <c r="D188" s="6" t="e">
        <f>Tabla3[[#This Row],[CANTIDAD EN FIAT]]/Tabla3[[#This Row],[C. TOTAL / C.  RECIBIR]]</f>
        <v>#DIV/0!</v>
      </c>
      <c r="E188" s="6"/>
      <c r="F188" s="6"/>
      <c r="G188" s="2"/>
      <c r="H188" s="16"/>
      <c r="I188" s="2"/>
      <c r="J188" s="39"/>
      <c r="K188" s="2" t="str">
        <f t="shared" si="2"/>
        <v>Perdida</v>
      </c>
      <c r="L188" s="3">
        <f>IF(Dolares!$A$188="Compra",Dolares!$E$188-Dolares!$C$188-Dolares!$F$188,Dolares!$C$188-Dolares!$E$188-Dolares!$F$188)</f>
        <v>0</v>
      </c>
      <c r="M188" s="4" t="e">
        <f>Dolares!$L$188/Dolares!$C$188*1</f>
        <v>#DIV/0!</v>
      </c>
      <c r="N188" s="26"/>
      <c r="O188" s="17">
        <f>IF(Dolares!$A$188="Venta",(Dolares!$E$188+Dolares!$F$188)*-1,Dolares!$E$188-Dolares!$F$188)</f>
        <v>0</v>
      </c>
    </row>
    <row r="189" spans="1:15" ht="15" customHeight="1" x14ac:dyDescent="0.25">
      <c r="A189" s="13"/>
      <c r="B189" s="14"/>
      <c r="C189" s="3"/>
      <c r="D189" s="6" t="e">
        <f>Tabla3[[#This Row],[CANTIDAD EN FIAT]]/Tabla3[[#This Row],[C. TOTAL / C.  RECIBIR]]</f>
        <v>#DIV/0!</v>
      </c>
      <c r="E189" s="6"/>
      <c r="F189" s="6"/>
      <c r="G189" s="2"/>
      <c r="H189" s="16"/>
      <c r="I189" s="2"/>
      <c r="J189" s="39"/>
      <c r="K189" s="2" t="str">
        <f t="shared" si="2"/>
        <v>Perdida</v>
      </c>
      <c r="L189" s="3">
        <f>IF(Dolares!$A$189="Compra",Dolares!$E$189-Dolares!$C$189-Dolares!$F$189,Dolares!$C$189-Dolares!$E$189-Dolares!$F$189)</f>
        <v>0</v>
      </c>
      <c r="M189" s="4" t="e">
        <f>Dolares!$L$189/Dolares!$C$189*1</f>
        <v>#DIV/0!</v>
      </c>
      <c r="N189" s="26"/>
      <c r="O189" s="17">
        <f>IF(Dolares!$A$189="Venta",(Dolares!$E$189+Dolares!$F$189)*-1,Dolares!$E$189-Dolares!$F$189)</f>
        <v>0</v>
      </c>
    </row>
    <row r="190" spans="1:15" ht="15" customHeight="1" x14ac:dyDescent="0.25">
      <c r="A190" s="13"/>
      <c r="B190" s="14"/>
      <c r="C190" s="3"/>
      <c r="D190" s="6" t="e">
        <f>Tabla3[[#This Row],[CANTIDAD EN FIAT]]/Tabla3[[#This Row],[C. TOTAL / C.  RECIBIR]]</f>
        <v>#DIV/0!</v>
      </c>
      <c r="E190" s="6"/>
      <c r="F190" s="6"/>
      <c r="G190" s="2"/>
      <c r="H190" s="16"/>
      <c r="I190" s="2"/>
      <c r="J190" s="39"/>
      <c r="K190" s="2" t="str">
        <f t="shared" si="2"/>
        <v>Perdida</v>
      </c>
      <c r="L190" s="3">
        <f>IF(Dolares!$A$190="Compra",Dolares!$E$190-Dolares!$C$190-Dolares!$F$190,Dolares!$C$190-Dolares!$E$190-Dolares!$F$190)</f>
        <v>0</v>
      </c>
      <c r="M190" s="4" t="e">
        <f>Dolares!$L$190/Dolares!$C$190*1</f>
        <v>#DIV/0!</v>
      </c>
      <c r="N190" s="26"/>
      <c r="O190" s="17">
        <f>IF(Dolares!$A$190="Venta",(Dolares!$E$190+Dolares!$F$190)*-1,Dolares!$E$190-Dolares!$F$190)</f>
        <v>0</v>
      </c>
    </row>
    <row r="191" spans="1:15" ht="15" customHeight="1" x14ac:dyDescent="0.25">
      <c r="A191" s="13"/>
      <c r="B191" s="14"/>
      <c r="C191" s="3"/>
      <c r="D191" s="6" t="e">
        <f>Tabla3[[#This Row],[CANTIDAD EN FIAT]]/Tabla3[[#This Row],[C. TOTAL / C.  RECIBIR]]</f>
        <v>#DIV/0!</v>
      </c>
      <c r="E191" s="6"/>
      <c r="F191" s="6"/>
      <c r="G191" s="2"/>
      <c r="H191" s="16"/>
      <c r="I191" s="2"/>
      <c r="J191" s="39"/>
      <c r="K191" s="2" t="str">
        <f t="shared" si="2"/>
        <v>Perdida</v>
      </c>
      <c r="L191" s="3">
        <f>IF(Dolares!$A$191="Compra",Dolares!$E$191-Dolares!$C$191-Dolares!$F$191,Dolares!$C$191-Dolares!$E$191-Dolares!$F$191)</f>
        <v>0</v>
      </c>
      <c r="M191" s="4" t="e">
        <f>Dolares!$L$191/Dolares!$C$191*1</f>
        <v>#DIV/0!</v>
      </c>
      <c r="N191" s="26"/>
      <c r="O191" s="17">
        <f>IF(Dolares!$A$191="Venta",(Dolares!$E$191+Dolares!$F$191)*-1,Dolares!$E$191-Dolares!$F$191)</f>
        <v>0</v>
      </c>
    </row>
    <row r="192" spans="1:15" ht="15" customHeight="1" x14ac:dyDescent="0.25">
      <c r="A192" s="13"/>
      <c r="B192" s="14"/>
      <c r="C192" s="3"/>
      <c r="D192" s="6" t="e">
        <f>Tabla3[[#This Row],[CANTIDAD EN FIAT]]/Tabla3[[#This Row],[C. TOTAL / C.  RECIBIR]]</f>
        <v>#DIV/0!</v>
      </c>
      <c r="E192" s="6"/>
      <c r="F192" s="6"/>
      <c r="G192" s="2"/>
      <c r="H192" s="16"/>
      <c r="I192" s="2"/>
      <c r="J192" s="39"/>
      <c r="K192" s="2" t="str">
        <f t="shared" si="2"/>
        <v>Perdida</v>
      </c>
      <c r="L192" s="3">
        <f>IF(Dolares!$A$192="Compra",Dolares!$E$192-Dolares!$C$192-Dolares!$F$192,Dolares!$C$192-Dolares!$E$192-Dolares!$F$192)</f>
        <v>0</v>
      </c>
      <c r="M192" s="4" t="e">
        <f>Dolares!$L$192/Dolares!$C$192*1</f>
        <v>#DIV/0!</v>
      </c>
      <c r="N192" s="26"/>
      <c r="O192" s="17">
        <f>IF(Dolares!$A$192="Venta",(Dolares!$E$192+Dolares!$F$192)*-1,Dolares!$E$192-Dolares!$F$192)</f>
        <v>0</v>
      </c>
    </row>
    <row r="193" spans="1:15" ht="15" customHeight="1" x14ac:dyDescent="0.25">
      <c r="A193" s="13"/>
      <c r="B193" s="14"/>
      <c r="C193" s="3"/>
      <c r="D193" s="6" t="e">
        <f>Tabla3[[#This Row],[CANTIDAD EN FIAT]]/Tabla3[[#This Row],[C. TOTAL / C.  RECIBIR]]</f>
        <v>#DIV/0!</v>
      </c>
      <c r="E193" s="6"/>
      <c r="F193" s="6"/>
      <c r="G193" s="2"/>
      <c r="H193" s="16"/>
      <c r="I193" s="2"/>
      <c r="J193" s="39"/>
      <c r="K193" s="2" t="str">
        <f t="shared" si="2"/>
        <v>Perdida</v>
      </c>
      <c r="L193" s="3">
        <f>IF(Dolares!$A$193="Compra",Dolares!$E$193-Dolares!$C$193-Dolares!$F$193,Dolares!$C$193-Dolares!$E$193-Dolares!$F$193)</f>
        <v>0</v>
      </c>
      <c r="M193" s="4" t="e">
        <f>Dolares!$L$193/Dolares!$C$193*1</f>
        <v>#DIV/0!</v>
      </c>
      <c r="N193" s="26"/>
      <c r="O193" s="17">
        <f>IF(Dolares!$A$193="Venta",(Dolares!$E$193+Dolares!$F$193)*-1,Dolares!$E$193-Dolares!$F$193)</f>
        <v>0</v>
      </c>
    </row>
    <row r="194" spans="1:15" ht="15" customHeight="1" x14ac:dyDescent="0.25">
      <c r="A194" s="13"/>
      <c r="B194" s="14"/>
      <c r="C194" s="3"/>
      <c r="D194" s="6" t="e">
        <f>Tabla3[[#This Row],[CANTIDAD EN FIAT]]/Tabla3[[#This Row],[C. TOTAL / C.  RECIBIR]]</f>
        <v>#DIV/0!</v>
      </c>
      <c r="E194" s="6"/>
      <c r="F194" s="6"/>
      <c r="G194" s="2"/>
      <c r="H194" s="16"/>
      <c r="I194" s="2"/>
      <c r="J194" s="39"/>
      <c r="K194" s="2" t="str">
        <f t="shared" ref="K194:K257" si="3">IF(L194&gt;0,"Ganancia","Perdida")</f>
        <v>Perdida</v>
      </c>
      <c r="L194" s="3">
        <f>IF(Dolares!$A$194="Compra",Dolares!$E$194-Dolares!$C$194-Dolares!$F$194,Dolares!$C$194-Dolares!$E$194-Dolares!$F$194)</f>
        <v>0</v>
      </c>
      <c r="M194" s="4" t="e">
        <f>Dolares!$L$194/Dolares!$C$194*1</f>
        <v>#DIV/0!</v>
      </c>
      <c r="N194" s="26"/>
      <c r="O194" s="17">
        <f>IF(Dolares!$A$194="Venta",(Dolares!$E$194+Dolares!$F$194)*-1,Dolares!$E$194-Dolares!$F$194)</f>
        <v>0</v>
      </c>
    </row>
    <row r="195" spans="1:15" ht="15" customHeight="1" x14ac:dyDescent="0.25">
      <c r="A195" s="13"/>
      <c r="B195" s="14"/>
      <c r="C195" s="3"/>
      <c r="D195" s="6" t="e">
        <f>Tabla3[[#This Row],[CANTIDAD EN FIAT]]/Tabla3[[#This Row],[C. TOTAL / C.  RECIBIR]]</f>
        <v>#DIV/0!</v>
      </c>
      <c r="E195" s="6"/>
      <c r="F195" s="6"/>
      <c r="G195" s="2"/>
      <c r="H195" s="16"/>
      <c r="I195" s="2"/>
      <c r="J195" s="39"/>
      <c r="K195" s="2" t="str">
        <f t="shared" si="3"/>
        <v>Perdida</v>
      </c>
      <c r="L195" s="3">
        <f>IF(Dolares!$A$195="Compra",Dolares!$E$195-Dolares!$C$195-Dolares!$F$195,Dolares!$C$195-Dolares!$E$195-Dolares!$F$195)</f>
        <v>0</v>
      </c>
      <c r="M195" s="4" t="e">
        <f>Dolares!$L$195/Dolares!$C$195*1</f>
        <v>#DIV/0!</v>
      </c>
      <c r="N195" s="26"/>
      <c r="O195" s="17">
        <f>IF(Dolares!$A$195="Venta",(Dolares!$E$195+Dolares!$F$195)*-1,Dolares!$E$195-Dolares!$F$195)</f>
        <v>0</v>
      </c>
    </row>
    <row r="196" spans="1:15" ht="15" customHeight="1" x14ac:dyDescent="0.25">
      <c r="A196" s="13"/>
      <c r="B196" s="14"/>
      <c r="C196" s="3"/>
      <c r="D196" s="6" t="e">
        <f>Tabla3[[#This Row],[CANTIDAD EN FIAT]]/Tabla3[[#This Row],[C. TOTAL / C.  RECIBIR]]</f>
        <v>#DIV/0!</v>
      </c>
      <c r="E196" s="6"/>
      <c r="F196" s="6"/>
      <c r="G196" s="2"/>
      <c r="H196" s="16"/>
      <c r="I196" s="2"/>
      <c r="J196" s="39"/>
      <c r="K196" s="2" t="str">
        <f t="shared" si="3"/>
        <v>Perdida</v>
      </c>
      <c r="L196" s="3">
        <f>IF(Dolares!$A$196="Compra",Dolares!$E$196-Dolares!$C$196-Dolares!$F$196,Dolares!$C$196-Dolares!$E$196-Dolares!$F$196)</f>
        <v>0</v>
      </c>
      <c r="M196" s="4" t="e">
        <f>Dolares!$L$196/Dolares!$C$196*1</f>
        <v>#DIV/0!</v>
      </c>
      <c r="N196" s="26"/>
      <c r="O196" s="17">
        <f>IF(Dolares!$A$196="Venta",(Dolares!$E$196+Dolares!$F$196)*-1,Dolares!$E$196-Dolares!$F$196)</f>
        <v>0</v>
      </c>
    </row>
    <row r="197" spans="1:15" ht="15" customHeight="1" x14ac:dyDescent="0.25">
      <c r="A197" s="13"/>
      <c r="B197" s="14"/>
      <c r="C197" s="3"/>
      <c r="D197" s="6" t="e">
        <f>Tabla3[[#This Row],[CANTIDAD EN FIAT]]/Tabla3[[#This Row],[C. TOTAL / C.  RECIBIR]]</f>
        <v>#DIV/0!</v>
      </c>
      <c r="E197" s="6"/>
      <c r="F197" s="6"/>
      <c r="G197" s="2"/>
      <c r="H197" s="16"/>
      <c r="I197" s="2"/>
      <c r="J197" s="39"/>
      <c r="K197" s="2" t="str">
        <f t="shared" si="3"/>
        <v>Perdida</v>
      </c>
      <c r="L197" s="3">
        <f>IF(Dolares!$A$197="Compra",Dolares!$E$197-Dolares!$C$197-Dolares!$F$197,Dolares!$C$197-Dolares!$E$197-Dolares!$F$197)</f>
        <v>0</v>
      </c>
      <c r="M197" s="4" t="e">
        <f>Dolares!$L$197/Dolares!$C$197*1</f>
        <v>#DIV/0!</v>
      </c>
      <c r="N197" s="26"/>
      <c r="O197" s="17">
        <f>IF(Dolares!$A$197="Venta",(Dolares!$E$197+Dolares!$F$197)*-1,Dolares!$E$197-Dolares!$F$197)</f>
        <v>0</v>
      </c>
    </row>
    <row r="198" spans="1:15" ht="15" customHeight="1" x14ac:dyDescent="0.25">
      <c r="A198" s="13"/>
      <c r="B198" s="14"/>
      <c r="C198" s="3"/>
      <c r="D198" s="6" t="e">
        <f>Tabla3[[#This Row],[CANTIDAD EN FIAT]]/Tabla3[[#This Row],[C. TOTAL / C.  RECIBIR]]</f>
        <v>#DIV/0!</v>
      </c>
      <c r="E198" s="6"/>
      <c r="F198" s="6"/>
      <c r="G198" s="2"/>
      <c r="H198" s="16"/>
      <c r="I198" s="2"/>
      <c r="J198" s="39"/>
      <c r="K198" s="2" t="str">
        <f t="shared" si="3"/>
        <v>Perdida</v>
      </c>
      <c r="L198" s="3">
        <f>IF(Dolares!$A$198="Compra",Dolares!$E$198-Dolares!$C$198-Dolares!$F$198,Dolares!$C$198-Dolares!$E$198-Dolares!$F$198)</f>
        <v>0</v>
      </c>
      <c r="M198" s="4" t="e">
        <f>Dolares!$L$198/Dolares!$C$198*1</f>
        <v>#DIV/0!</v>
      </c>
      <c r="N198" s="26"/>
      <c r="O198" s="17">
        <f>IF(Dolares!$A$198="Venta",(Dolares!$E$198+Dolares!$F$198)*-1,Dolares!$E$198-Dolares!$F$198)</f>
        <v>0</v>
      </c>
    </row>
    <row r="199" spans="1:15" ht="15" customHeight="1" x14ac:dyDescent="0.25">
      <c r="A199" s="13"/>
      <c r="B199" s="14"/>
      <c r="C199" s="3"/>
      <c r="D199" s="6" t="e">
        <f>Tabla3[[#This Row],[CANTIDAD EN FIAT]]/Tabla3[[#This Row],[C. TOTAL / C.  RECIBIR]]</f>
        <v>#DIV/0!</v>
      </c>
      <c r="E199" s="6"/>
      <c r="F199" s="6"/>
      <c r="G199" s="2"/>
      <c r="H199" s="16"/>
      <c r="I199" s="2"/>
      <c r="J199" s="39"/>
      <c r="K199" s="2" t="str">
        <f t="shared" si="3"/>
        <v>Perdida</v>
      </c>
      <c r="L199" s="3">
        <f>IF(Dolares!$A$199="Compra",Dolares!$E$199-Dolares!$C$199-Dolares!$F$199,Dolares!$C$199-Dolares!$E$199-Dolares!$F$199)</f>
        <v>0</v>
      </c>
      <c r="M199" s="4" t="e">
        <f>Dolares!$L$199/Dolares!$C$199*1</f>
        <v>#DIV/0!</v>
      </c>
      <c r="N199" s="26"/>
      <c r="O199" s="17">
        <f>IF(Dolares!$A$199="Venta",(Dolares!$E$199+Dolares!$F$199)*-1,Dolares!$E$199-Dolares!$F$199)</f>
        <v>0</v>
      </c>
    </row>
    <row r="200" spans="1:15" ht="15" customHeight="1" x14ac:dyDescent="0.25">
      <c r="A200" s="13"/>
      <c r="B200" s="14"/>
      <c r="C200" s="3"/>
      <c r="D200" s="6" t="e">
        <f>Tabla3[[#This Row],[CANTIDAD EN FIAT]]/Tabla3[[#This Row],[C. TOTAL / C.  RECIBIR]]</f>
        <v>#DIV/0!</v>
      </c>
      <c r="E200" s="6"/>
      <c r="F200" s="6"/>
      <c r="G200" s="2"/>
      <c r="H200" s="16"/>
      <c r="I200" s="2"/>
      <c r="J200" s="39"/>
      <c r="K200" s="2" t="str">
        <f t="shared" si="3"/>
        <v>Perdida</v>
      </c>
      <c r="L200" s="3">
        <f>IF(Dolares!$A$200="Compra",Dolares!$E$200-Dolares!$C$200-Dolares!$F$200,Dolares!$C$200-Dolares!$E$200-Dolares!$F$200)</f>
        <v>0</v>
      </c>
      <c r="M200" s="4" t="e">
        <f>Dolares!$L$200/Dolares!$C$200*1</f>
        <v>#DIV/0!</v>
      </c>
      <c r="N200" s="26"/>
      <c r="O200" s="17">
        <f>IF(Dolares!$A$200="Venta",(Dolares!$E$200+Dolares!$F$200)*-1,Dolares!$E$200-Dolares!$F$200)</f>
        <v>0</v>
      </c>
    </row>
    <row r="201" spans="1:15" ht="15" customHeight="1" x14ac:dyDescent="0.25">
      <c r="A201" s="13"/>
      <c r="B201" s="14"/>
      <c r="C201" s="3"/>
      <c r="D201" s="6" t="e">
        <f>Tabla3[[#This Row],[CANTIDAD EN FIAT]]/Tabla3[[#This Row],[C. TOTAL / C.  RECIBIR]]</f>
        <v>#DIV/0!</v>
      </c>
      <c r="E201" s="6"/>
      <c r="F201" s="6"/>
      <c r="G201" s="2"/>
      <c r="H201" s="16"/>
      <c r="I201" s="2"/>
      <c r="J201" s="39"/>
      <c r="K201" s="2" t="str">
        <f t="shared" si="3"/>
        <v>Perdida</v>
      </c>
      <c r="L201" s="3">
        <f>IF(Dolares!$A$201="Compra",Dolares!$E$201-Dolares!$C$201-Dolares!$F$201,Dolares!$C$201-Dolares!$E$201-Dolares!$F$201)</f>
        <v>0</v>
      </c>
      <c r="M201" s="4" t="e">
        <f>Dolares!$L$201/Dolares!$C$201*1</f>
        <v>#DIV/0!</v>
      </c>
      <c r="N201" s="26"/>
      <c r="O201" s="17">
        <f>IF(Dolares!$A$201="Venta",(Dolares!$E$201+Dolares!$F$201)*-1,Dolares!$E$201-Dolares!$F$201)</f>
        <v>0</v>
      </c>
    </row>
    <row r="202" spans="1:15" ht="15" customHeight="1" x14ac:dyDescent="0.25">
      <c r="A202" s="13"/>
      <c r="B202" s="14"/>
      <c r="C202" s="3"/>
      <c r="D202" s="6" t="e">
        <f>Tabla3[[#This Row],[CANTIDAD EN FIAT]]/Tabla3[[#This Row],[C. TOTAL / C.  RECIBIR]]</f>
        <v>#DIV/0!</v>
      </c>
      <c r="E202" s="6"/>
      <c r="F202" s="6"/>
      <c r="G202" s="2"/>
      <c r="H202" s="16"/>
      <c r="I202" s="2"/>
      <c r="J202" s="39"/>
      <c r="K202" s="2" t="str">
        <f t="shared" si="3"/>
        <v>Perdida</v>
      </c>
      <c r="L202" s="3">
        <f>IF(Dolares!$A$202="Compra",Dolares!$E$202-Dolares!$C$202-Dolares!$F$202,Dolares!$C$202-Dolares!$E$202-Dolares!$F$202)</f>
        <v>0</v>
      </c>
      <c r="M202" s="4" t="e">
        <f>Dolares!$L$202/Dolares!$C$202*1</f>
        <v>#DIV/0!</v>
      </c>
      <c r="N202" s="26"/>
      <c r="O202" s="17">
        <f>IF(Dolares!$A$202="Venta",(Dolares!$E$202+Dolares!$F$202)*-1,Dolares!$E$202-Dolares!$F$202)</f>
        <v>0</v>
      </c>
    </row>
    <row r="203" spans="1:15" ht="15" customHeight="1" x14ac:dyDescent="0.25">
      <c r="A203" s="13"/>
      <c r="B203" s="14"/>
      <c r="C203" s="3"/>
      <c r="D203" s="6" t="e">
        <f>Tabla3[[#This Row],[CANTIDAD EN FIAT]]/Tabla3[[#This Row],[C. TOTAL / C.  RECIBIR]]</f>
        <v>#DIV/0!</v>
      </c>
      <c r="E203" s="6"/>
      <c r="F203" s="6"/>
      <c r="G203" s="2"/>
      <c r="H203" s="16"/>
      <c r="I203" s="2"/>
      <c r="J203" s="39"/>
      <c r="K203" s="2" t="str">
        <f t="shared" si="3"/>
        <v>Perdida</v>
      </c>
      <c r="L203" s="3">
        <f>IF(Dolares!$A$203="Compra",Dolares!$E$203-Dolares!$C$203-Dolares!$F$203,Dolares!$C$203-Dolares!$E$203-Dolares!$F$203)</f>
        <v>0</v>
      </c>
      <c r="M203" s="4" t="e">
        <f>Dolares!$L$203/Dolares!$C$203*1</f>
        <v>#DIV/0!</v>
      </c>
      <c r="N203" s="26"/>
      <c r="O203" s="17">
        <f>IF(Dolares!$A$203="Venta",(Dolares!$E$203+Dolares!$F$203)*-1,Dolares!$E$203-Dolares!$F$203)</f>
        <v>0</v>
      </c>
    </row>
    <row r="204" spans="1:15" ht="15" customHeight="1" x14ac:dyDescent="0.25">
      <c r="A204" s="13"/>
      <c r="B204" s="14"/>
      <c r="C204" s="3"/>
      <c r="D204" s="6" t="e">
        <f>Tabla3[[#This Row],[CANTIDAD EN FIAT]]/Tabla3[[#This Row],[C. TOTAL / C.  RECIBIR]]</f>
        <v>#DIV/0!</v>
      </c>
      <c r="E204" s="6"/>
      <c r="F204" s="6"/>
      <c r="G204" s="2"/>
      <c r="H204" s="16"/>
      <c r="I204" s="2"/>
      <c r="J204" s="39"/>
      <c r="K204" s="2" t="str">
        <f t="shared" si="3"/>
        <v>Perdida</v>
      </c>
      <c r="L204" s="3">
        <f>IF(Dolares!$A$204="Compra",Dolares!$E$204-Dolares!$C$204-Dolares!$F$204,Dolares!$C$204-Dolares!$E$204-Dolares!$F$204)</f>
        <v>0</v>
      </c>
      <c r="M204" s="4" t="e">
        <f>Dolares!$L$204/Dolares!$C$204*1</f>
        <v>#DIV/0!</v>
      </c>
      <c r="N204" s="26"/>
      <c r="O204" s="17">
        <f>IF(Dolares!$A$204="Venta",(Dolares!$E$204+Dolares!$F$204)*-1,Dolares!$E$204-Dolares!$F$204)</f>
        <v>0</v>
      </c>
    </row>
    <row r="205" spans="1:15" ht="15" customHeight="1" x14ac:dyDescent="0.25">
      <c r="A205" s="13"/>
      <c r="B205" s="14"/>
      <c r="C205" s="3"/>
      <c r="D205" s="6" t="e">
        <f>Tabla3[[#This Row],[CANTIDAD EN FIAT]]/Tabla3[[#This Row],[C. TOTAL / C.  RECIBIR]]</f>
        <v>#DIV/0!</v>
      </c>
      <c r="E205" s="6"/>
      <c r="F205" s="6"/>
      <c r="G205" s="2"/>
      <c r="H205" s="16"/>
      <c r="I205" s="2"/>
      <c r="J205" s="39"/>
      <c r="K205" s="2" t="str">
        <f t="shared" si="3"/>
        <v>Perdida</v>
      </c>
      <c r="L205" s="3">
        <f>IF(Dolares!$A$205="Compra",Dolares!$E$205-Dolares!$C$205-Dolares!$F$205,Dolares!$C$205-Dolares!$E$205-Dolares!$F$205)</f>
        <v>0</v>
      </c>
      <c r="M205" s="4" t="e">
        <f>Dolares!$L$205/Dolares!$C$205*1</f>
        <v>#DIV/0!</v>
      </c>
      <c r="N205" s="26"/>
      <c r="O205" s="17">
        <f>IF(Dolares!$A$205="Venta",(Dolares!$E$205+Dolares!$F$205)*-1,Dolares!$E$205-Dolares!$F$205)</f>
        <v>0</v>
      </c>
    </row>
    <row r="206" spans="1:15" ht="15" customHeight="1" x14ac:dyDescent="0.25">
      <c r="A206" s="13"/>
      <c r="B206" s="14"/>
      <c r="C206" s="3"/>
      <c r="D206" s="6" t="e">
        <f>Tabla3[[#This Row],[CANTIDAD EN FIAT]]/Tabla3[[#This Row],[C. TOTAL / C.  RECIBIR]]</f>
        <v>#DIV/0!</v>
      </c>
      <c r="E206" s="6"/>
      <c r="F206" s="6"/>
      <c r="G206" s="2"/>
      <c r="H206" s="16"/>
      <c r="I206" s="2"/>
      <c r="J206" s="39"/>
      <c r="K206" s="2" t="str">
        <f t="shared" si="3"/>
        <v>Perdida</v>
      </c>
      <c r="L206" s="3">
        <f>IF(Dolares!$A$206="Compra",Dolares!$E$206-Dolares!$C$206-Dolares!$F$206,Dolares!$C$206-Dolares!$E$206-Dolares!$F$206)</f>
        <v>0</v>
      </c>
      <c r="M206" s="4" t="e">
        <f>Dolares!$L$206/Dolares!$C$206*1</f>
        <v>#DIV/0!</v>
      </c>
      <c r="N206" s="26"/>
      <c r="O206" s="17">
        <f>IF(Dolares!$A$206="Venta",(Dolares!$E$206+Dolares!$F$206)*-1,Dolares!$E$206-Dolares!$F$206)</f>
        <v>0</v>
      </c>
    </row>
    <row r="207" spans="1:15" ht="15" customHeight="1" x14ac:dyDescent="0.25">
      <c r="A207" s="13"/>
      <c r="B207" s="14"/>
      <c r="C207" s="3"/>
      <c r="D207" s="6" t="e">
        <f>Tabla3[[#This Row],[CANTIDAD EN FIAT]]/Tabla3[[#This Row],[C. TOTAL / C.  RECIBIR]]</f>
        <v>#DIV/0!</v>
      </c>
      <c r="E207" s="6"/>
      <c r="F207" s="6"/>
      <c r="G207" s="2"/>
      <c r="H207" s="16"/>
      <c r="I207" s="2"/>
      <c r="J207" s="39"/>
      <c r="K207" s="2" t="str">
        <f t="shared" si="3"/>
        <v>Perdida</v>
      </c>
      <c r="L207" s="3">
        <f>IF(Dolares!$A$207="Compra",Dolares!$E$207-Dolares!$C$207-Dolares!$F$207,Dolares!$C$207-Dolares!$E$207-Dolares!$F$207)</f>
        <v>0</v>
      </c>
      <c r="M207" s="4" t="e">
        <f>Dolares!$L$207/Dolares!$C$207*1</f>
        <v>#DIV/0!</v>
      </c>
      <c r="N207" s="26"/>
      <c r="O207" s="17">
        <f>IF(Dolares!$A$207="Venta",(Dolares!$E$207+Dolares!$F$207)*-1,Dolares!$E$207-Dolares!$F$207)</f>
        <v>0</v>
      </c>
    </row>
    <row r="208" spans="1:15" ht="15" customHeight="1" x14ac:dyDescent="0.25">
      <c r="A208" s="13"/>
      <c r="B208" s="14"/>
      <c r="C208" s="3"/>
      <c r="D208" s="6" t="e">
        <f>Tabla3[[#This Row],[CANTIDAD EN FIAT]]/Tabla3[[#This Row],[C. TOTAL / C.  RECIBIR]]</f>
        <v>#DIV/0!</v>
      </c>
      <c r="E208" s="6"/>
      <c r="F208" s="6"/>
      <c r="G208" s="2"/>
      <c r="H208" s="16"/>
      <c r="I208" s="2"/>
      <c r="J208" s="39"/>
      <c r="K208" s="2" t="str">
        <f t="shared" si="3"/>
        <v>Perdida</v>
      </c>
      <c r="L208" s="3">
        <f>IF(Dolares!$A$208="Compra",Dolares!$E$208-Dolares!$C$208-Dolares!$F$208,Dolares!$C$208-Dolares!$E$208-Dolares!$F$208)</f>
        <v>0</v>
      </c>
      <c r="M208" s="4" t="e">
        <f>Dolares!$L$208/Dolares!$C$208*1</f>
        <v>#DIV/0!</v>
      </c>
      <c r="N208" s="26"/>
      <c r="O208" s="17">
        <f>IF(Dolares!$A$208="Venta",(Dolares!$E$208+Dolares!$F$208)*-1,Dolares!$E$208-Dolares!$F$208)</f>
        <v>0</v>
      </c>
    </row>
    <row r="209" spans="1:15" ht="15" customHeight="1" x14ac:dyDescent="0.25">
      <c r="A209" s="13"/>
      <c r="B209" s="14"/>
      <c r="C209" s="3"/>
      <c r="D209" s="6" t="e">
        <f>Tabla3[[#This Row],[CANTIDAD EN FIAT]]/Tabla3[[#This Row],[C. TOTAL / C.  RECIBIR]]</f>
        <v>#DIV/0!</v>
      </c>
      <c r="E209" s="6"/>
      <c r="F209" s="6"/>
      <c r="G209" s="2"/>
      <c r="H209" s="16"/>
      <c r="I209" s="2"/>
      <c r="J209" s="39"/>
      <c r="K209" s="2" t="str">
        <f t="shared" si="3"/>
        <v>Perdida</v>
      </c>
      <c r="L209" s="3">
        <f>IF(Dolares!$A$209="Compra",Dolares!$E$209-Dolares!$C$209-Dolares!$F$209,Dolares!$C$209-Dolares!$E$209-Dolares!$F$209)</f>
        <v>0</v>
      </c>
      <c r="M209" s="4" t="e">
        <f>Dolares!$L$209/Dolares!$C$209*1</f>
        <v>#DIV/0!</v>
      </c>
      <c r="N209" s="26"/>
      <c r="O209" s="17">
        <f>IF(Dolares!$A$209="Venta",(Dolares!$E$209+Dolares!$F$209)*-1,Dolares!$E$209-Dolares!$F$209)</f>
        <v>0</v>
      </c>
    </row>
    <row r="210" spans="1:15" ht="15" customHeight="1" x14ac:dyDescent="0.25">
      <c r="A210" s="13"/>
      <c r="B210" s="14"/>
      <c r="C210" s="3"/>
      <c r="D210" s="6" t="e">
        <f>Tabla3[[#This Row],[CANTIDAD EN FIAT]]/Tabla3[[#This Row],[C. TOTAL / C.  RECIBIR]]</f>
        <v>#DIV/0!</v>
      </c>
      <c r="E210" s="6"/>
      <c r="F210" s="6"/>
      <c r="G210" s="2"/>
      <c r="H210" s="16"/>
      <c r="I210" s="2"/>
      <c r="J210" s="39"/>
      <c r="K210" s="2" t="str">
        <f t="shared" si="3"/>
        <v>Perdida</v>
      </c>
      <c r="L210" s="3">
        <f>IF(Dolares!$A$210="Compra",Dolares!$E$210-Dolares!$C$210-Dolares!$F$210,Dolares!$C$210-Dolares!$E$210-Dolares!$F$210)</f>
        <v>0</v>
      </c>
      <c r="M210" s="4" t="e">
        <f>Dolares!$L$210/Dolares!$C$210*1</f>
        <v>#DIV/0!</v>
      </c>
      <c r="N210" s="26"/>
      <c r="O210" s="17">
        <f>IF(Dolares!$A$210="Venta",(Dolares!$E$210+Dolares!$F$210)*-1,Dolares!$E$210-Dolares!$F$210)</f>
        <v>0</v>
      </c>
    </row>
    <row r="211" spans="1:15" ht="15" customHeight="1" x14ac:dyDescent="0.25">
      <c r="A211" s="13"/>
      <c r="B211" s="14"/>
      <c r="C211" s="3"/>
      <c r="D211" s="6" t="e">
        <f>Tabla3[[#This Row],[CANTIDAD EN FIAT]]/Tabla3[[#This Row],[C. TOTAL / C.  RECIBIR]]</f>
        <v>#DIV/0!</v>
      </c>
      <c r="E211" s="6"/>
      <c r="F211" s="6"/>
      <c r="G211" s="2"/>
      <c r="H211" s="16"/>
      <c r="I211" s="2"/>
      <c r="J211" s="39"/>
      <c r="K211" s="2" t="str">
        <f t="shared" si="3"/>
        <v>Perdida</v>
      </c>
      <c r="L211" s="3">
        <f>IF(Dolares!$A$211="Compra",Dolares!$E$211-Dolares!$C$211-Dolares!$F$211,Dolares!$C$211-Dolares!$E$211-Dolares!$F$211)</f>
        <v>0</v>
      </c>
      <c r="M211" s="4" t="e">
        <f>Dolares!$L$211/Dolares!$C$211*1</f>
        <v>#DIV/0!</v>
      </c>
      <c r="N211" s="26"/>
      <c r="O211" s="17">
        <f>IF(Dolares!$A$211="Venta",(Dolares!$E$211+Dolares!$F$211)*-1,Dolares!$E$211-Dolares!$F$211)</f>
        <v>0</v>
      </c>
    </row>
    <row r="212" spans="1:15" ht="15" customHeight="1" x14ac:dyDescent="0.25">
      <c r="A212" s="13"/>
      <c r="B212" s="14"/>
      <c r="C212" s="3"/>
      <c r="D212" s="6" t="e">
        <f>Tabla3[[#This Row],[CANTIDAD EN FIAT]]/Tabla3[[#This Row],[C. TOTAL / C.  RECIBIR]]</f>
        <v>#DIV/0!</v>
      </c>
      <c r="E212" s="6"/>
      <c r="F212" s="6"/>
      <c r="G212" s="2"/>
      <c r="H212" s="16"/>
      <c r="I212" s="2"/>
      <c r="J212" s="39"/>
      <c r="K212" s="2" t="str">
        <f t="shared" si="3"/>
        <v>Perdida</v>
      </c>
      <c r="L212" s="3">
        <f>IF(Dolares!$A$212="Compra",Dolares!$E$212-Dolares!$C$212-Dolares!$F$212,Dolares!$C$212-Dolares!$E$212-Dolares!$F$212)</f>
        <v>0</v>
      </c>
      <c r="M212" s="4" t="e">
        <f>Dolares!$L$212/Dolares!$C$212*1</f>
        <v>#DIV/0!</v>
      </c>
      <c r="N212" s="26"/>
      <c r="O212" s="17">
        <f>IF(Dolares!$A$212="Venta",(Dolares!$E$212+Dolares!$F$212)*-1,Dolares!$E$212-Dolares!$F$212)</f>
        <v>0</v>
      </c>
    </row>
    <row r="213" spans="1:15" ht="15" customHeight="1" x14ac:dyDescent="0.25">
      <c r="A213" s="13"/>
      <c r="B213" s="14"/>
      <c r="C213" s="3"/>
      <c r="D213" s="6" t="e">
        <f>Tabla3[[#This Row],[CANTIDAD EN FIAT]]/Tabla3[[#This Row],[C. TOTAL / C.  RECIBIR]]</f>
        <v>#DIV/0!</v>
      </c>
      <c r="E213" s="6"/>
      <c r="F213" s="6"/>
      <c r="G213" s="2"/>
      <c r="H213" s="16"/>
      <c r="I213" s="2"/>
      <c r="J213" s="39"/>
      <c r="K213" s="2" t="str">
        <f t="shared" si="3"/>
        <v>Perdida</v>
      </c>
      <c r="L213" s="3">
        <f>IF(Dolares!$A$213="Compra",Dolares!$E$213-Dolares!$C$213-Dolares!$F$213,Dolares!$C$213-Dolares!$E$213-Dolares!$F$213)</f>
        <v>0</v>
      </c>
      <c r="M213" s="4" t="e">
        <f>Dolares!$L$213/Dolares!$C$213*1</f>
        <v>#DIV/0!</v>
      </c>
      <c r="N213" s="26"/>
      <c r="O213" s="17">
        <f>IF(Dolares!$A$213="Venta",(Dolares!$E$213+Dolares!$F$213)*-1,Dolares!$E$213-Dolares!$F$213)</f>
        <v>0</v>
      </c>
    </row>
    <row r="214" spans="1:15" ht="15" customHeight="1" x14ac:dyDescent="0.25">
      <c r="A214" s="13"/>
      <c r="B214" s="14"/>
      <c r="C214" s="3"/>
      <c r="D214" s="6" t="e">
        <f>Tabla3[[#This Row],[CANTIDAD EN FIAT]]/Tabla3[[#This Row],[C. TOTAL / C.  RECIBIR]]</f>
        <v>#DIV/0!</v>
      </c>
      <c r="E214" s="6"/>
      <c r="F214" s="6"/>
      <c r="G214" s="2"/>
      <c r="H214" s="16"/>
      <c r="I214" s="2"/>
      <c r="J214" s="39"/>
      <c r="K214" s="2" t="str">
        <f t="shared" si="3"/>
        <v>Perdida</v>
      </c>
      <c r="L214" s="3">
        <f>IF(Dolares!$A$214="Compra",Dolares!$E$214-Dolares!$C$214-Dolares!$F$214,Dolares!$C$214-Dolares!$E$214-Dolares!$F$214)</f>
        <v>0</v>
      </c>
      <c r="M214" s="4" t="e">
        <f>Dolares!$L$214/Dolares!$C$214*1</f>
        <v>#DIV/0!</v>
      </c>
      <c r="N214" s="26"/>
      <c r="O214" s="17">
        <f>IF(Dolares!$A$214="Venta",(Dolares!$E$214+Dolares!$F$214)*-1,Dolares!$E$214-Dolares!$F$214)</f>
        <v>0</v>
      </c>
    </row>
    <row r="215" spans="1:15" ht="15" customHeight="1" x14ac:dyDescent="0.25">
      <c r="A215" s="13"/>
      <c r="B215" s="14"/>
      <c r="C215" s="3"/>
      <c r="D215" s="6" t="e">
        <f>Tabla3[[#This Row],[CANTIDAD EN FIAT]]/Tabla3[[#This Row],[C. TOTAL / C.  RECIBIR]]</f>
        <v>#DIV/0!</v>
      </c>
      <c r="E215" s="6"/>
      <c r="F215" s="6"/>
      <c r="G215" s="2"/>
      <c r="H215" s="16"/>
      <c r="I215" s="2"/>
      <c r="J215" s="39"/>
      <c r="K215" s="2" t="str">
        <f t="shared" si="3"/>
        <v>Perdida</v>
      </c>
      <c r="L215" s="3">
        <f>IF(Dolares!$A$215="Compra",Dolares!$E$215-Dolares!$C$215-Dolares!$F$215,Dolares!$C$215-Dolares!$E$215-Dolares!$F$215)</f>
        <v>0</v>
      </c>
      <c r="M215" s="4" t="e">
        <f>Dolares!$L$215/Dolares!$C$215*1</f>
        <v>#DIV/0!</v>
      </c>
      <c r="N215" s="26"/>
      <c r="O215" s="17">
        <f>IF(Dolares!$A$215="Venta",(Dolares!$E$215+Dolares!$F$215)*-1,Dolares!$E$215-Dolares!$F$215)</f>
        <v>0</v>
      </c>
    </row>
    <row r="216" spans="1:15" ht="15" customHeight="1" x14ac:dyDescent="0.25">
      <c r="A216" s="13"/>
      <c r="B216" s="14"/>
      <c r="C216" s="3"/>
      <c r="D216" s="6" t="e">
        <f>Tabla3[[#This Row],[CANTIDAD EN FIAT]]/Tabla3[[#This Row],[C. TOTAL / C.  RECIBIR]]</f>
        <v>#DIV/0!</v>
      </c>
      <c r="E216" s="6"/>
      <c r="F216" s="6"/>
      <c r="G216" s="2"/>
      <c r="H216" s="16"/>
      <c r="I216" s="2"/>
      <c r="J216" s="39"/>
      <c r="K216" s="2" t="str">
        <f t="shared" si="3"/>
        <v>Perdida</v>
      </c>
      <c r="L216" s="3">
        <f>IF(Dolares!$A$216="Compra",Dolares!$E$216-Dolares!$C$216-Dolares!$F$216,Dolares!$C$216-Dolares!$E$216-Dolares!$F$216)</f>
        <v>0</v>
      </c>
      <c r="M216" s="4" t="e">
        <f>Dolares!$L$216/Dolares!$C$216*1</f>
        <v>#DIV/0!</v>
      </c>
      <c r="N216" s="26"/>
      <c r="O216" s="17">
        <f>IF(Dolares!$A$216="Venta",(Dolares!$E$216+Dolares!$F$216)*-1,Dolares!$E$216-Dolares!$F$216)</f>
        <v>0</v>
      </c>
    </row>
    <row r="217" spans="1:15" ht="15" customHeight="1" x14ac:dyDescent="0.25">
      <c r="A217" s="13"/>
      <c r="B217" s="14"/>
      <c r="C217" s="3"/>
      <c r="D217" s="6" t="e">
        <f>Tabla3[[#This Row],[CANTIDAD EN FIAT]]/Tabla3[[#This Row],[C. TOTAL / C.  RECIBIR]]</f>
        <v>#DIV/0!</v>
      </c>
      <c r="E217" s="6"/>
      <c r="F217" s="6"/>
      <c r="G217" s="2"/>
      <c r="H217" s="16"/>
      <c r="I217" s="2"/>
      <c r="J217" s="39"/>
      <c r="K217" s="2" t="str">
        <f t="shared" si="3"/>
        <v>Perdida</v>
      </c>
      <c r="L217" s="3">
        <f>IF(Dolares!$A$217="Compra",Dolares!$E$217-Dolares!$C$217-Dolares!$F$217,Dolares!$C$217-Dolares!$E$217-Dolares!$F$217)</f>
        <v>0</v>
      </c>
      <c r="M217" s="4" t="e">
        <f>Dolares!$L$217/Dolares!$C$217*1</f>
        <v>#DIV/0!</v>
      </c>
      <c r="N217" s="26"/>
      <c r="O217" s="17">
        <f>IF(Dolares!$A$217="Venta",(Dolares!$E$217+Dolares!$F$217)*-1,Dolares!$E$217-Dolares!$F$217)</f>
        <v>0</v>
      </c>
    </row>
    <row r="218" spans="1:15" ht="15" customHeight="1" x14ac:dyDescent="0.25">
      <c r="A218" s="13"/>
      <c r="B218" s="14"/>
      <c r="C218" s="3"/>
      <c r="D218" s="6" t="e">
        <f>Tabla3[[#This Row],[CANTIDAD EN FIAT]]/Tabla3[[#This Row],[C. TOTAL / C.  RECIBIR]]</f>
        <v>#DIV/0!</v>
      </c>
      <c r="E218" s="6"/>
      <c r="F218" s="6"/>
      <c r="G218" s="2"/>
      <c r="H218" s="16"/>
      <c r="I218" s="2"/>
      <c r="J218" s="39"/>
      <c r="K218" s="2" t="str">
        <f t="shared" si="3"/>
        <v>Perdida</v>
      </c>
      <c r="L218" s="3">
        <f>IF(Dolares!$A$218="Compra",Dolares!$E$218-Dolares!$C$218-Dolares!$F$218,Dolares!$C$218-Dolares!$E$218-Dolares!$F$218)</f>
        <v>0</v>
      </c>
      <c r="M218" s="4" t="e">
        <f>Dolares!$L$218/Dolares!$C$218*1</f>
        <v>#DIV/0!</v>
      </c>
      <c r="N218" s="26"/>
      <c r="O218" s="17">
        <f>IF(Dolares!$A$218="Venta",(Dolares!$E$218+Dolares!$F$218)*-1,Dolares!$E$218-Dolares!$F$218)</f>
        <v>0</v>
      </c>
    </row>
    <row r="219" spans="1:15" ht="15" customHeight="1" x14ac:dyDescent="0.25">
      <c r="A219" s="13"/>
      <c r="B219" s="14"/>
      <c r="C219" s="3"/>
      <c r="D219" s="6" t="e">
        <f>Tabla3[[#This Row],[CANTIDAD EN FIAT]]/Tabla3[[#This Row],[C. TOTAL / C.  RECIBIR]]</f>
        <v>#DIV/0!</v>
      </c>
      <c r="E219" s="6"/>
      <c r="F219" s="6"/>
      <c r="G219" s="2"/>
      <c r="H219" s="16"/>
      <c r="I219" s="2"/>
      <c r="J219" s="39"/>
      <c r="K219" s="2" t="str">
        <f t="shared" si="3"/>
        <v>Perdida</v>
      </c>
      <c r="L219" s="3">
        <f>IF(Dolares!$A$219="Compra",Dolares!$E$219-Dolares!$C$219-Dolares!$F$219,Dolares!$C$219-Dolares!$E$219-Dolares!$F$219)</f>
        <v>0</v>
      </c>
      <c r="M219" s="4" t="e">
        <f>Dolares!$L$219/Dolares!$C$219*1</f>
        <v>#DIV/0!</v>
      </c>
      <c r="N219" s="26"/>
      <c r="O219" s="17">
        <f>IF(Dolares!$A$219="Venta",(Dolares!$E$219+Dolares!$F$219)*-1,Dolares!$E$219-Dolares!$F$219)</f>
        <v>0</v>
      </c>
    </row>
    <row r="220" spans="1:15" ht="15" customHeight="1" x14ac:dyDescent="0.25">
      <c r="A220" s="13"/>
      <c r="B220" s="14"/>
      <c r="C220" s="3"/>
      <c r="D220" s="6" t="e">
        <f>Tabla3[[#This Row],[CANTIDAD EN FIAT]]/Tabla3[[#This Row],[C. TOTAL / C.  RECIBIR]]</f>
        <v>#DIV/0!</v>
      </c>
      <c r="E220" s="6"/>
      <c r="F220" s="6"/>
      <c r="G220" s="2"/>
      <c r="H220" s="16"/>
      <c r="I220" s="2"/>
      <c r="J220" s="39"/>
      <c r="K220" s="2" t="str">
        <f t="shared" si="3"/>
        <v>Perdida</v>
      </c>
      <c r="L220" s="3">
        <f>IF(Dolares!$A$220="Compra",Dolares!$E$220-Dolares!$C$220-Dolares!$F$220,Dolares!$C$220-Dolares!$E$220-Dolares!$F$220)</f>
        <v>0</v>
      </c>
      <c r="M220" s="4" t="e">
        <f>Dolares!$L$220/Dolares!$C$220*1</f>
        <v>#DIV/0!</v>
      </c>
      <c r="N220" s="26"/>
      <c r="O220" s="17">
        <f>IF(Dolares!$A$220="Venta",(Dolares!$E$220+Dolares!$F$220)*-1,Dolares!$E$220-Dolares!$F$220)</f>
        <v>0</v>
      </c>
    </row>
    <row r="221" spans="1:15" ht="15" customHeight="1" x14ac:dyDescent="0.25">
      <c r="A221" s="13"/>
      <c r="B221" s="14"/>
      <c r="C221" s="3"/>
      <c r="D221" s="6" t="e">
        <f>Tabla3[[#This Row],[CANTIDAD EN FIAT]]/Tabla3[[#This Row],[C. TOTAL / C.  RECIBIR]]</f>
        <v>#DIV/0!</v>
      </c>
      <c r="E221" s="6"/>
      <c r="F221" s="6"/>
      <c r="G221" s="2"/>
      <c r="H221" s="16"/>
      <c r="I221" s="2"/>
      <c r="J221" s="39"/>
      <c r="K221" s="2" t="str">
        <f t="shared" si="3"/>
        <v>Perdida</v>
      </c>
      <c r="L221" s="3">
        <f>IF(Dolares!$A$221="Compra",Dolares!$E$221-Dolares!$C$221-Dolares!$F$221,Dolares!$C$221-Dolares!$E$221-Dolares!$F$221)</f>
        <v>0</v>
      </c>
      <c r="M221" s="4" t="e">
        <f>Dolares!$L$221/Dolares!$C$221*1</f>
        <v>#DIV/0!</v>
      </c>
      <c r="N221" s="26"/>
      <c r="O221" s="17">
        <f>IF(Dolares!$A$221="Venta",(Dolares!$E$221+Dolares!$F$221)*-1,Dolares!$E$221-Dolares!$F$221)</f>
        <v>0</v>
      </c>
    </row>
    <row r="222" spans="1:15" ht="15" customHeight="1" x14ac:dyDescent="0.25">
      <c r="A222" s="13"/>
      <c r="B222" s="14"/>
      <c r="C222" s="3"/>
      <c r="D222" s="6" t="e">
        <f>Tabla3[[#This Row],[CANTIDAD EN FIAT]]/Tabla3[[#This Row],[C. TOTAL / C.  RECIBIR]]</f>
        <v>#DIV/0!</v>
      </c>
      <c r="E222" s="6"/>
      <c r="F222" s="6"/>
      <c r="G222" s="2"/>
      <c r="H222" s="16"/>
      <c r="I222" s="2"/>
      <c r="J222" s="39"/>
      <c r="K222" s="2" t="str">
        <f t="shared" si="3"/>
        <v>Perdida</v>
      </c>
      <c r="L222" s="3">
        <f>IF(Dolares!$A$222="Compra",Dolares!$E$222-Dolares!$C$222-Dolares!$F$222,Dolares!$C$222-Dolares!$E$222-Dolares!$F$222)</f>
        <v>0</v>
      </c>
      <c r="M222" s="4" t="e">
        <f>Dolares!$L$222/Dolares!$C$222*1</f>
        <v>#DIV/0!</v>
      </c>
      <c r="N222" s="26"/>
      <c r="O222" s="17">
        <f>IF(Dolares!$A$222="Venta",(Dolares!$E$222+Dolares!$F$222)*-1,Dolares!$E$222-Dolares!$F$222)</f>
        <v>0</v>
      </c>
    </row>
    <row r="223" spans="1:15" ht="15" customHeight="1" x14ac:dyDescent="0.25">
      <c r="A223" s="13"/>
      <c r="B223" s="14"/>
      <c r="C223" s="3"/>
      <c r="D223" s="6" t="e">
        <f>Tabla3[[#This Row],[CANTIDAD EN FIAT]]/Tabla3[[#This Row],[C. TOTAL / C.  RECIBIR]]</f>
        <v>#DIV/0!</v>
      </c>
      <c r="E223" s="6"/>
      <c r="F223" s="6"/>
      <c r="G223" s="2"/>
      <c r="H223" s="16"/>
      <c r="I223" s="2"/>
      <c r="J223" s="39"/>
      <c r="K223" s="2" t="str">
        <f t="shared" si="3"/>
        <v>Perdida</v>
      </c>
      <c r="L223" s="3">
        <f>IF(Dolares!$A$223="Compra",Dolares!$E$223-Dolares!$C$223-Dolares!$F$223,Dolares!$C$223-Dolares!$E$223-Dolares!$F$223)</f>
        <v>0</v>
      </c>
      <c r="M223" s="4" t="e">
        <f>Dolares!$L$223/Dolares!$C$223*1</f>
        <v>#DIV/0!</v>
      </c>
      <c r="N223" s="26"/>
      <c r="O223" s="17">
        <f>IF(Dolares!$A$223="Venta",(Dolares!$E$223+Dolares!$F$223)*-1,Dolares!$E$223-Dolares!$F$223)</f>
        <v>0</v>
      </c>
    </row>
    <row r="224" spans="1:15" ht="15" customHeight="1" x14ac:dyDescent="0.25">
      <c r="A224" s="13"/>
      <c r="B224" s="14"/>
      <c r="C224" s="3"/>
      <c r="D224" s="6" t="e">
        <f>Tabla3[[#This Row],[CANTIDAD EN FIAT]]/Tabla3[[#This Row],[C. TOTAL / C.  RECIBIR]]</f>
        <v>#DIV/0!</v>
      </c>
      <c r="E224" s="6"/>
      <c r="F224" s="6"/>
      <c r="G224" s="2"/>
      <c r="H224" s="16"/>
      <c r="I224" s="2"/>
      <c r="J224" s="39"/>
      <c r="K224" s="2" t="str">
        <f t="shared" si="3"/>
        <v>Perdida</v>
      </c>
      <c r="L224" s="3">
        <f>IF(Dolares!$A$224="Compra",Dolares!$E$224-Dolares!$C$224-Dolares!$F$224,Dolares!$C$224-Dolares!$E$224-Dolares!$F$224)</f>
        <v>0</v>
      </c>
      <c r="M224" s="4" t="e">
        <f>Dolares!$L$224/Dolares!$C$224*1</f>
        <v>#DIV/0!</v>
      </c>
      <c r="N224" s="26"/>
      <c r="O224" s="17">
        <f>IF(Dolares!$A$224="Venta",(Dolares!$E$224+Dolares!$F$224)*-1,Dolares!$E$224-Dolares!$F$224)</f>
        <v>0</v>
      </c>
    </row>
    <row r="225" spans="1:15" ht="15" customHeight="1" x14ac:dyDescent="0.25">
      <c r="A225" s="13"/>
      <c r="B225" s="14"/>
      <c r="C225" s="3"/>
      <c r="D225" s="6" t="e">
        <f>Tabla3[[#This Row],[CANTIDAD EN FIAT]]/Tabla3[[#This Row],[C. TOTAL / C.  RECIBIR]]</f>
        <v>#DIV/0!</v>
      </c>
      <c r="E225" s="6"/>
      <c r="F225" s="6"/>
      <c r="G225" s="2"/>
      <c r="H225" s="16"/>
      <c r="I225" s="2"/>
      <c r="J225" s="39"/>
      <c r="K225" s="2" t="str">
        <f t="shared" si="3"/>
        <v>Perdida</v>
      </c>
      <c r="L225" s="3">
        <f>IF(Dolares!$A$225="Compra",Dolares!$E$225-Dolares!$C$225-Dolares!$F$225,Dolares!$C$225-Dolares!$E$225-Dolares!$F$225)</f>
        <v>0</v>
      </c>
      <c r="M225" s="4" t="e">
        <f>Dolares!$L$225/Dolares!$C$225*1</f>
        <v>#DIV/0!</v>
      </c>
      <c r="N225" s="26"/>
      <c r="O225" s="17">
        <f>IF(Dolares!$A$225="Venta",(Dolares!$E$225+Dolares!$F$225)*-1,Dolares!$E$225-Dolares!$F$225)</f>
        <v>0</v>
      </c>
    </row>
    <row r="226" spans="1:15" ht="15" customHeight="1" x14ac:dyDescent="0.25">
      <c r="A226" s="13"/>
      <c r="B226" s="14"/>
      <c r="C226" s="15"/>
      <c r="D226" s="6" t="e">
        <f>Tabla3[[#This Row],[CANTIDAD EN FIAT]]/Tabla3[[#This Row],[C. TOTAL / C.  RECIBIR]]</f>
        <v>#DIV/0!</v>
      </c>
      <c r="E226" s="6"/>
      <c r="F226" s="6"/>
      <c r="G226" s="2"/>
      <c r="H226" s="16"/>
      <c r="I226" s="2"/>
      <c r="J226" s="39"/>
      <c r="K226" s="2" t="str">
        <f t="shared" si="3"/>
        <v>Perdida</v>
      </c>
      <c r="L226" s="3">
        <f>IF(Dolares!$A$226="Compra",Dolares!$E$226-Dolares!$C$226-Dolares!$F$226,Dolares!$C$226-Dolares!$E$226-Dolares!$F$226)</f>
        <v>0</v>
      </c>
      <c r="M226" s="4" t="e">
        <f>Dolares!$L$226/Dolares!$C$226*1</f>
        <v>#DIV/0!</v>
      </c>
      <c r="N226" s="26"/>
      <c r="O226" s="17">
        <f>IF(Dolares!$A$226="Venta",(Dolares!$E$226+Dolares!$F$226)*-1,Dolares!$E$226-Dolares!$F$226)</f>
        <v>0</v>
      </c>
    </row>
    <row r="227" spans="1:15" ht="15" customHeight="1" x14ac:dyDescent="0.25">
      <c r="A227" s="13"/>
      <c r="B227" s="14"/>
      <c r="C227" s="15"/>
      <c r="D227" s="6" t="e">
        <f>Tabla3[[#This Row],[CANTIDAD EN FIAT]]/Tabla3[[#This Row],[C. TOTAL / C.  RECIBIR]]</f>
        <v>#DIV/0!</v>
      </c>
      <c r="E227" s="6"/>
      <c r="F227" s="6"/>
      <c r="G227" s="2"/>
      <c r="H227" s="16"/>
      <c r="I227" s="2"/>
      <c r="J227" s="39"/>
      <c r="K227" s="2" t="str">
        <f t="shared" si="3"/>
        <v>Perdida</v>
      </c>
      <c r="L227" s="3">
        <f>IF(Dolares!$A$227="Compra",Dolares!$E$227-Dolares!$C$227-Dolares!$F$227,Dolares!$C$227-Dolares!$E$227-Dolares!$F$227)</f>
        <v>0</v>
      </c>
      <c r="M227" s="4" t="e">
        <f>Dolares!$L$227/Dolares!$C$227*1</f>
        <v>#DIV/0!</v>
      </c>
      <c r="N227" s="26"/>
      <c r="O227" s="17">
        <f>IF(Dolares!$A$227="Venta",(Dolares!$E$227+Dolares!$F$227)*-1,Dolares!$E$227-Dolares!$F$227)</f>
        <v>0</v>
      </c>
    </row>
    <row r="228" spans="1:15" ht="15" customHeight="1" x14ac:dyDescent="0.25">
      <c r="A228" s="13"/>
      <c r="B228" s="14"/>
      <c r="C228" s="15"/>
      <c r="D228" s="6" t="e">
        <f>Tabla3[[#This Row],[CANTIDAD EN FIAT]]/Tabla3[[#This Row],[C. TOTAL / C.  RECIBIR]]</f>
        <v>#DIV/0!</v>
      </c>
      <c r="E228" s="6"/>
      <c r="F228" s="6"/>
      <c r="G228" s="2"/>
      <c r="H228" s="16"/>
      <c r="I228" s="2"/>
      <c r="J228" s="39"/>
      <c r="K228" s="2" t="str">
        <f t="shared" si="3"/>
        <v>Perdida</v>
      </c>
      <c r="L228" s="3">
        <f>IF(Dolares!$A$228="Compra",Dolares!$E$228-Dolares!$C$228-Dolares!$F$228,Dolares!$C$228-Dolares!$E$228-Dolares!$F$228)</f>
        <v>0</v>
      </c>
      <c r="M228" s="4" t="e">
        <f>Dolares!$L$228/Dolares!$C$228*1</f>
        <v>#DIV/0!</v>
      </c>
      <c r="N228" s="26"/>
      <c r="O228" s="17">
        <f>IF(Dolares!$A$228="Venta",(Dolares!$E$228+Dolares!$F$228)*-1,Dolares!$E$228-Dolares!$F$228)</f>
        <v>0</v>
      </c>
    </row>
    <row r="229" spans="1:15" ht="15" customHeight="1" x14ac:dyDescent="0.25">
      <c r="A229" s="13"/>
      <c r="B229" s="14"/>
      <c r="C229" s="15"/>
      <c r="D229" s="6" t="e">
        <f>Tabla3[[#This Row],[CANTIDAD EN FIAT]]/Tabla3[[#This Row],[C. TOTAL / C.  RECIBIR]]</f>
        <v>#DIV/0!</v>
      </c>
      <c r="E229" s="6"/>
      <c r="F229" s="6"/>
      <c r="G229" s="2"/>
      <c r="H229" s="16"/>
      <c r="I229" s="2"/>
      <c r="J229" s="39"/>
      <c r="K229" s="2" t="str">
        <f t="shared" si="3"/>
        <v>Perdida</v>
      </c>
      <c r="L229" s="3">
        <f>IF(Dolares!$A$229="Compra",Dolares!$E$229-Dolares!$C$229-Dolares!$F$229,Dolares!$C$229-Dolares!$E$229-Dolares!$F$229)</f>
        <v>0</v>
      </c>
      <c r="M229" s="4" t="e">
        <f>Dolares!$L$229/Dolares!$C$229*1</f>
        <v>#DIV/0!</v>
      </c>
      <c r="N229" s="26"/>
      <c r="O229" s="17">
        <f>IF(Dolares!$A$229="Venta",(Dolares!$E$229+Dolares!$F$229)*-1,Dolares!$E$229-Dolares!$F$229)</f>
        <v>0</v>
      </c>
    </row>
    <row r="230" spans="1:15" ht="15" customHeight="1" x14ac:dyDescent="0.25">
      <c r="A230" s="13"/>
      <c r="B230" s="14"/>
      <c r="C230" s="15"/>
      <c r="D230" s="6" t="e">
        <f>Tabla3[[#This Row],[CANTIDAD EN FIAT]]/Tabla3[[#This Row],[C. TOTAL / C.  RECIBIR]]</f>
        <v>#DIV/0!</v>
      </c>
      <c r="E230" s="6"/>
      <c r="F230" s="6"/>
      <c r="G230" s="2"/>
      <c r="H230" s="16"/>
      <c r="I230" s="2"/>
      <c r="J230" s="39"/>
      <c r="K230" s="2" t="str">
        <f t="shared" si="3"/>
        <v>Perdida</v>
      </c>
      <c r="L230" s="3">
        <f>IF(Dolares!$A$230="Compra",Dolares!$E$230-Dolares!$C$230-Dolares!$F$230,Dolares!$C$230-Dolares!$E$230-Dolares!$F$230)</f>
        <v>0</v>
      </c>
      <c r="M230" s="4" t="e">
        <f>Dolares!$L$230/Dolares!$C$230*1</f>
        <v>#DIV/0!</v>
      </c>
      <c r="N230" s="26"/>
      <c r="O230" s="17">
        <f>IF(Dolares!$A$230="Venta",(Dolares!$E$230+Dolares!$F$230)*-1,Dolares!$E$230-Dolares!$F$230)</f>
        <v>0</v>
      </c>
    </row>
    <row r="231" spans="1:15" ht="15" customHeight="1" x14ac:dyDescent="0.25">
      <c r="A231" s="13"/>
      <c r="B231" s="14"/>
      <c r="C231" s="15"/>
      <c r="D231" s="6" t="e">
        <f>Tabla3[[#This Row],[CANTIDAD EN FIAT]]/Tabla3[[#This Row],[C. TOTAL / C.  RECIBIR]]</f>
        <v>#DIV/0!</v>
      </c>
      <c r="E231" s="6"/>
      <c r="F231" s="6"/>
      <c r="G231" s="2"/>
      <c r="H231" s="16"/>
      <c r="I231" s="2"/>
      <c r="J231" s="39"/>
      <c r="K231" s="2" t="str">
        <f t="shared" si="3"/>
        <v>Perdida</v>
      </c>
      <c r="L231" s="3">
        <f>IF(Dolares!$A$231="Compra",Dolares!$E$231-Dolares!$C$231-Dolares!$F$231,Dolares!$C$231-Dolares!$E$231-Dolares!$F$231)</f>
        <v>0</v>
      </c>
      <c r="M231" s="4" t="e">
        <f>Dolares!$L$231/Dolares!$C$231*1</f>
        <v>#DIV/0!</v>
      </c>
      <c r="N231" s="26"/>
      <c r="O231" s="17">
        <f>IF(Dolares!$A$231="Venta",(Dolares!$E$231+Dolares!$F$231)*-1,Dolares!$E$231-Dolares!$F$231)</f>
        <v>0</v>
      </c>
    </row>
    <row r="232" spans="1:15" ht="15" customHeight="1" x14ac:dyDescent="0.25">
      <c r="A232" s="13"/>
      <c r="B232" s="14"/>
      <c r="C232" s="15"/>
      <c r="D232" s="6" t="e">
        <f>Tabla3[[#This Row],[CANTIDAD EN FIAT]]/Tabla3[[#This Row],[C. TOTAL / C.  RECIBIR]]</f>
        <v>#DIV/0!</v>
      </c>
      <c r="E232" s="6"/>
      <c r="F232" s="6"/>
      <c r="G232" s="2"/>
      <c r="H232" s="16"/>
      <c r="I232" s="2"/>
      <c r="J232" s="39"/>
      <c r="K232" s="2" t="str">
        <f t="shared" si="3"/>
        <v>Perdida</v>
      </c>
      <c r="L232" s="3">
        <f>IF(Dolares!$A$232="Compra",Dolares!$E$232-Dolares!$C$232-Dolares!$F$232,Dolares!$C$232-Dolares!$E$232-Dolares!$F$232)</f>
        <v>0</v>
      </c>
      <c r="M232" s="4" t="e">
        <f>Dolares!$L$232/Dolares!$C$232*1</f>
        <v>#DIV/0!</v>
      </c>
      <c r="N232" s="26"/>
      <c r="O232" s="17">
        <f>IF(Dolares!$A$232="Venta",(Dolares!$E$232+Dolares!$F$232)*-1,Dolares!$E$232-Dolares!$F$232)</f>
        <v>0</v>
      </c>
    </row>
    <row r="233" spans="1:15" ht="15" customHeight="1" x14ac:dyDescent="0.25">
      <c r="A233" s="13"/>
      <c r="B233" s="14"/>
      <c r="C233" s="15"/>
      <c r="D233" s="6" t="e">
        <f>Tabla3[[#This Row],[CANTIDAD EN FIAT]]/Tabla3[[#This Row],[C. TOTAL / C.  RECIBIR]]</f>
        <v>#DIV/0!</v>
      </c>
      <c r="E233" s="6"/>
      <c r="F233" s="6"/>
      <c r="G233" s="2"/>
      <c r="H233" s="16"/>
      <c r="I233" s="2"/>
      <c r="J233" s="39"/>
      <c r="K233" s="2" t="str">
        <f t="shared" si="3"/>
        <v>Perdida</v>
      </c>
      <c r="L233" s="3">
        <f>IF(Dolares!$A$233="Compra",Dolares!$E$233-Dolares!$C$233-Dolares!$F$233,Dolares!$C$233-Dolares!$E$233-Dolares!$F$233)</f>
        <v>0</v>
      </c>
      <c r="M233" s="4" t="e">
        <f>Dolares!$L$233/Dolares!$C$233*1</f>
        <v>#DIV/0!</v>
      </c>
      <c r="N233" s="26"/>
      <c r="O233" s="17">
        <f>IF(Dolares!$A$233="Venta",(Dolares!$E$233+Dolares!$F$233)*-1,Dolares!$E$233-Dolares!$F$233)</f>
        <v>0</v>
      </c>
    </row>
    <row r="234" spans="1:15" ht="15" customHeight="1" x14ac:dyDescent="0.25">
      <c r="A234" s="13"/>
      <c r="B234" s="14"/>
      <c r="C234" s="15"/>
      <c r="D234" s="6" t="e">
        <f>Tabla3[[#This Row],[CANTIDAD EN FIAT]]/Tabla3[[#This Row],[C. TOTAL / C.  RECIBIR]]</f>
        <v>#DIV/0!</v>
      </c>
      <c r="E234" s="6"/>
      <c r="F234" s="6"/>
      <c r="G234" s="2"/>
      <c r="H234" s="16"/>
      <c r="I234" s="2"/>
      <c r="J234" s="39"/>
      <c r="K234" s="2" t="str">
        <f t="shared" si="3"/>
        <v>Perdida</v>
      </c>
      <c r="L234" s="3">
        <f>IF(Dolares!$A$234="Compra",Dolares!$E$234-Dolares!$C$234-Dolares!$F$234,Dolares!$C$234-Dolares!$E$234-Dolares!$F$234)</f>
        <v>0</v>
      </c>
      <c r="M234" s="4" t="e">
        <f>Dolares!$L$234/Dolares!$C$234*1</f>
        <v>#DIV/0!</v>
      </c>
      <c r="N234" s="26"/>
      <c r="O234" s="17">
        <f>IF(Dolares!$A$234="Venta",(Dolares!$E$234+Dolares!$F$234)*-1,Dolares!$E$234-Dolares!$F$234)</f>
        <v>0</v>
      </c>
    </row>
    <row r="235" spans="1:15" ht="15" customHeight="1" x14ac:dyDescent="0.25">
      <c r="A235" s="13"/>
      <c r="B235" s="14"/>
      <c r="C235" s="15"/>
      <c r="D235" s="6" t="e">
        <f>Tabla3[[#This Row],[CANTIDAD EN FIAT]]/Tabla3[[#This Row],[C. TOTAL / C.  RECIBIR]]</f>
        <v>#DIV/0!</v>
      </c>
      <c r="E235" s="6"/>
      <c r="F235" s="6"/>
      <c r="G235" s="2"/>
      <c r="H235" s="16"/>
      <c r="I235" s="2"/>
      <c r="J235" s="39"/>
      <c r="K235" s="2" t="str">
        <f t="shared" si="3"/>
        <v>Perdida</v>
      </c>
      <c r="L235" s="3">
        <f>IF(Dolares!$A$235="Compra",Dolares!$E$235-Dolares!$C$235-Dolares!$F$235,Dolares!$C$235-Dolares!$E$235-Dolares!$F$235)</f>
        <v>0</v>
      </c>
      <c r="M235" s="4" t="e">
        <f>Dolares!$L$235/Dolares!$C$235*1</f>
        <v>#DIV/0!</v>
      </c>
      <c r="N235" s="26"/>
      <c r="O235" s="17">
        <f>IF(Dolares!$A$235="Venta",(Dolares!$E$235+Dolares!$F$235)*-1,Dolares!$E$235-Dolares!$F$235)</f>
        <v>0</v>
      </c>
    </row>
    <row r="236" spans="1:15" ht="15" customHeight="1" x14ac:dyDescent="0.25">
      <c r="A236" s="13"/>
      <c r="B236" s="14"/>
      <c r="C236" s="15"/>
      <c r="D236" s="6" t="e">
        <f>Tabla3[[#This Row],[CANTIDAD EN FIAT]]/Tabla3[[#This Row],[C. TOTAL / C.  RECIBIR]]</f>
        <v>#DIV/0!</v>
      </c>
      <c r="E236" s="6"/>
      <c r="F236" s="6"/>
      <c r="G236" s="2"/>
      <c r="H236" s="16"/>
      <c r="I236" s="2"/>
      <c r="J236" s="39"/>
      <c r="K236" s="2" t="str">
        <f t="shared" si="3"/>
        <v>Perdida</v>
      </c>
      <c r="L236" s="3">
        <f>IF(Dolares!$A$236="Compra",Dolares!$E$236-Dolares!$C$236-Dolares!$F$236,Dolares!$C$236-Dolares!$E$236-Dolares!$F$236)</f>
        <v>0</v>
      </c>
      <c r="M236" s="4" t="e">
        <f>Dolares!$L$236/Dolares!$C$236*1</f>
        <v>#DIV/0!</v>
      </c>
      <c r="N236" s="26"/>
      <c r="O236" s="17">
        <f>IF(Dolares!$A$236="Venta",(Dolares!$E$236+Dolares!$F$236)*-1,Dolares!$E$236-Dolares!$F$236)</f>
        <v>0</v>
      </c>
    </row>
    <row r="237" spans="1:15" ht="15" customHeight="1" x14ac:dyDescent="0.25">
      <c r="A237" s="13"/>
      <c r="B237" s="14"/>
      <c r="C237" s="15"/>
      <c r="D237" s="6" t="e">
        <f>Tabla3[[#This Row],[CANTIDAD EN FIAT]]/Tabla3[[#This Row],[C. TOTAL / C.  RECIBIR]]</f>
        <v>#DIV/0!</v>
      </c>
      <c r="E237" s="6"/>
      <c r="F237" s="6"/>
      <c r="G237" s="2"/>
      <c r="H237" s="16"/>
      <c r="I237" s="2"/>
      <c r="J237" s="39"/>
      <c r="K237" s="2" t="str">
        <f t="shared" si="3"/>
        <v>Perdida</v>
      </c>
      <c r="L237" s="3">
        <f>IF(Dolares!$A$237="Compra",Dolares!$E$237-Dolares!$C$237-Dolares!$F$237,Dolares!$C$237-Dolares!$E$237-Dolares!$F$237)</f>
        <v>0</v>
      </c>
      <c r="M237" s="4" t="e">
        <f>Dolares!$L$237/Dolares!$C$237*1</f>
        <v>#DIV/0!</v>
      </c>
      <c r="N237" s="26"/>
      <c r="O237" s="17">
        <f>IF(Dolares!$A$237="Venta",(Dolares!$E$237+Dolares!$F$237)*-1,Dolares!$E$237-Dolares!$F$237)</f>
        <v>0</v>
      </c>
    </row>
    <row r="238" spans="1:15" ht="15" customHeight="1" x14ac:dyDescent="0.25">
      <c r="A238" s="13"/>
      <c r="B238" s="14"/>
      <c r="C238" s="15"/>
      <c r="D238" s="6" t="e">
        <f>Tabla3[[#This Row],[CANTIDAD EN FIAT]]/Tabla3[[#This Row],[C. TOTAL / C.  RECIBIR]]</f>
        <v>#DIV/0!</v>
      </c>
      <c r="E238" s="6"/>
      <c r="F238" s="6"/>
      <c r="G238" s="2"/>
      <c r="H238" s="16"/>
      <c r="I238" s="2"/>
      <c r="J238" s="39"/>
      <c r="K238" s="2" t="str">
        <f t="shared" si="3"/>
        <v>Perdida</v>
      </c>
      <c r="L238" s="3">
        <f>IF(Dolares!$A$238="Compra",Dolares!$E$238-Dolares!$C$238-Dolares!$F$238,Dolares!$C$238-Dolares!$E$238-Dolares!$F$238)</f>
        <v>0</v>
      </c>
      <c r="M238" s="4" t="e">
        <f>Dolares!$L$238/Dolares!$C$238*1</f>
        <v>#DIV/0!</v>
      </c>
      <c r="N238" s="26"/>
      <c r="O238" s="17">
        <f>IF(Dolares!$A$238="Venta",(Dolares!$E$238+Dolares!$F$238)*-1,Dolares!$E$238-Dolares!$F$238)</f>
        <v>0</v>
      </c>
    </row>
    <row r="239" spans="1:15" ht="15" customHeight="1" x14ac:dyDescent="0.25">
      <c r="A239" s="13"/>
      <c r="B239" s="14"/>
      <c r="C239" s="15"/>
      <c r="D239" s="6" t="e">
        <f>Tabla3[[#This Row],[CANTIDAD EN FIAT]]/Tabla3[[#This Row],[C. TOTAL / C.  RECIBIR]]</f>
        <v>#DIV/0!</v>
      </c>
      <c r="E239" s="6"/>
      <c r="F239" s="6"/>
      <c r="G239" s="2"/>
      <c r="H239" s="16"/>
      <c r="I239" s="2"/>
      <c r="J239" s="39"/>
      <c r="K239" s="2" t="str">
        <f t="shared" si="3"/>
        <v>Perdida</v>
      </c>
      <c r="L239" s="3">
        <f>IF(Dolares!$A$239="Compra",Dolares!$E$239-Dolares!$C$239-Dolares!$F$239,Dolares!$C$239-Dolares!$E$239-Dolares!$F$239)</f>
        <v>0</v>
      </c>
      <c r="M239" s="4" t="e">
        <f>Dolares!$L$239/Dolares!$C$239*1</f>
        <v>#DIV/0!</v>
      </c>
      <c r="N239" s="26"/>
      <c r="O239" s="17">
        <f>IF(Dolares!$A$239="Venta",(Dolares!$E$239+Dolares!$F$239)*-1,Dolares!$E$239-Dolares!$F$239)</f>
        <v>0</v>
      </c>
    </row>
    <row r="240" spans="1:15" ht="15" customHeight="1" x14ac:dyDescent="0.25">
      <c r="A240" s="13"/>
      <c r="B240" s="14"/>
      <c r="C240" s="15"/>
      <c r="D240" s="6" t="e">
        <f>Tabla3[[#This Row],[CANTIDAD EN FIAT]]/Tabla3[[#This Row],[C. TOTAL / C.  RECIBIR]]</f>
        <v>#DIV/0!</v>
      </c>
      <c r="E240" s="6"/>
      <c r="F240" s="6"/>
      <c r="G240" s="2"/>
      <c r="H240" s="16"/>
      <c r="I240" s="2"/>
      <c r="J240" s="39"/>
      <c r="K240" s="2" t="str">
        <f t="shared" si="3"/>
        <v>Perdida</v>
      </c>
      <c r="L240" s="3">
        <f>IF(Dolares!$A$240="Compra",Dolares!$E$240-Dolares!$C$240-Dolares!$F$240,Dolares!$C$240-Dolares!$E$240-Dolares!$F$240)</f>
        <v>0</v>
      </c>
      <c r="M240" s="4" t="e">
        <f>Dolares!$L$240/Dolares!$C$240*1</f>
        <v>#DIV/0!</v>
      </c>
      <c r="N240" s="26"/>
      <c r="O240" s="17">
        <f>IF(Dolares!$A$240="Venta",(Dolares!$E$240+Dolares!$F$240)*-1,Dolares!$E$240-Dolares!$F$240)</f>
        <v>0</v>
      </c>
    </row>
    <row r="241" spans="1:15" ht="15" customHeight="1" x14ac:dyDescent="0.25">
      <c r="A241" s="13"/>
      <c r="B241" s="14"/>
      <c r="C241" s="15"/>
      <c r="D241" s="6" t="e">
        <f>Tabla3[[#This Row],[CANTIDAD EN FIAT]]/Tabla3[[#This Row],[C. TOTAL / C.  RECIBIR]]</f>
        <v>#DIV/0!</v>
      </c>
      <c r="E241" s="6"/>
      <c r="F241" s="6"/>
      <c r="G241" s="2"/>
      <c r="H241" s="16"/>
      <c r="I241" s="2"/>
      <c r="J241" s="39"/>
      <c r="K241" s="2" t="str">
        <f t="shared" si="3"/>
        <v>Perdida</v>
      </c>
      <c r="L241" s="3">
        <f>IF(Dolares!$A$241="Compra",Dolares!$E$241-Dolares!$C$241-Dolares!$F$241,Dolares!$C$241-Dolares!$E$241-Dolares!$F$241)</f>
        <v>0</v>
      </c>
      <c r="M241" s="4" t="e">
        <f>Dolares!$L$241/Dolares!$C$241*1</f>
        <v>#DIV/0!</v>
      </c>
      <c r="N241" s="26"/>
      <c r="O241" s="17">
        <f>IF(Dolares!$A$241="Venta",(Dolares!$E$241+Dolares!$F$241)*-1,Dolares!$E$241-Dolares!$F$241)</f>
        <v>0</v>
      </c>
    </row>
    <row r="242" spans="1:15" ht="15" customHeight="1" x14ac:dyDescent="0.25">
      <c r="A242" s="13"/>
      <c r="B242" s="14"/>
      <c r="C242" s="15"/>
      <c r="D242" s="6" t="e">
        <f>Tabla3[[#This Row],[CANTIDAD EN FIAT]]/Tabla3[[#This Row],[C. TOTAL / C.  RECIBIR]]</f>
        <v>#DIV/0!</v>
      </c>
      <c r="E242" s="6"/>
      <c r="F242" s="6"/>
      <c r="G242" s="2"/>
      <c r="H242" s="16"/>
      <c r="I242" s="2"/>
      <c r="J242" s="39"/>
      <c r="K242" s="2" t="str">
        <f t="shared" si="3"/>
        <v>Perdida</v>
      </c>
      <c r="L242" s="3">
        <f>IF(Dolares!$A$242="Compra",Dolares!$E$242-Dolares!$C$242-Dolares!$F$242,Dolares!$C$242-Dolares!$E$242-Dolares!$F$242)</f>
        <v>0</v>
      </c>
      <c r="M242" s="4" t="e">
        <f>Dolares!$L$242/Dolares!$C$242*1</f>
        <v>#DIV/0!</v>
      </c>
      <c r="N242" s="26"/>
      <c r="O242" s="17">
        <f>IF(Dolares!$A$242="Venta",(Dolares!$E$242+Dolares!$F$242)*-1,Dolares!$E$242-Dolares!$F$242)</f>
        <v>0</v>
      </c>
    </row>
    <row r="243" spans="1:15" ht="15" customHeight="1" x14ac:dyDescent="0.25">
      <c r="A243" s="13"/>
      <c r="B243" s="14"/>
      <c r="C243" s="15"/>
      <c r="D243" s="6" t="e">
        <f>Tabla3[[#This Row],[CANTIDAD EN FIAT]]/Tabla3[[#This Row],[C. TOTAL / C.  RECIBIR]]</f>
        <v>#DIV/0!</v>
      </c>
      <c r="E243" s="6"/>
      <c r="F243" s="6"/>
      <c r="G243" s="2"/>
      <c r="H243" s="16"/>
      <c r="I243" s="2"/>
      <c r="J243" s="39"/>
      <c r="K243" s="2" t="str">
        <f t="shared" si="3"/>
        <v>Perdida</v>
      </c>
      <c r="L243" s="3">
        <f>IF(Dolares!$A$243="Compra",Dolares!$E$243-Dolares!$C$243-Dolares!$F$243,Dolares!$C$243-Dolares!$E$243-Dolares!$F$243)</f>
        <v>0</v>
      </c>
      <c r="M243" s="4" t="e">
        <f>Dolares!$L$243/Dolares!$C$243*1</f>
        <v>#DIV/0!</v>
      </c>
      <c r="N243" s="26"/>
      <c r="O243" s="17">
        <f>IF(Dolares!$A$243="Venta",(Dolares!$E$243+Dolares!$F$243)*-1,Dolares!$E$243-Dolares!$F$243)</f>
        <v>0</v>
      </c>
    </row>
    <row r="244" spans="1:15" ht="15" customHeight="1" x14ac:dyDescent="0.25">
      <c r="A244" s="13"/>
      <c r="B244" s="14"/>
      <c r="C244" s="15"/>
      <c r="D244" s="6" t="e">
        <f>Tabla3[[#This Row],[CANTIDAD EN FIAT]]/Tabla3[[#This Row],[C. TOTAL / C.  RECIBIR]]</f>
        <v>#DIV/0!</v>
      </c>
      <c r="E244" s="6"/>
      <c r="F244" s="6"/>
      <c r="G244" s="2"/>
      <c r="H244" s="16"/>
      <c r="I244" s="2"/>
      <c r="J244" s="39"/>
      <c r="K244" s="2" t="str">
        <f t="shared" si="3"/>
        <v>Perdida</v>
      </c>
      <c r="L244" s="3">
        <f>IF(Dolares!$A$244="Compra",Dolares!$E$244-Dolares!$C$244-Dolares!$F$244,Dolares!$C$244-Dolares!$E$244-Dolares!$F$244)</f>
        <v>0</v>
      </c>
      <c r="M244" s="4" t="e">
        <f>Dolares!$L$244/Dolares!$C$244*1</f>
        <v>#DIV/0!</v>
      </c>
      <c r="N244" s="26"/>
      <c r="O244" s="17">
        <f>IF(Dolares!$A$244="Venta",(Dolares!$E$244+Dolares!$F$244)*-1,Dolares!$E$244-Dolares!$F$244)</f>
        <v>0</v>
      </c>
    </row>
    <row r="245" spans="1:15" ht="15" customHeight="1" x14ac:dyDescent="0.25">
      <c r="A245" s="13"/>
      <c r="B245" s="14"/>
      <c r="C245" s="15"/>
      <c r="D245" s="6" t="e">
        <f>Tabla3[[#This Row],[CANTIDAD EN FIAT]]/Tabla3[[#This Row],[C. TOTAL / C.  RECIBIR]]</f>
        <v>#DIV/0!</v>
      </c>
      <c r="E245" s="6"/>
      <c r="F245" s="6"/>
      <c r="G245" s="2"/>
      <c r="H245" s="16"/>
      <c r="I245" s="2"/>
      <c r="J245" s="39"/>
      <c r="K245" s="2" t="str">
        <f t="shared" si="3"/>
        <v>Perdida</v>
      </c>
      <c r="L245" s="3">
        <f>IF(Dolares!$A$245="Compra",Dolares!$E$245-Dolares!$C$245-Dolares!$F$245,Dolares!$C$245-Dolares!$E$245-Dolares!$F$245)</f>
        <v>0</v>
      </c>
      <c r="M245" s="4" t="e">
        <f>Dolares!$L$245/Dolares!$C$245*1</f>
        <v>#DIV/0!</v>
      </c>
      <c r="N245" s="26"/>
      <c r="O245" s="17">
        <f>IF(Dolares!$A$245="Venta",(Dolares!$E$245+Dolares!$F$245)*-1,Dolares!$E$245-Dolares!$F$245)</f>
        <v>0</v>
      </c>
    </row>
    <row r="246" spans="1:15" ht="15" customHeight="1" x14ac:dyDescent="0.25">
      <c r="A246" s="13"/>
      <c r="B246" s="14"/>
      <c r="C246" s="15"/>
      <c r="D246" s="6" t="e">
        <f>Tabla3[[#This Row],[CANTIDAD EN FIAT]]/Tabla3[[#This Row],[C. TOTAL / C.  RECIBIR]]</f>
        <v>#DIV/0!</v>
      </c>
      <c r="E246" s="6"/>
      <c r="F246" s="6"/>
      <c r="G246" s="2"/>
      <c r="H246" s="16"/>
      <c r="I246" s="2"/>
      <c r="J246" s="39"/>
      <c r="K246" s="2" t="str">
        <f t="shared" si="3"/>
        <v>Perdida</v>
      </c>
      <c r="L246" s="3">
        <f>IF(Dolares!$A$246="Compra",Dolares!$E$246-Dolares!$C$246-Dolares!$F$246,Dolares!$C$246-Dolares!$E$246-Dolares!$F$246)</f>
        <v>0</v>
      </c>
      <c r="M246" s="4" t="e">
        <f>Dolares!$L$246/Dolares!$C$246*1</f>
        <v>#DIV/0!</v>
      </c>
      <c r="N246" s="26"/>
      <c r="O246" s="17">
        <f>IF(Dolares!$A$246="Venta",(Dolares!$E$246+Dolares!$F$246)*-1,Dolares!$E$246-Dolares!$F$246)</f>
        <v>0</v>
      </c>
    </row>
    <row r="247" spans="1:15" ht="15" customHeight="1" x14ac:dyDescent="0.25">
      <c r="A247" s="13"/>
      <c r="B247" s="14"/>
      <c r="C247" s="15"/>
      <c r="D247" s="6" t="e">
        <f>Tabla3[[#This Row],[CANTIDAD EN FIAT]]/Tabla3[[#This Row],[C. TOTAL / C.  RECIBIR]]</f>
        <v>#DIV/0!</v>
      </c>
      <c r="E247" s="6"/>
      <c r="F247" s="6"/>
      <c r="G247" s="2"/>
      <c r="H247" s="16"/>
      <c r="I247" s="2"/>
      <c r="J247" s="39"/>
      <c r="K247" s="2" t="str">
        <f t="shared" si="3"/>
        <v>Perdida</v>
      </c>
      <c r="L247" s="3">
        <f>IF(Dolares!$A$247="Compra",Dolares!$E$247-Dolares!$C$247-Dolares!$F$247,Dolares!$C$247-Dolares!$E$247-Dolares!$F$247)</f>
        <v>0</v>
      </c>
      <c r="M247" s="4" t="e">
        <f>Dolares!$L$247/Dolares!$C$247*1</f>
        <v>#DIV/0!</v>
      </c>
      <c r="N247" s="26"/>
      <c r="O247" s="17">
        <f>IF(Dolares!$A$247="Venta",(Dolares!$E$247+Dolares!$F$247)*-1,Dolares!$E$247-Dolares!$F$247)</f>
        <v>0</v>
      </c>
    </row>
    <row r="248" spans="1:15" ht="15" customHeight="1" x14ac:dyDescent="0.25">
      <c r="A248" s="13"/>
      <c r="B248" s="14"/>
      <c r="C248" s="15"/>
      <c r="D248" s="6" t="e">
        <f>Tabla3[[#This Row],[CANTIDAD EN FIAT]]/Tabla3[[#This Row],[C. TOTAL / C.  RECIBIR]]</f>
        <v>#DIV/0!</v>
      </c>
      <c r="E248" s="6"/>
      <c r="F248" s="6"/>
      <c r="G248" s="2"/>
      <c r="H248" s="16"/>
      <c r="I248" s="2"/>
      <c r="J248" s="39"/>
      <c r="K248" s="2" t="str">
        <f t="shared" si="3"/>
        <v>Perdida</v>
      </c>
      <c r="L248" s="3">
        <f>IF(Dolares!$A$248="Compra",Dolares!$E$248-Dolares!$C$248-Dolares!$F$248,Dolares!$C$248-Dolares!$E$248-Dolares!$F$248)</f>
        <v>0</v>
      </c>
      <c r="M248" s="4" t="e">
        <f>Dolares!$L$248/Dolares!$C$248*1</f>
        <v>#DIV/0!</v>
      </c>
      <c r="N248" s="26"/>
      <c r="O248" s="17">
        <f>IF(Dolares!$A$248="Venta",(Dolares!$E$248+Dolares!$F$248)*-1,Dolares!$E$248-Dolares!$F$248)</f>
        <v>0</v>
      </c>
    </row>
    <row r="249" spans="1:15" ht="15" customHeight="1" x14ac:dyDescent="0.25">
      <c r="A249" s="13"/>
      <c r="B249" s="14"/>
      <c r="C249" s="15"/>
      <c r="D249" s="6" t="e">
        <f>Tabla3[[#This Row],[CANTIDAD EN FIAT]]/Tabla3[[#This Row],[C. TOTAL / C.  RECIBIR]]</f>
        <v>#DIV/0!</v>
      </c>
      <c r="E249" s="6"/>
      <c r="F249" s="6"/>
      <c r="G249" s="2"/>
      <c r="H249" s="16"/>
      <c r="I249" s="2"/>
      <c r="J249" s="39"/>
      <c r="K249" s="2" t="str">
        <f t="shared" si="3"/>
        <v>Perdida</v>
      </c>
      <c r="L249" s="3">
        <f>IF(Dolares!$A$249="Compra",Dolares!$E$249-Dolares!$C$249-Dolares!$F$249,Dolares!$C$249-Dolares!$E$249-Dolares!$F$249)</f>
        <v>0</v>
      </c>
      <c r="M249" s="4" t="e">
        <f>Dolares!$L$249/Dolares!$C$249*1</f>
        <v>#DIV/0!</v>
      </c>
      <c r="N249" s="26"/>
      <c r="O249" s="17">
        <f>IF(Dolares!$A$249="Venta",(Dolares!$E$249+Dolares!$F$249)*-1,Dolares!$E$249-Dolares!$F$249)</f>
        <v>0</v>
      </c>
    </row>
    <row r="250" spans="1:15" ht="15" customHeight="1" x14ac:dyDescent="0.25">
      <c r="A250" s="13"/>
      <c r="B250" s="14"/>
      <c r="C250" s="15"/>
      <c r="D250" s="6" t="e">
        <f>Tabla3[[#This Row],[CANTIDAD EN FIAT]]/Tabla3[[#This Row],[C. TOTAL / C.  RECIBIR]]</f>
        <v>#DIV/0!</v>
      </c>
      <c r="E250" s="6"/>
      <c r="F250" s="6"/>
      <c r="G250" s="2"/>
      <c r="H250" s="16"/>
      <c r="I250" s="2"/>
      <c r="J250" s="39"/>
      <c r="K250" s="2" t="str">
        <f t="shared" si="3"/>
        <v>Perdida</v>
      </c>
      <c r="L250" s="3">
        <f>IF(Dolares!$A$250="Compra",Dolares!$E$250-Dolares!$C$250-Dolares!$F$250,Dolares!$C$250-Dolares!$E$250-Dolares!$F$250)</f>
        <v>0</v>
      </c>
      <c r="M250" s="4" t="e">
        <f>Dolares!$L$250/Dolares!$C$250*1</f>
        <v>#DIV/0!</v>
      </c>
      <c r="N250" s="26"/>
      <c r="O250" s="17">
        <f>IF(Dolares!$A$250="Venta",(Dolares!$E$250+Dolares!$F$250)*-1,Dolares!$E$250-Dolares!$F$250)</f>
        <v>0</v>
      </c>
    </row>
    <row r="251" spans="1:15" ht="15" customHeight="1" x14ac:dyDescent="0.25">
      <c r="A251" s="13"/>
      <c r="B251" s="14"/>
      <c r="C251" s="15"/>
      <c r="D251" s="6" t="e">
        <f>Tabla3[[#This Row],[CANTIDAD EN FIAT]]/Tabla3[[#This Row],[C. TOTAL / C.  RECIBIR]]</f>
        <v>#DIV/0!</v>
      </c>
      <c r="E251" s="6"/>
      <c r="F251" s="6"/>
      <c r="G251" s="2"/>
      <c r="H251" s="16"/>
      <c r="I251" s="2"/>
      <c r="J251" s="39"/>
      <c r="K251" s="2" t="str">
        <f t="shared" si="3"/>
        <v>Perdida</v>
      </c>
      <c r="L251" s="3">
        <f>IF(Dolares!$A$251="Compra",Dolares!$E$251-Dolares!$C$251-Dolares!$F$251,Dolares!$C$251-Dolares!$E$251-Dolares!$F$251)</f>
        <v>0</v>
      </c>
      <c r="M251" s="4" t="e">
        <f>Dolares!$L$251/Dolares!$C$251*1</f>
        <v>#DIV/0!</v>
      </c>
      <c r="N251" s="26"/>
      <c r="O251" s="17">
        <f>IF(Dolares!$A$251="Venta",(Dolares!$E$251+Dolares!$F$251)*-1,Dolares!$E$251-Dolares!$F$251)</f>
        <v>0</v>
      </c>
    </row>
    <row r="252" spans="1:15" ht="15" customHeight="1" x14ac:dyDescent="0.25">
      <c r="A252" s="13"/>
      <c r="B252" s="14"/>
      <c r="C252" s="15"/>
      <c r="D252" s="6" t="e">
        <f>Tabla3[[#This Row],[CANTIDAD EN FIAT]]/Tabla3[[#This Row],[C. TOTAL / C.  RECIBIR]]</f>
        <v>#DIV/0!</v>
      </c>
      <c r="E252" s="6"/>
      <c r="F252" s="6"/>
      <c r="G252" s="2"/>
      <c r="H252" s="16"/>
      <c r="I252" s="2"/>
      <c r="J252" s="39"/>
      <c r="K252" s="2" t="str">
        <f t="shared" si="3"/>
        <v>Perdida</v>
      </c>
      <c r="L252" s="3">
        <f>IF(Dolares!$A$252="Compra",Dolares!$E$252-Dolares!$C$252-Dolares!$F$252,Dolares!$C$252-Dolares!$E$252-Dolares!$F$252)</f>
        <v>0</v>
      </c>
      <c r="M252" s="4" t="e">
        <f>Dolares!$L$252/Dolares!$C$252*1</f>
        <v>#DIV/0!</v>
      </c>
      <c r="N252" s="26"/>
      <c r="O252" s="17">
        <f>IF(Dolares!$A$252="Venta",(Dolares!$E$252+Dolares!$F$252)*-1,Dolares!$E$252-Dolares!$F$252)</f>
        <v>0</v>
      </c>
    </row>
    <row r="253" spans="1:15" ht="15" customHeight="1" x14ac:dyDescent="0.25">
      <c r="A253" s="13"/>
      <c r="B253" s="14"/>
      <c r="C253" s="15"/>
      <c r="D253" s="6" t="e">
        <f>Tabla3[[#This Row],[CANTIDAD EN FIAT]]/Tabla3[[#This Row],[C. TOTAL / C.  RECIBIR]]</f>
        <v>#DIV/0!</v>
      </c>
      <c r="E253" s="6"/>
      <c r="F253" s="6"/>
      <c r="G253" s="2"/>
      <c r="H253" s="16"/>
      <c r="I253" s="2"/>
      <c r="J253" s="39"/>
      <c r="K253" s="2" t="str">
        <f t="shared" si="3"/>
        <v>Perdida</v>
      </c>
      <c r="L253" s="3">
        <f>IF(Dolares!$A$253="Compra",Dolares!$E$253-Dolares!$C$253-Dolares!$F$253,Dolares!$C$253-Dolares!$E$253-Dolares!$F$253)</f>
        <v>0</v>
      </c>
      <c r="M253" s="4" t="e">
        <f>Dolares!$L$253/Dolares!$C$253*1</f>
        <v>#DIV/0!</v>
      </c>
      <c r="N253" s="26"/>
      <c r="O253" s="17">
        <f>IF(Dolares!$A$253="Venta",(Dolares!$E$253+Dolares!$F$253)*-1,Dolares!$E$253-Dolares!$F$253)</f>
        <v>0</v>
      </c>
    </row>
    <row r="254" spans="1:15" ht="15" customHeight="1" x14ac:dyDescent="0.25">
      <c r="A254" s="13"/>
      <c r="B254" s="14"/>
      <c r="C254" s="15"/>
      <c r="D254" s="6" t="e">
        <f>Tabla3[[#This Row],[CANTIDAD EN FIAT]]/Tabla3[[#This Row],[C. TOTAL / C.  RECIBIR]]</f>
        <v>#DIV/0!</v>
      </c>
      <c r="E254" s="6"/>
      <c r="F254" s="6"/>
      <c r="G254" s="2"/>
      <c r="H254" s="16"/>
      <c r="I254" s="2"/>
      <c r="J254" s="39"/>
      <c r="K254" s="2" t="str">
        <f t="shared" si="3"/>
        <v>Perdida</v>
      </c>
      <c r="L254" s="3">
        <f>IF(Dolares!$A$254="Compra",Dolares!$E$254-Dolares!$C$254-Dolares!$F$254,Dolares!$C$254-Dolares!$E$254-Dolares!$F$254)</f>
        <v>0</v>
      </c>
      <c r="M254" s="4" t="e">
        <f>Dolares!$L$254/Dolares!$C$254*1</f>
        <v>#DIV/0!</v>
      </c>
      <c r="N254" s="26"/>
      <c r="O254" s="17">
        <f>IF(Dolares!$A$254="Venta",(Dolares!$E$254+Dolares!$F$254)*-1,Dolares!$E$254-Dolares!$F$254)</f>
        <v>0</v>
      </c>
    </row>
    <row r="255" spans="1:15" ht="15" customHeight="1" x14ac:dyDescent="0.25">
      <c r="A255" s="13"/>
      <c r="B255" s="14"/>
      <c r="C255" s="15"/>
      <c r="D255" s="6" t="e">
        <f>Tabla3[[#This Row],[CANTIDAD EN FIAT]]/Tabla3[[#This Row],[C. TOTAL / C.  RECIBIR]]</f>
        <v>#DIV/0!</v>
      </c>
      <c r="E255" s="6"/>
      <c r="F255" s="6"/>
      <c r="G255" s="2"/>
      <c r="H255" s="16"/>
      <c r="I255" s="2"/>
      <c r="J255" s="39"/>
      <c r="K255" s="2" t="str">
        <f t="shared" si="3"/>
        <v>Perdida</v>
      </c>
      <c r="L255" s="3">
        <f>IF(Dolares!$A$255="Compra",Dolares!$E$255-Dolares!$C$255-Dolares!$F$255,Dolares!$C$255-Dolares!$E$255-Dolares!$F$255)</f>
        <v>0</v>
      </c>
      <c r="M255" s="4" t="e">
        <f>Dolares!$L$255/Dolares!$C$255*1</f>
        <v>#DIV/0!</v>
      </c>
      <c r="N255" s="26"/>
      <c r="O255" s="17">
        <f>IF(Dolares!$A$255="Venta",(Dolares!$E$255+Dolares!$F$255)*-1,Dolares!$E$255-Dolares!$F$255)</f>
        <v>0</v>
      </c>
    </row>
    <row r="256" spans="1:15" ht="15" customHeight="1" x14ac:dyDescent="0.25">
      <c r="A256" s="13"/>
      <c r="B256" s="14"/>
      <c r="C256" s="15"/>
      <c r="D256" s="6" t="e">
        <f>Tabla3[[#This Row],[CANTIDAD EN FIAT]]/Tabla3[[#This Row],[C. TOTAL / C.  RECIBIR]]</f>
        <v>#DIV/0!</v>
      </c>
      <c r="E256" s="6"/>
      <c r="F256" s="6"/>
      <c r="G256" s="2"/>
      <c r="H256" s="16"/>
      <c r="I256" s="2"/>
      <c r="J256" s="39"/>
      <c r="K256" s="2" t="str">
        <f t="shared" si="3"/>
        <v>Perdida</v>
      </c>
      <c r="L256" s="3">
        <f>IF(Dolares!$A$256="Compra",Dolares!$E$256-Dolares!$C$256-Dolares!$F$256,Dolares!$C$256-Dolares!$E$256-Dolares!$F$256)</f>
        <v>0</v>
      </c>
      <c r="M256" s="4" t="e">
        <f>Dolares!$L$256/Dolares!$C$256*1</f>
        <v>#DIV/0!</v>
      </c>
      <c r="N256" s="26"/>
      <c r="O256" s="17">
        <f>IF(Dolares!$A$256="Venta",(Dolares!$E$256+Dolares!$F$256)*-1,Dolares!$E$256-Dolares!$F$256)</f>
        <v>0</v>
      </c>
    </row>
    <row r="257" spans="1:15" ht="15" customHeight="1" x14ac:dyDescent="0.25">
      <c r="A257" s="13"/>
      <c r="B257" s="14"/>
      <c r="C257" s="15"/>
      <c r="D257" s="6" t="e">
        <f>Tabla3[[#This Row],[CANTIDAD EN FIAT]]/Tabla3[[#This Row],[C. TOTAL / C.  RECIBIR]]</f>
        <v>#DIV/0!</v>
      </c>
      <c r="E257" s="6"/>
      <c r="F257" s="6"/>
      <c r="G257" s="2"/>
      <c r="H257" s="16"/>
      <c r="I257" s="2"/>
      <c r="J257" s="39"/>
      <c r="K257" s="2" t="str">
        <f t="shared" si="3"/>
        <v>Perdida</v>
      </c>
      <c r="L257" s="3">
        <f>IF(Dolares!$A$257="Compra",Dolares!$E$257-Dolares!$C$257-Dolares!$F$257,Dolares!$C$257-Dolares!$E$257-Dolares!$F$257)</f>
        <v>0</v>
      </c>
      <c r="M257" s="4" t="e">
        <f>Dolares!$L$257/Dolares!$C$257*1</f>
        <v>#DIV/0!</v>
      </c>
      <c r="N257" s="26"/>
      <c r="O257" s="17">
        <f>IF(Dolares!$A$257="Venta",(Dolares!$E$257+Dolares!$F$257)*-1,Dolares!$E$257-Dolares!$F$257)</f>
        <v>0</v>
      </c>
    </row>
    <row r="258" spans="1:15" ht="15" customHeight="1" x14ac:dyDescent="0.25">
      <c r="A258" s="13"/>
      <c r="B258" s="14"/>
      <c r="C258" s="15"/>
      <c r="D258" s="6" t="e">
        <f>Tabla3[[#This Row],[CANTIDAD EN FIAT]]/Tabla3[[#This Row],[C. TOTAL / C.  RECIBIR]]</f>
        <v>#DIV/0!</v>
      </c>
      <c r="E258" s="6"/>
      <c r="F258" s="6"/>
      <c r="G258" s="2"/>
      <c r="H258" s="16"/>
      <c r="I258" s="2"/>
      <c r="J258" s="39"/>
      <c r="K258" s="2" t="str">
        <f t="shared" ref="K258:K321" si="4">IF(L258&gt;0,"Ganancia","Perdida")</f>
        <v>Perdida</v>
      </c>
      <c r="L258" s="3">
        <f>IF(Dolares!$A$258="Compra",Dolares!$E$258-Dolares!$C$258-Dolares!$F$258,Dolares!$C$258-Dolares!$E$258-Dolares!$F$258)</f>
        <v>0</v>
      </c>
      <c r="M258" s="4" t="e">
        <f>Dolares!$L$258/Dolares!$C$258*1</f>
        <v>#DIV/0!</v>
      </c>
      <c r="N258" s="26"/>
      <c r="O258" s="17">
        <f>IF(Dolares!$A$258="Venta",(Dolares!$E$258+Dolares!$F$258)*-1,Dolares!$E$258-Dolares!$F$258)</f>
        <v>0</v>
      </c>
    </row>
    <row r="259" spans="1:15" ht="15" customHeight="1" x14ac:dyDescent="0.25">
      <c r="A259" s="13"/>
      <c r="B259" s="14"/>
      <c r="C259" s="15"/>
      <c r="D259" s="6" t="e">
        <f>Tabla3[[#This Row],[CANTIDAD EN FIAT]]/Tabla3[[#This Row],[C. TOTAL / C.  RECIBIR]]</f>
        <v>#DIV/0!</v>
      </c>
      <c r="E259" s="6"/>
      <c r="F259" s="6"/>
      <c r="G259" s="2"/>
      <c r="H259" s="16"/>
      <c r="I259" s="2"/>
      <c r="J259" s="39"/>
      <c r="K259" s="2" t="str">
        <f t="shared" si="4"/>
        <v>Perdida</v>
      </c>
      <c r="L259" s="3">
        <f>IF(Dolares!$A$259="Compra",Dolares!$E$259-Dolares!$C$259-Dolares!$F$259,Dolares!$C$259-Dolares!$E$259-Dolares!$F$259)</f>
        <v>0</v>
      </c>
      <c r="M259" s="4" t="e">
        <f>Dolares!$L$259/Dolares!$C$259*1</f>
        <v>#DIV/0!</v>
      </c>
      <c r="N259" s="26"/>
      <c r="O259" s="17">
        <f>IF(Dolares!$A$259="Venta",(Dolares!$E$259+Dolares!$F$259)*-1,Dolares!$E$259-Dolares!$F$259)</f>
        <v>0</v>
      </c>
    </row>
    <row r="260" spans="1:15" ht="15" customHeight="1" x14ac:dyDescent="0.25">
      <c r="A260" s="13"/>
      <c r="B260" s="14"/>
      <c r="C260" s="15"/>
      <c r="D260" s="6" t="e">
        <f>Tabla3[[#This Row],[CANTIDAD EN FIAT]]/Tabla3[[#This Row],[C. TOTAL / C.  RECIBIR]]</f>
        <v>#DIV/0!</v>
      </c>
      <c r="E260" s="6"/>
      <c r="F260" s="6"/>
      <c r="G260" s="2"/>
      <c r="H260" s="16"/>
      <c r="I260" s="2"/>
      <c r="J260" s="39"/>
      <c r="K260" s="2" t="str">
        <f t="shared" si="4"/>
        <v>Perdida</v>
      </c>
      <c r="L260" s="3">
        <f>IF(Dolares!$A$260="Compra",Dolares!$E$260-Dolares!$C$260-Dolares!$F$260,Dolares!$C$260-Dolares!$E$260-Dolares!$F$260)</f>
        <v>0</v>
      </c>
      <c r="M260" s="4" t="e">
        <f>Dolares!$L$260/Dolares!$C$260*1</f>
        <v>#DIV/0!</v>
      </c>
      <c r="N260" s="26"/>
      <c r="O260" s="17">
        <f>IF(Dolares!$A$260="Venta",(Dolares!$E$260+Dolares!$F$260)*-1,Dolares!$E$260-Dolares!$F$260)</f>
        <v>0</v>
      </c>
    </row>
    <row r="261" spans="1:15" ht="15" customHeight="1" x14ac:dyDescent="0.25">
      <c r="A261" s="13"/>
      <c r="B261" s="14"/>
      <c r="C261" s="15"/>
      <c r="D261" s="6" t="e">
        <f>Tabla3[[#This Row],[CANTIDAD EN FIAT]]/Tabla3[[#This Row],[C. TOTAL / C.  RECIBIR]]</f>
        <v>#DIV/0!</v>
      </c>
      <c r="E261" s="6"/>
      <c r="F261" s="6"/>
      <c r="G261" s="2"/>
      <c r="H261" s="16"/>
      <c r="I261" s="2"/>
      <c r="J261" s="39"/>
      <c r="K261" s="2" t="str">
        <f t="shared" si="4"/>
        <v>Perdida</v>
      </c>
      <c r="L261" s="3">
        <f>IF(Dolares!$A$261="Compra",Dolares!$E$261-Dolares!$C$261-Dolares!$F$261,Dolares!$C$261-Dolares!$E$261-Dolares!$F$261)</f>
        <v>0</v>
      </c>
      <c r="M261" s="4" t="e">
        <f>Dolares!$L$261/Dolares!$C$261*1</f>
        <v>#DIV/0!</v>
      </c>
      <c r="N261" s="26"/>
      <c r="O261" s="17">
        <f>IF(Dolares!$A$261="Venta",(Dolares!$E$261+Dolares!$F$261)*-1,Dolares!$E$261-Dolares!$F$261)</f>
        <v>0</v>
      </c>
    </row>
    <row r="262" spans="1:15" ht="15" customHeight="1" x14ac:dyDescent="0.25">
      <c r="A262" s="13"/>
      <c r="B262" s="14"/>
      <c r="C262" s="15"/>
      <c r="D262" s="6" t="e">
        <f>Tabla3[[#This Row],[CANTIDAD EN FIAT]]/Tabla3[[#This Row],[C. TOTAL / C.  RECIBIR]]</f>
        <v>#DIV/0!</v>
      </c>
      <c r="E262" s="6"/>
      <c r="F262" s="6"/>
      <c r="G262" s="2"/>
      <c r="H262" s="16"/>
      <c r="I262" s="2"/>
      <c r="J262" s="39"/>
      <c r="K262" s="2" t="str">
        <f t="shared" si="4"/>
        <v>Perdida</v>
      </c>
      <c r="L262" s="3">
        <f>IF(Dolares!$A$262="Compra",Dolares!$E$262-Dolares!$C$262-Dolares!$F$262,Dolares!$C$262-Dolares!$E$262-Dolares!$F$262)</f>
        <v>0</v>
      </c>
      <c r="M262" s="4" t="e">
        <f>Dolares!$L$262/Dolares!$C$262*1</f>
        <v>#DIV/0!</v>
      </c>
      <c r="N262" s="26"/>
      <c r="O262" s="17">
        <f>IF(Dolares!$A$262="Venta",(Dolares!$E$262+Dolares!$F$262)*-1,Dolares!$E$262-Dolares!$F$262)</f>
        <v>0</v>
      </c>
    </row>
    <row r="263" spans="1:15" ht="15" customHeight="1" x14ac:dyDescent="0.25">
      <c r="A263" s="13"/>
      <c r="B263" s="14"/>
      <c r="C263" s="15"/>
      <c r="D263" s="6" t="e">
        <f>Tabla3[[#This Row],[CANTIDAD EN FIAT]]/Tabla3[[#This Row],[C. TOTAL / C.  RECIBIR]]</f>
        <v>#DIV/0!</v>
      </c>
      <c r="E263" s="6"/>
      <c r="F263" s="6"/>
      <c r="G263" s="2"/>
      <c r="H263" s="16"/>
      <c r="I263" s="2"/>
      <c r="J263" s="39"/>
      <c r="K263" s="2" t="str">
        <f t="shared" si="4"/>
        <v>Perdida</v>
      </c>
      <c r="L263" s="3">
        <f>IF(Dolares!$A$263="Compra",Dolares!$E$263-Dolares!$C$263-Dolares!$F$263,Dolares!$C$263-Dolares!$E$263-Dolares!$F$263)</f>
        <v>0</v>
      </c>
      <c r="M263" s="4" t="e">
        <f>Dolares!$L$263/Dolares!$C$263*1</f>
        <v>#DIV/0!</v>
      </c>
      <c r="N263" s="26"/>
      <c r="O263" s="17">
        <f>IF(Dolares!$A$263="Venta",(Dolares!$E$263+Dolares!$F$263)*-1,Dolares!$E$263-Dolares!$F$263)</f>
        <v>0</v>
      </c>
    </row>
    <row r="264" spans="1:15" ht="15" customHeight="1" x14ac:dyDescent="0.25">
      <c r="A264" s="13"/>
      <c r="B264" s="14"/>
      <c r="C264" s="15"/>
      <c r="D264" s="6" t="e">
        <f>Tabla3[[#This Row],[CANTIDAD EN FIAT]]/Tabla3[[#This Row],[C. TOTAL / C.  RECIBIR]]</f>
        <v>#DIV/0!</v>
      </c>
      <c r="E264" s="6"/>
      <c r="F264" s="6"/>
      <c r="G264" s="2"/>
      <c r="H264" s="16"/>
      <c r="I264" s="2"/>
      <c r="J264" s="39"/>
      <c r="K264" s="2" t="str">
        <f t="shared" si="4"/>
        <v>Perdida</v>
      </c>
      <c r="L264" s="3">
        <f>IF(Dolares!$A$264="Compra",Dolares!$E$264-Dolares!$C$264-Dolares!$F$264,Dolares!$C$264-Dolares!$E$264-Dolares!$F$264)</f>
        <v>0</v>
      </c>
      <c r="M264" s="4" t="e">
        <f>Dolares!$L$264/Dolares!$C$264*1</f>
        <v>#DIV/0!</v>
      </c>
      <c r="N264" s="26"/>
      <c r="O264" s="17">
        <f>IF(Dolares!$A$264="Venta",(Dolares!$E$264+Dolares!$F$264)*-1,Dolares!$E$264-Dolares!$F$264)</f>
        <v>0</v>
      </c>
    </row>
    <row r="265" spans="1:15" ht="15" customHeight="1" x14ac:dyDescent="0.25">
      <c r="A265" s="13"/>
      <c r="B265" s="14"/>
      <c r="C265" s="15"/>
      <c r="D265" s="6" t="e">
        <f>Tabla3[[#This Row],[CANTIDAD EN FIAT]]/Tabla3[[#This Row],[C. TOTAL / C.  RECIBIR]]</f>
        <v>#DIV/0!</v>
      </c>
      <c r="E265" s="6"/>
      <c r="F265" s="6"/>
      <c r="G265" s="2"/>
      <c r="H265" s="16"/>
      <c r="I265" s="2"/>
      <c r="J265" s="39"/>
      <c r="K265" s="2" t="str">
        <f t="shared" si="4"/>
        <v>Perdida</v>
      </c>
      <c r="L265" s="3">
        <f>IF(Dolares!$A$265="Compra",Dolares!$E$265-Dolares!$C$265-Dolares!$F$265,Dolares!$C$265-Dolares!$E$265-Dolares!$F$265)</f>
        <v>0</v>
      </c>
      <c r="M265" s="4" t="e">
        <f>Dolares!$L$265/Dolares!$C$265*1</f>
        <v>#DIV/0!</v>
      </c>
      <c r="N265" s="26"/>
      <c r="O265" s="17">
        <f>IF(Dolares!$A$265="Venta",(Dolares!$E$265+Dolares!$F$265)*-1,Dolares!$E$265-Dolares!$F$265)</f>
        <v>0</v>
      </c>
    </row>
    <row r="266" spans="1:15" ht="15" customHeight="1" x14ac:dyDescent="0.25">
      <c r="A266" s="13"/>
      <c r="B266" s="14"/>
      <c r="C266" s="15"/>
      <c r="D266" s="6" t="e">
        <f>Tabla3[[#This Row],[CANTIDAD EN FIAT]]/Tabla3[[#This Row],[C. TOTAL / C.  RECIBIR]]</f>
        <v>#DIV/0!</v>
      </c>
      <c r="E266" s="6"/>
      <c r="F266" s="6"/>
      <c r="G266" s="2"/>
      <c r="H266" s="16"/>
      <c r="I266" s="2"/>
      <c r="J266" s="39"/>
      <c r="K266" s="2" t="str">
        <f t="shared" si="4"/>
        <v>Perdida</v>
      </c>
      <c r="L266" s="3">
        <f>IF(Dolares!$A$266="Compra",Dolares!$E$266-Dolares!$C$266-Dolares!$F$266,Dolares!$C$266-Dolares!$E$266-Dolares!$F$266)</f>
        <v>0</v>
      </c>
      <c r="M266" s="4" t="e">
        <f>Dolares!$L$266/Dolares!$C$266*1</f>
        <v>#DIV/0!</v>
      </c>
      <c r="N266" s="26"/>
      <c r="O266" s="17">
        <f>IF(Dolares!$A$266="Venta",(Dolares!$E$266+Dolares!$F$266)*-1,Dolares!$E$266-Dolares!$F$266)</f>
        <v>0</v>
      </c>
    </row>
    <row r="267" spans="1:15" ht="15" customHeight="1" x14ac:dyDescent="0.25">
      <c r="A267" s="13"/>
      <c r="B267" s="14"/>
      <c r="C267" s="15"/>
      <c r="D267" s="6" t="e">
        <f>Tabla3[[#This Row],[CANTIDAD EN FIAT]]/Tabla3[[#This Row],[C. TOTAL / C.  RECIBIR]]</f>
        <v>#DIV/0!</v>
      </c>
      <c r="E267" s="6"/>
      <c r="F267" s="6"/>
      <c r="G267" s="2"/>
      <c r="H267" s="16"/>
      <c r="I267" s="2"/>
      <c r="J267" s="39"/>
      <c r="K267" s="2" t="str">
        <f t="shared" si="4"/>
        <v>Perdida</v>
      </c>
      <c r="L267" s="3">
        <f>IF(Dolares!$A$267="Compra",Dolares!$E$267-Dolares!$C$267-Dolares!$F$267,Dolares!$C$267-Dolares!$E$267-Dolares!$F$267)</f>
        <v>0</v>
      </c>
      <c r="M267" s="4" t="e">
        <f>Dolares!$L$267/Dolares!$C$267*1</f>
        <v>#DIV/0!</v>
      </c>
      <c r="N267" s="26"/>
      <c r="O267" s="17">
        <f>IF(Dolares!$A$267="Venta",(Dolares!$E$267+Dolares!$F$267)*-1,Dolares!$E$267-Dolares!$F$267)</f>
        <v>0</v>
      </c>
    </row>
    <row r="268" spans="1:15" ht="15" customHeight="1" x14ac:dyDescent="0.25">
      <c r="A268" s="13"/>
      <c r="B268" s="14"/>
      <c r="C268" s="15"/>
      <c r="D268" s="6" t="e">
        <f>Tabla3[[#This Row],[CANTIDAD EN FIAT]]/Tabla3[[#This Row],[C. TOTAL / C.  RECIBIR]]</f>
        <v>#DIV/0!</v>
      </c>
      <c r="E268" s="6"/>
      <c r="F268" s="6"/>
      <c r="G268" s="2"/>
      <c r="H268" s="16"/>
      <c r="I268" s="2"/>
      <c r="J268" s="39"/>
      <c r="K268" s="2" t="str">
        <f t="shared" si="4"/>
        <v>Perdida</v>
      </c>
      <c r="L268" s="3">
        <f>IF(Dolares!$A$268="Compra",Dolares!$E$268-Dolares!$C$268-Dolares!$F$268,Dolares!$C$268-Dolares!$E$268-Dolares!$F$268)</f>
        <v>0</v>
      </c>
      <c r="M268" s="4" t="e">
        <f>Dolares!$L$268/Dolares!$C$268*1</f>
        <v>#DIV/0!</v>
      </c>
      <c r="N268" s="26"/>
      <c r="O268" s="17">
        <f>IF(Dolares!$A$268="Venta",(Dolares!$E$268+Dolares!$F$268)*-1,Dolares!$E$268-Dolares!$F$268)</f>
        <v>0</v>
      </c>
    </row>
    <row r="269" spans="1:15" ht="15" customHeight="1" x14ac:dyDescent="0.25">
      <c r="A269" s="13"/>
      <c r="B269" s="14"/>
      <c r="C269" s="15"/>
      <c r="D269" s="6" t="e">
        <f>Tabla3[[#This Row],[CANTIDAD EN FIAT]]/Tabla3[[#This Row],[C. TOTAL / C.  RECIBIR]]</f>
        <v>#DIV/0!</v>
      </c>
      <c r="E269" s="6"/>
      <c r="F269" s="6"/>
      <c r="G269" s="2"/>
      <c r="H269" s="16"/>
      <c r="I269" s="2"/>
      <c r="J269" s="39"/>
      <c r="K269" s="2" t="str">
        <f t="shared" si="4"/>
        <v>Perdida</v>
      </c>
      <c r="L269" s="3">
        <f>IF(Dolares!$A$269="Compra",Dolares!$E$269-Dolares!$C$269-Dolares!$F$269,Dolares!$C$269-Dolares!$E$269-Dolares!$F$269)</f>
        <v>0</v>
      </c>
      <c r="M269" s="4" t="e">
        <f>Dolares!$L$269/Dolares!$C$269*1</f>
        <v>#DIV/0!</v>
      </c>
      <c r="N269" s="26"/>
      <c r="O269" s="17">
        <f>IF(Dolares!$A$269="Venta",(Dolares!$E$269+Dolares!$F$269)*-1,Dolares!$E$269-Dolares!$F$269)</f>
        <v>0</v>
      </c>
    </row>
    <row r="270" spans="1:15" ht="15" customHeight="1" x14ac:dyDescent="0.25">
      <c r="A270" s="13"/>
      <c r="B270" s="14"/>
      <c r="C270" s="15"/>
      <c r="D270" s="6" t="e">
        <f>Tabla3[[#This Row],[CANTIDAD EN FIAT]]/Tabla3[[#This Row],[C. TOTAL / C.  RECIBIR]]</f>
        <v>#DIV/0!</v>
      </c>
      <c r="E270" s="6"/>
      <c r="F270" s="6"/>
      <c r="G270" s="2"/>
      <c r="H270" s="16"/>
      <c r="I270" s="2"/>
      <c r="J270" s="39"/>
      <c r="K270" s="2" t="str">
        <f t="shared" si="4"/>
        <v>Perdida</v>
      </c>
      <c r="L270" s="3">
        <f>IF(Dolares!$A$270="Compra",Dolares!$E$270-Dolares!$C$270-Dolares!$F$270,Dolares!$C$270-Dolares!$E$270-Dolares!$F$270)</f>
        <v>0</v>
      </c>
      <c r="M270" s="4" t="e">
        <f>Dolares!$L$270/Dolares!$C$270*1</f>
        <v>#DIV/0!</v>
      </c>
      <c r="N270" s="26"/>
      <c r="O270" s="17">
        <f>IF(Dolares!$A$270="Venta",(Dolares!$E$270+Dolares!$F$270)*-1,Dolares!$E$270-Dolares!$F$270)</f>
        <v>0</v>
      </c>
    </row>
    <row r="271" spans="1:15" ht="15" customHeight="1" x14ac:dyDescent="0.25">
      <c r="A271" s="13"/>
      <c r="B271" s="14"/>
      <c r="C271" s="15"/>
      <c r="D271" s="6" t="e">
        <f>Tabla3[[#This Row],[CANTIDAD EN FIAT]]/Tabla3[[#This Row],[C. TOTAL / C.  RECIBIR]]</f>
        <v>#DIV/0!</v>
      </c>
      <c r="E271" s="6"/>
      <c r="F271" s="6"/>
      <c r="G271" s="2"/>
      <c r="H271" s="16"/>
      <c r="I271" s="2"/>
      <c r="J271" s="39"/>
      <c r="K271" s="2" t="str">
        <f t="shared" si="4"/>
        <v>Perdida</v>
      </c>
      <c r="L271" s="3">
        <f>IF(Dolares!$A$271="Compra",Dolares!$E$271-Dolares!$C$271-Dolares!$F$271,Dolares!$C$271-Dolares!$E$271-Dolares!$F$271)</f>
        <v>0</v>
      </c>
      <c r="M271" s="4" t="e">
        <f>Dolares!$L$271/Dolares!$C$271*1</f>
        <v>#DIV/0!</v>
      </c>
      <c r="N271" s="26"/>
      <c r="O271" s="17">
        <f>IF(Dolares!$A$271="Venta",(Dolares!$E$271+Dolares!$F$271)*-1,Dolares!$E$271-Dolares!$F$271)</f>
        <v>0</v>
      </c>
    </row>
    <row r="272" spans="1:15" ht="15" customHeight="1" x14ac:dyDescent="0.25">
      <c r="A272" s="13"/>
      <c r="B272" s="14"/>
      <c r="C272" s="15"/>
      <c r="D272" s="6" t="e">
        <f>Tabla3[[#This Row],[CANTIDAD EN FIAT]]/Tabla3[[#This Row],[C. TOTAL / C.  RECIBIR]]</f>
        <v>#DIV/0!</v>
      </c>
      <c r="E272" s="6"/>
      <c r="F272" s="6"/>
      <c r="G272" s="2"/>
      <c r="H272" s="16"/>
      <c r="I272" s="2"/>
      <c r="J272" s="39"/>
      <c r="K272" s="2" t="str">
        <f t="shared" si="4"/>
        <v>Perdida</v>
      </c>
      <c r="L272" s="3">
        <f>IF(Dolares!$A$272="Compra",Dolares!$E$272-Dolares!$C$272-Dolares!$F$272,Dolares!$C$272-Dolares!$E$272-Dolares!$F$272)</f>
        <v>0</v>
      </c>
      <c r="M272" s="4" t="e">
        <f>Dolares!$L$272/Dolares!$C$272*1</f>
        <v>#DIV/0!</v>
      </c>
      <c r="N272" s="26"/>
      <c r="O272" s="17">
        <f>IF(Dolares!$A$272="Venta",(Dolares!$E$272+Dolares!$F$272)*-1,Dolares!$E$272-Dolares!$F$272)</f>
        <v>0</v>
      </c>
    </row>
    <row r="273" spans="1:15" ht="15" customHeight="1" x14ac:dyDescent="0.25">
      <c r="A273" s="13"/>
      <c r="B273" s="14"/>
      <c r="C273" s="15"/>
      <c r="D273" s="6" t="e">
        <f>Tabla3[[#This Row],[CANTIDAD EN FIAT]]/Tabla3[[#This Row],[C. TOTAL / C.  RECIBIR]]</f>
        <v>#DIV/0!</v>
      </c>
      <c r="E273" s="6"/>
      <c r="F273" s="6"/>
      <c r="G273" s="2"/>
      <c r="H273" s="16"/>
      <c r="I273" s="2"/>
      <c r="J273" s="39"/>
      <c r="K273" s="2" t="str">
        <f t="shared" si="4"/>
        <v>Perdida</v>
      </c>
      <c r="L273" s="3">
        <f>IF(Dolares!$A$273="Compra",Dolares!$E$273-Dolares!$C$273-Dolares!$F$273,Dolares!$C$273-Dolares!$E$273-Dolares!$F$273)</f>
        <v>0</v>
      </c>
      <c r="M273" s="4" t="e">
        <f>Dolares!$L$273/Dolares!$C$273*1</f>
        <v>#DIV/0!</v>
      </c>
      <c r="N273" s="26"/>
      <c r="O273" s="17">
        <f>IF(Dolares!$A$273="Venta",(Dolares!$E$273+Dolares!$F$273)*-1,Dolares!$E$273-Dolares!$F$273)</f>
        <v>0</v>
      </c>
    </row>
    <row r="274" spans="1:15" ht="15" customHeight="1" x14ac:dyDescent="0.25">
      <c r="A274" s="13"/>
      <c r="B274" s="14"/>
      <c r="C274" s="15"/>
      <c r="D274" s="6" t="e">
        <f>Tabla3[[#This Row],[CANTIDAD EN FIAT]]/Tabla3[[#This Row],[C. TOTAL / C.  RECIBIR]]</f>
        <v>#DIV/0!</v>
      </c>
      <c r="E274" s="6"/>
      <c r="F274" s="6"/>
      <c r="G274" s="2"/>
      <c r="H274" s="16"/>
      <c r="I274" s="2"/>
      <c r="J274" s="39"/>
      <c r="K274" s="2" t="str">
        <f t="shared" si="4"/>
        <v>Perdida</v>
      </c>
      <c r="L274" s="3">
        <f>IF(Dolares!$A$274="Compra",Dolares!$E$274-Dolares!$C$274-Dolares!$F$274,Dolares!$C$274-Dolares!$E$274-Dolares!$F$274)</f>
        <v>0</v>
      </c>
      <c r="M274" s="4" t="e">
        <f>Dolares!$L$274/Dolares!$C$274*1</f>
        <v>#DIV/0!</v>
      </c>
      <c r="N274" s="26"/>
      <c r="O274" s="17">
        <f>IF(Dolares!$A$274="Venta",(Dolares!$E$274+Dolares!$F$274)*-1,Dolares!$E$274-Dolares!$F$274)</f>
        <v>0</v>
      </c>
    </row>
    <row r="275" spans="1:15" ht="15" customHeight="1" x14ac:dyDescent="0.25">
      <c r="A275" s="13"/>
      <c r="B275" s="14"/>
      <c r="C275" s="15"/>
      <c r="D275" s="6" t="e">
        <f>Tabla3[[#This Row],[CANTIDAD EN FIAT]]/Tabla3[[#This Row],[C. TOTAL / C.  RECIBIR]]</f>
        <v>#DIV/0!</v>
      </c>
      <c r="E275" s="6"/>
      <c r="F275" s="6"/>
      <c r="G275" s="2"/>
      <c r="H275" s="16"/>
      <c r="I275" s="2"/>
      <c r="J275" s="39"/>
      <c r="K275" s="2" t="str">
        <f t="shared" si="4"/>
        <v>Perdida</v>
      </c>
      <c r="L275" s="3">
        <f>IF(Dolares!$A$275="Compra",Dolares!$E$275-Dolares!$C$275-Dolares!$F$275,Dolares!$C$275-Dolares!$E$275-Dolares!$F$275)</f>
        <v>0</v>
      </c>
      <c r="M275" s="4" t="e">
        <f>Dolares!$L$275/Dolares!$C$275*1</f>
        <v>#DIV/0!</v>
      </c>
      <c r="N275" s="26"/>
      <c r="O275" s="17">
        <f>IF(Dolares!$A$275="Venta",(Dolares!$E$275+Dolares!$F$275)*-1,Dolares!$E$275-Dolares!$F$275)</f>
        <v>0</v>
      </c>
    </row>
    <row r="276" spans="1:15" ht="15" customHeight="1" x14ac:dyDescent="0.25">
      <c r="A276" s="13"/>
      <c r="B276" s="14"/>
      <c r="C276" s="15"/>
      <c r="D276" s="6" t="e">
        <f>Tabla3[[#This Row],[CANTIDAD EN FIAT]]/Tabla3[[#This Row],[C. TOTAL / C.  RECIBIR]]</f>
        <v>#DIV/0!</v>
      </c>
      <c r="E276" s="6"/>
      <c r="F276" s="6"/>
      <c r="G276" s="2"/>
      <c r="H276" s="16"/>
      <c r="I276" s="2"/>
      <c r="J276" s="39"/>
      <c r="K276" s="2" t="str">
        <f t="shared" si="4"/>
        <v>Perdida</v>
      </c>
      <c r="L276" s="3">
        <f>IF(Dolares!$A$276="Compra",Dolares!$E$276-Dolares!$C$276-Dolares!$F$276,Dolares!$C$276-Dolares!$E$276-Dolares!$F$276)</f>
        <v>0</v>
      </c>
      <c r="M276" s="4" t="e">
        <f>Dolares!$L$276/Dolares!$C$276*1</f>
        <v>#DIV/0!</v>
      </c>
      <c r="N276" s="26"/>
      <c r="O276" s="17">
        <f>IF(Dolares!$A$276="Venta",(Dolares!$E$276+Dolares!$F$276)*-1,Dolares!$E$276-Dolares!$F$276)</f>
        <v>0</v>
      </c>
    </row>
    <row r="277" spans="1:15" ht="15" customHeight="1" x14ac:dyDescent="0.25">
      <c r="A277" s="13"/>
      <c r="B277" s="14"/>
      <c r="C277" s="15"/>
      <c r="D277" s="6" t="e">
        <f>Tabla3[[#This Row],[CANTIDAD EN FIAT]]/Tabla3[[#This Row],[C. TOTAL / C.  RECIBIR]]</f>
        <v>#DIV/0!</v>
      </c>
      <c r="E277" s="6"/>
      <c r="F277" s="6"/>
      <c r="G277" s="2"/>
      <c r="H277" s="16"/>
      <c r="I277" s="2"/>
      <c r="J277" s="39"/>
      <c r="K277" s="2" t="str">
        <f t="shared" si="4"/>
        <v>Perdida</v>
      </c>
      <c r="L277" s="3">
        <f>IF(Dolares!$A$277="Compra",Dolares!$E$277-Dolares!$C$277-Dolares!$F$277,Dolares!$C$277-Dolares!$E$277-Dolares!$F$277)</f>
        <v>0</v>
      </c>
      <c r="M277" s="4" t="e">
        <f>Dolares!$L$277/Dolares!$C$277*1</f>
        <v>#DIV/0!</v>
      </c>
      <c r="N277" s="26"/>
      <c r="O277" s="17">
        <f>IF(Dolares!$A$277="Venta",(Dolares!$E$277+Dolares!$F$277)*-1,Dolares!$E$277-Dolares!$F$277)</f>
        <v>0</v>
      </c>
    </row>
    <row r="278" spans="1:15" ht="15" customHeight="1" x14ac:dyDescent="0.25">
      <c r="A278" s="13"/>
      <c r="B278" s="14"/>
      <c r="C278" s="15"/>
      <c r="D278" s="6" t="e">
        <f>Tabla3[[#This Row],[CANTIDAD EN FIAT]]/Tabla3[[#This Row],[C. TOTAL / C.  RECIBIR]]</f>
        <v>#DIV/0!</v>
      </c>
      <c r="E278" s="6"/>
      <c r="F278" s="6"/>
      <c r="G278" s="2"/>
      <c r="H278" s="16"/>
      <c r="I278" s="2"/>
      <c r="J278" s="39"/>
      <c r="K278" s="2" t="str">
        <f t="shared" si="4"/>
        <v>Perdida</v>
      </c>
      <c r="L278" s="3">
        <f>IF(Dolares!$A$278="Compra",Dolares!$E$278-Dolares!$C$278-Dolares!$F$278,Dolares!$C$278-Dolares!$E$278-Dolares!$F$278)</f>
        <v>0</v>
      </c>
      <c r="M278" s="4" t="e">
        <f>Dolares!$L$278/Dolares!$C$278*1</f>
        <v>#DIV/0!</v>
      </c>
      <c r="N278" s="26"/>
      <c r="O278" s="17">
        <f>IF(Dolares!$A$278="Venta",(Dolares!$E$278+Dolares!$F$278)*-1,Dolares!$E$278-Dolares!$F$278)</f>
        <v>0</v>
      </c>
    </row>
    <row r="279" spans="1:15" ht="15" customHeight="1" x14ac:dyDescent="0.25">
      <c r="A279" s="13"/>
      <c r="B279" s="14"/>
      <c r="C279" s="15"/>
      <c r="D279" s="6" t="e">
        <f>Tabla3[[#This Row],[CANTIDAD EN FIAT]]/Tabla3[[#This Row],[C. TOTAL / C.  RECIBIR]]</f>
        <v>#DIV/0!</v>
      </c>
      <c r="E279" s="6"/>
      <c r="F279" s="6"/>
      <c r="G279" s="2"/>
      <c r="H279" s="16"/>
      <c r="I279" s="2"/>
      <c r="J279" s="39"/>
      <c r="K279" s="2" t="str">
        <f t="shared" si="4"/>
        <v>Perdida</v>
      </c>
      <c r="L279" s="3">
        <f>IF(Dolares!$A$279="Compra",Dolares!$E$279-Dolares!$C$279-Dolares!$F$279,Dolares!$C$279-Dolares!$E$279-Dolares!$F$279)</f>
        <v>0</v>
      </c>
      <c r="M279" s="4" t="e">
        <f>Dolares!$L$279/Dolares!$C$279*1</f>
        <v>#DIV/0!</v>
      </c>
      <c r="N279" s="26"/>
      <c r="O279" s="17">
        <f>IF(Dolares!$A$279="Venta",(Dolares!$E$279+Dolares!$F$279)*-1,Dolares!$E$279-Dolares!$F$279)</f>
        <v>0</v>
      </c>
    </row>
    <row r="280" spans="1:15" ht="15" customHeight="1" x14ac:dyDescent="0.25">
      <c r="A280" s="13"/>
      <c r="B280" s="14"/>
      <c r="C280" s="15"/>
      <c r="D280" s="6" t="e">
        <f>Tabla3[[#This Row],[CANTIDAD EN FIAT]]/Tabla3[[#This Row],[C. TOTAL / C.  RECIBIR]]</f>
        <v>#DIV/0!</v>
      </c>
      <c r="E280" s="6"/>
      <c r="F280" s="6"/>
      <c r="G280" s="2"/>
      <c r="H280" s="16"/>
      <c r="I280" s="2"/>
      <c r="J280" s="39"/>
      <c r="K280" s="2" t="str">
        <f t="shared" si="4"/>
        <v>Perdida</v>
      </c>
      <c r="L280" s="3">
        <f>IF(Dolares!$A$280="Compra",Dolares!$E$280-Dolares!$C$280-Dolares!$F$280,Dolares!$C$280-Dolares!$E$280-Dolares!$F$280)</f>
        <v>0</v>
      </c>
      <c r="M280" s="4" t="e">
        <f>Dolares!$L$280/Dolares!$C$280*1</f>
        <v>#DIV/0!</v>
      </c>
      <c r="N280" s="26"/>
      <c r="O280" s="17">
        <f>IF(Dolares!$A$280="Venta",(Dolares!$E$280+Dolares!$F$280)*-1,Dolares!$E$280-Dolares!$F$280)</f>
        <v>0</v>
      </c>
    </row>
    <row r="281" spans="1:15" ht="15" customHeight="1" x14ac:dyDescent="0.25">
      <c r="A281" s="13"/>
      <c r="B281" s="14"/>
      <c r="C281" s="15"/>
      <c r="D281" s="6" t="e">
        <f>Tabla3[[#This Row],[CANTIDAD EN FIAT]]/Tabla3[[#This Row],[C. TOTAL / C.  RECIBIR]]</f>
        <v>#DIV/0!</v>
      </c>
      <c r="E281" s="6"/>
      <c r="F281" s="6"/>
      <c r="G281" s="2"/>
      <c r="H281" s="16"/>
      <c r="I281" s="2"/>
      <c r="J281" s="39"/>
      <c r="K281" s="2" t="str">
        <f t="shared" si="4"/>
        <v>Perdida</v>
      </c>
      <c r="L281" s="3">
        <f>IF(Dolares!$A$281="Compra",Dolares!$E$281-Dolares!$C$281-Dolares!$F$281,Dolares!$C$281-Dolares!$E$281-Dolares!$F$281)</f>
        <v>0</v>
      </c>
      <c r="M281" s="4" t="e">
        <f>Dolares!$L$281/Dolares!$C$281*1</f>
        <v>#DIV/0!</v>
      </c>
      <c r="N281" s="26"/>
      <c r="O281" s="17">
        <f>IF(Dolares!$A$281="Venta",(Dolares!$E$281+Dolares!$F$281)*-1,Dolares!$E$281-Dolares!$F$281)</f>
        <v>0</v>
      </c>
    </row>
    <row r="282" spans="1:15" ht="15" customHeight="1" x14ac:dyDescent="0.25">
      <c r="A282" s="13"/>
      <c r="B282" s="14"/>
      <c r="C282" s="15"/>
      <c r="D282" s="6" t="e">
        <f>Tabla3[[#This Row],[CANTIDAD EN FIAT]]/Tabla3[[#This Row],[C. TOTAL / C.  RECIBIR]]</f>
        <v>#DIV/0!</v>
      </c>
      <c r="E282" s="6"/>
      <c r="F282" s="6"/>
      <c r="G282" s="2"/>
      <c r="H282" s="16"/>
      <c r="I282" s="2"/>
      <c r="J282" s="39"/>
      <c r="K282" s="2" t="str">
        <f t="shared" si="4"/>
        <v>Perdida</v>
      </c>
      <c r="L282" s="3">
        <f>IF(Dolares!$A$282="Compra",Dolares!$E$282-Dolares!$C$282-Dolares!$F$282,Dolares!$C$282-Dolares!$E$282-Dolares!$F$282)</f>
        <v>0</v>
      </c>
      <c r="M282" s="4" t="e">
        <f>Dolares!$L$282/Dolares!$C$282*1</f>
        <v>#DIV/0!</v>
      </c>
      <c r="N282" s="26"/>
      <c r="O282" s="17">
        <f>IF(Dolares!$A$282="Venta",(Dolares!$E$282+Dolares!$F$282)*-1,Dolares!$E$282-Dolares!$F$282)</f>
        <v>0</v>
      </c>
    </row>
    <row r="283" spans="1:15" ht="15" customHeight="1" x14ac:dyDescent="0.25">
      <c r="A283" s="13"/>
      <c r="B283" s="14"/>
      <c r="C283" s="15"/>
      <c r="D283" s="6" t="e">
        <f>Tabla3[[#This Row],[CANTIDAD EN FIAT]]/Tabla3[[#This Row],[C. TOTAL / C.  RECIBIR]]</f>
        <v>#DIV/0!</v>
      </c>
      <c r="E283" s="6"/>
      <c r="F283" s="6"/>
      <c r="G283" s="2"/>
      <c r="H283" s="16"/>
      <c r="I283" s="2"/>
      <c r="J283" s="39"/>
      <c r="K283" s="2" t="str">
        <f t="shared" si="4"/>
        <v>Perdida</v>
      </c>
      <c r="L283" s="3">
        <f>IF(Dolares!$A$283="Compra",Dolares!$E$283-Dolares!$C$283-Dolares!$F$283,Dolares!$C$283-Dolares!$E$283-Dolares!$F$283)</f>
        <v>0</v>
      </c>
      <c r="M283" s="4" t="e">
        <f>Dolares!$L$283/Dolares!$C$283*1</f>
        <v>#DIV/0!</v>
      </c>
      <c r="N283" s="26"/>
      <c r="O283" s="17">
        <f>IF(Dolares!$A$283="Venta",(Dolares!$E$283+Dolares!$F$283)*-1,Dolares!$E$283-Dolares!$F$283)</f>
        <v>0</v>
      </c>
    </row>
    <row r="284" spans="1:15" ht="15" customHeight="1" x14ac:dyDescent="0.25">
      <c r="A284" s="13"/>
      <c r="B284" s="14"/>
      <c r="C284" s="15"/>
      <c r="D284" s="6" t="e">
        <f>Tabla3[[#This Row],[CANTIDAD EN FIAT]]/Tabla3[[#This Row],[C. TOTAL / C.  RECIBIR]]</f>
        <v>#DIV/0!</v>
      </c>
      <c r="E284" s="6"/>
      <c r="F284" s="6"/>
      <c r="G284" s="2"/>
      <c r="H284" s="16"/>
      <c r="I284" s="2"/>
      <c r="J284" s="39"/>
      <c r="K284" s="2" t="str">
        <f t="shared" si="4"/>
        <v>Perdida</v>
      </c>
      <c r="L284" s="3">
        <f>IF(Dolares!$A$284="Compra",Dolares!$E$284-Dolares!$C$284-Dolares!$F$284,Dolares!$C$284-Dolares!$E$284-Dolares!$F$284)</f>
        <v>0</v>
      </c>
      <c r="M284" s="4" t="e">
        <f>Dolares!$L$284/Dolares!$C$284*1</f>
        <v>#DIV/0!</v>
      </c>
      <c r="N284" s="26"/>
      <c r="O284" s="17">
        <f>IF(Dolares!$A$284="Venta",(Dolares!$E$284+Dolares!$F$284)*-1,Dolares!$E$284-Dolares!$F$284)</f>
        <v>0</v>
      </c>
    </row>
    <row r="285" spans="1:15" ht="15" customHeight="1" x14ac:dyDescent="0.25">
      <c r="A285" s="13"/>
      <c r="B285" s="14"/>
      <c r="C285" s="15"/>
      <c r="D285" s="6" t="e">
        <f>Tabla3[[#This Row],[CANTIDAD EN FIAT]]/Tabla3[[#This Row],[C. TOTAL / C.  RECIBIR]]</f>
        <v>#DIV/0!</v>
      </c>
      <c r="E285" s="6"/>
      <c r="F285" s="6"/>
      <c r="G285" s="2"/>
      <c r="H285" s="16"/>
      <c r="I285" s="2"/>
      <c r="J285" s="39"/>
      <c r="K285" s="2" t="str">
        <f t="shared" si="4"/>
        <v>Perdida</v>
      </c>
      <c r="L285" s="3">
        <f>IF(Dolares!$A$285="Compra",Dolares!$E$285-Dolares!$C$285-Dolares!$F$285,Dolares!$C$285-Dolares!$E$285-Dolares!$F$285)</f>
        <v>0</v>
      </c>
      <c r="M285" s="4" t="e">
        <f>Dolares!$L$285/Dolares!$C$285*1</f>
        <v>#DIV/0!</v>
      </c>
      <c r="N285" s="26"/>
      <c r="O285" s="17">
        <f>IF(Dolares!$A$285="Venta",(Dolares!$E$285+Dolares!$F$285)*-1,Dolares!$E$285-Dolares!$F$285)</f>
        <v>0</v>
      </c>
    </row>
    <row r="286" spans="1:15" ht="15" customHeight="1" x14ac:dyDescent="0.25">
      <c r="A286" s="13"/>
      <c r="B286" s="14"/>
      <c r="C286" s="15"/>
      <c r="D286" s="6" t="e">
        <f>Tabla3[[#This Row],[CANTIDAD EN FIAT]]/Tabla3[[#This Row],[C. TOTAL / C.  RECIBIR]]</f>
        <v>#DIV/0!</v>
      </c>
      <c r="E286" s="6"/>
      <c r="F286" s="6"/>
      <c r="G286" s="2"/>
      <c r="H286" s="16"/>
      <c r="I286" s="2"/>
      <c r="J286" s="39"/>
      <c r="K286" s="2" t="str">
        <f t="shared" si="4"/>
        <v>Perdida</v>
      </c>
      <c r="L286" s="3">
        <f>IF(Dolares!$A$286="Compra",Dolares!$E$286-Dolares!$C$286-Dolares!$F$286,Dolares!$C$286-Dolares!$E$286-Dolares!$F$286)</f>
        <v>0</v>
      </c>
      <c r="M286" s="4" t="e">
        <f>Dolares!$L$286/Dolares!$C$286*1</f>
        <v>#DIV/0!</v>
      </c>
      <c r="N286" s="26"/>
      <c r="O286" s="17">
        <f>IF(Dolares!$A$286="Venta",(Dolares!$E$286+Dolares!$F$286)*-1,Dolares!$E$286-Dolares!$F$286)</f>
        <v>0</v>
      </c>
    </row>
    <row r="287" spans="1:15" ht="15" customHeight="1" x14ac:dyDescent="0.25">
      <c r="A287" s="13"/>
      <c r="B287" s="14"/>
      <c r="C287" s="15"/>
      <c r="D287" s="6" t="e">
        <f>Tabla3[[#This Row],[CANTIDAD EN FIAT]]/Tabla3[[#This Row],[C. TOTAL / C.  RECIBIR]]</f>
        <v>#DIV/0!</v>
      </c>
      <c r="E287" s="6"/>
      <c r="F287" s="6"/>
      <c r="G287" s="2"/>
      <c r="H287" s="16"/>
      <c r="I287" s="2"/>
      <c r="J287" s="39"/>
      <c r="K287" s="2" t="str">
        <f t="shared" si="4"/>
        <v>Perdida</v>
      </c>
      <c r="L287" s="3">
        <f>IF(Dolares!$A$287="Compra",Dolares!$E$287-Dolares!$C$287-Dolares!$F$287,Dolares!$C$287-Dolares!$E$287-Dolares!$F$287)</f>
        <v>0</v>
      </c>
      <c r="M287" s="4" t="e">
        <f>Dolares!$L$287/Dolares!$C$287*1</f>
        <v>#DIV/0!</v>
      </c>
      <c r="N287" s="26"/>
      <c r="O287" s="17">
        <f>IF(Dolares!$A$287="Venta",(Dolares!$E$287+Dolares!$F$287)*-1,Dolares!$E$287-Dolares!$F$287)</f>
        <v>0</v>
      </c>
    </row>
    <row r="288" spans="1:15" ht="15" customHeight="1" x14ac:dyDescent="0.25">
      <c r="A288" s="13"/>
      <c r="B288" s="14"/>
      <c r="C288" s="15"/>
      <c r="D288" s="6" t="e">
        <f>Tabla3[[#This Row],[CANTIDAD EN FIAT]]/Tabla3[[#This Row],[C. TOTAL / C.  RECIBIR]]</f>
        <v>#DIV/0!</v>
      </c>
      <c r="E288" s="6"/>
      <c r="F288" s="6"/>
      <c r="G288" s="2"/>
      <c r="H288" s="16"/>
      <c r="I288" s="2"/>
      <c r="J288" s="39"/>
      <c r="K288" s="2" t="str">
        <f t="shared" si="4"/>
        <v>Perdida</v>
      </c>
      <c r="L288" s="3">
        <f>IF(Dolares!$A$288="Compra",Dolares!$E$288-Dolares!$C$288-Dolares!$F$288,Dolares!$C$288-Dolares!$E$288-Dolares!$F$288)</f>
        <v>0</v>
      </c>
      <c r="M288" s="4" t="e">
        <f>Dolares!$L$288/Dolares!$C$288*1</f>
        <v>#DIV/0!</v>
      </c>
      <c r="N288" s="26"/>
      <c r="O288" s="17">
        <f>IF(Dolares!$A$288="Venta",(Dolares!$E$288+Dolares!$F$288)*-1,Dolares!$E$288-Dolares!$F$288)</f>
        <v>0</v>
      </c>
    </row>
    <row r="289" spans="1:15" ht="15" customHeight="1" x14ac:dyDescent="0.25">
      <c r="A289" s="13"/>
      <c r="B289" s="14"/>
      <c r="C289" s="15"/>
      <c r="D289" s="6" t="e">
        <f>Tabla3[[#This Row],[CANTIDAD EN FIAT]]/Tabla3[[#This Row],[C. TOTAL / C.  RECIBIR]]</f>
        <v>#DIV/0!</v>
      </c>
      <c r="E289" s="6"/>
      <c r="F289" s="6"/>
      <c r="G289" s="2"/>
      <c r="H289" s="16"/>
      <c r="I289" s="2"/>
      <c r="J289" s="39"/>
      <c r="K289" s="2" t="str">
        <f t="shared" si="4"/>
        <v>Perdida</v>
      </c>
      <c r="L289" s="3">
        <f>IF(Dolares!$A$289="Compra",Dolares!$E$289-Dolares!$C$289-Dolares!$F$289,Dolares!$C$289-Dolares!$E$289-Dolares!$F$289)</f>
        <v>0</v>
      </c>
      <c r="M289" s="4" t="e">
        <f>Dolares!$L$289/Dolares!$C$289*1</f>
        <v>#DIV/0!</v>
      </c>
      <c r="N289" s="26"/>
      <c r="O289" s="17">
        <f>IF(Dolares!$A$289="Venta",(Dolares!$E$289+Dolares!$F$289)*-1,Dolares!$E$289-Dolares!$F$289)</f>
        <v>0</v>
      </c>
    </row>
    <row r="290" spans="1:15" ht="15" customHeight="1" x14ac:dyDescent="0.25">
      <c r="A290" s="13"/>
      <c r="B290" s="14"/>
      <c r="C290" s="15"/>
      <c r="D290" s="6" t="e">
        <f>Tabla3[[#This Row],[CANTIDAD EN FIAT]]/Tabla3[[#This Row],[C. TOTAL / C.  RECIBIR]]</f>
        <v>#DIV/0!</v>
      </c>
      <c r="E290" s="6"/>
      <c r="F290" s="6"/>
      <c r="G290" s="2"/>
      <c r="H290" s="16"/>
      <c r="I290" s="2"/>
      <c r="J290" s="39"/>
      <c r="K290" s="2" t="str">
        <f t="shared" si="4"/>
        <v>Perdida</v>
      </c>
      <c r="L290" s="3">
        <f>IF(Dolares!$A$290="Compra",Dolares!$E$290-Dolares!$C$290-Dolares!$F$290,Dolares!$C$290-Dolares!$E$290-Dolares!$F$290)</f>
        <v>0</v>
      </c>
      <c r="M290" s="4" t="e">
        <f>Dolares!$L$290/Dolares!$C$290*1</f>
        <v>#DIV/0!</v>
      </c>
      <c r="N290" s="26"/>
      <c r="O290" s="17">
        <f>IF(Dolares!$A$290="Venta",(Dolares!$E$290+Dolares!$F$290)*-1,Dolares!$E$290-Dolares!$F$290)</f>
        <v>0</v>
      </c>
    </row>
    <row r="291" spans="1:15" ht="15" customHeight="1" x14ac:dyDescent="0.25">
      <c r="A291" s="13"/>
      <c r="B291" s="14"/>
      <c r="C291" s="15"/>
      <c r="D291" s="6" t="e">
        <f>Tabla3[[#This Row],[CANTIDAD EN FIAT]]/Tabla3[[#This Row],[C. TOTAL / C.  RECIBIR]]</f>
        <v>#DIV/0!</v>
      </c>
      <c r="E291" s="6"/>
      <c r="F291" s="6"/>
      <c r="G291" s="2"/>
      <c r="H291" s="16"/>
      <c r="I291" s="2"/>
      <c r="J291" s="39"/>
      <c r="K291" s="2" t="str">
        <f t="shared" si="4"/>
        <v>Perdida</v>
      </c>
      <c r="L291" s="3">
        <f>IF(Dolares!$A$291="Compra",Dolares!$E$291-Dolares!$C$291-Dolares!$F$291,Dolares!$C$291-Dolares!$E$291-Dolares!$F$291)</f>
        <v>0</v>
      </c>
      <c r="M291" s="4" t="e">
        <f>Dolares!$L$291/Dolares!$C$291*1</f>
        <v>#DIV/0!</v>
      </c>
      <c r="N291" s="26"/>
      <c r="O291" s="17">
        <f>IF(Dolares!$A$291="Venta",(Dolares!$E$291+Dolares!$F$291)*-1,Dolares!$E$291-Dolares!$F$291)</f>
        <v>0</v>
      </c>
    </row>
    <row r="292" spans="1:15" ht="15" customHeight="1" x14ac:dyDescent="0.25">
      <c r="A292" s="13"/>
      <c r="B292" s="14"/>
      <c r="C292" s="15"/>
      <c r="D292" s="6" t="e">
        <f>Tabla3[[#This Row],[CANTIDAD EN FIAT]]/Tabla3[[#This Row],[C. TOTAL / C.  RECIBIR]]</f>
        <v>#DIV/0!</v>
      </c>
      <c r="E292" s="6"/>
      <c r="F292" s="6"/>
      <c r="G292" s="2"/>
      <c r="H292" s="16"/>
      <c r="I292" s="2"/>
      <c r="J292" s="39"/>
      <c r="K292" s="2" t="str">
        <f t="shared" si="4"/>
        <v>Perdida</v>
      </c>
      <c r="L292" s="3">
        <f>IF(Dolares!$A$292="Compra",Dolares!$E$292-Dolares!$C$292-Dolares!$F$292,Dolares!$C$292-Dolares!$E$292-Dolares!$F$292)</f>
        <v>0</v>
      </c>
      <c r="M292" s="4" t="e">
        <f>Dolares!$L$292/Dolares!$C$292*1</f>
        <v>#DIV/0!</v>
      </c>
      <c r="N292" s="26"/>
      <c r="O292" s="17">
        <f>IF(Dolares!$A$292="Venta",(Dolares!$E$292+Dolares!$F$292)*-1,Dolares!$E$292-Dolares!$F$292)</f>
        <v>0</v>
      </c>
    </row>
    <row r="293" spans="1:15" ht="15" customHeight="1" x14ac:dyDescent="0.25">
      <c r="A293" s="13"/>
      <c r="B293" s="14"/>
      <c r="C293" s="15"/>
      <c r="D293" s="6" t="e">
        <f>Tabla3[[#This Row],[CANTIDAD EN FIAT]]/Tabla3[[#This Row],[C. TOTAL / C.  RECIBIR]]</f>
        <v>#DIV/0!</v>
      </c>
      <c r="E293" s="6"/>
      <c r="F293" s="6"/>
      <c r="G293" s="2"/>
      <c r="H293" s="16"/>
      <c r="I293" s="2"/>
      <c r="J293" s="39"/>
      <c r="K293" s="2" t="str">
        <f t="shared" si="4"/>
        <v>Perdida</v>
      </c>
      <c r="L293" s="3">
        <f>IF(Dolares!$A$293="Compra",Dolares!$E$293-Dolares!$C$293-Dolares!$F$293,Dolares!$C$293-Dolares!$E$293-Dolares!$F$293)</f>
        <v>0</v>
      </c>
      <c r="M293" s="4" t="e">
        <f>Dolares!$L$293/Dolares!$C$293*1</f>
        <v>#DIV/0!</v>
      </c>
      <c r="N293" s="26"/>
      <c r="O293" s="17">
        <f>IF(Dolares!$A$293="Venta",(Dolares!$E$293+Dolares!$F$293)*-1,Dolares!$E$293-Dolares!$F$293)</f>
        <v>0</v>
      </c>
    </row>
    <row r="294" spans="1:15" ht="15" customHeight="1" x14ac:dyDescent="0.25">
      <c r="A294" s="13"/>
      <c r="B294" s="14"/>
      <c r="C294" s="15"/>
      <c r="D294" s="6" t="e">
        <f>Tabla3[[#This Row],[CANTIDAD EN FIAT]]/Tabla3[[#This Row],[C. TOTAL / C.  RECIBIR]]</f>
        <v>#DIV/0!</v>
      </c>
      <c r="E294" s="6"/>
      <c r="F294" s="6"/>
      <c r="G294" s="2"/>
      <c r="H294" s="16"/>
      <c r="I294" s="2"/>
      <c r="J294" s="39"/>
      <c r="K294" s="2" t="str">
        <f t="shared" si="4"/>
        <v>Perdida</v>
      </c>
      <c r="L294" s="3">
        <f>IF(Dolares!$A$294="Compra",Dolares!$E$294-Dolares!$C$294-Dolares!$F$294,Dolares!$C$294-Dolares!$E$294-Dolares!$F$294)</f>
        <v>0</v>
      </c>
      <c r="M294" s="4" t="e">
        <f>Dolares!$L$294/Dolares!$C$294*1</f>
        <v>#DIV/0!</v>
      </c>
      <c r="N294" s="26"/>
      <c r="O294" s="17">
        <f>IF(Dolares!$A$294="Venta",(Dolares!$E$294+Dolares!$F$294)*-1,Dolares!$E$294-Dolares!$F$294)</f>
        <v>0</v>
      </c>
    </row>
    <row r="295" spans="1:15" ht="15" customHeight="1" x14ac:dyDescent="0.25">
      <c r="A295" s="13"/>
      <c r="B295" s="14"/>
      <c r="C295" s="15"/>
      <c r="D295" s="6" t="e">
        <f>Tabla3[[#This Row],[CANTIDAD EN FIAT]]/Tabla3[[#This Row],[C. TOTAL / C.  RECIBIR]]</f>
        <v>#DIV/0!</v>
      </c>
      <c r="E295" s="6"/>
      <c r="F295" s="6"/>
      <c r="G295" s="2"/>
      <c r="H295" s="16"/>
      <c r="I295" s="2"/>
      <c r="J295" s="39"/>
      <c r="K295" s="2" t="str">
        <f t="shared" si="4"/>
        <v>Perdida</v>
      </c>
      <c r="L295" s="3">
        <f>IF(Dolares!$A$295="Compra",Dolares!$E$295-Dolares!$C$295-Dolares!$F$295,Dolares!$C$295-Dolares!$E$295-Dolares!$F$295)</f>
        <v>0</v>
      </c>
      <c r="M295" s="4" t="e">
        <f>Dolares!$L$295/Dolares!$C$295*1</f>
        <v>#DIV/0!</v>
      </c>
      <c r="N295" s="26"/>
      <c r="O295" s="17">
        <f>IF(Dolares!$A$295="Venta",(Dolares!$E$295+Dolares!$F$295)*-1,Dolares!$E$295-Dolares!$F$295)</f>
        <v>0</v>
      </c>
    </row>
    <row r="296" spans="1:15" ht="15" customHeight="1" x14ac:dyDescent="0.25">
      <c r="A296" s="13"/>
      <c r="B296" s="14"/>
      <c r="C296" s="15"/>
      <c r="D296" s="6" t="e">
        <f>Tabla3[[#This Row],[CANTIDAD EN FIAT]]/Tabla3[[#This Row],[C. TOTAL / C.  RECIBIR]]</f>
        <v>#DIV/0!</v>
      </c>
      <c r="E296" s="6"/>
      <c r="F296" s="6"/>
      <c r="G296" s="2"/>
      <c r="H296" s="16"/>
      <c r="I296" s="2"/>
      <c r="J296" s="39"/>
      <c r="K296" s="2" t="str">
        <f t="shared" si="4"/>
        <v>Perdida</v>
      </c>
      <c r="L296" s="3">
        <f>IF(Dolares!$A$296="Compra",Dolares!$E$296-Dolares!$C$296-Dolares!$F$296,Dolares!$C$296-Dolares!$E$296-Dolares!$F$296)</f>
        <v>0</v>
      </c>
      <c r="M296" s="4" t="e">
        <f>Dolares!$L$296/Dolares!$C$296*1</f>
        <v>#DIV/0!</v>
      </c>
      <c r="N296" s="26"/>
      <c r="O296" s="17">
        <f>IF(Dolares!$A$296="Venta",(Dolares!$E$296+Dolares!$F$296)*-1,Dolares!$E$296-Dolares!$F$296)</f>
        <v>0</v>
      </c>
    </row>
    <row r="297" spans="1:15" ht="15" customHeight="1" x14ac:dyDescent="0.25">
      <c r="A297" s="13"/>
      <c r="B297" s="14"/>
      <c r="C297" s="15"/>
      <c r="D297" s="6" t="e">
        <f>Tabla3[[#This Row],[CANTIDAD EN FIAT]]/Tabla3[[#This Row],[C. TOTAL / C.  RECIBIR]]</f>
        <v>#DIV/0!</v>
      </c>
      <c r="E297" s="6"/>
      <c r="F297" s="6"/>
      <c r="G297" s="2"/>
      <c r="H297" s="16"/>
      <c r="I297" s="2"/>
      <c r="J297" s="39"/>
      <c r="K297" s="2" t="str">
        <f t="shared" si="4"/>
        <v>Perdida</v>
      </c>
      <c r="L297" s="3">
        <f>IF(Dolares!$A$297="Compra",Dolares!$E$297-Dolares!$C$297-Dolares!$F$297,Dolares!$C$297-Dolares!$E$297-Dolares!$F$297)</f>
        <v>0</v>
      </c>
      <c r="M297" s="4" t="e">
        <f>Dolares!$L$297/Dolares!$C$297*1</f>
        <v>#DIV/0!</v>
      </c>
      <c r="N297" s="26"/>
      <c r="O297" s="17">
        <f>IF(Dolares!$A$297="Venta",(Dolares!$E$297+Dolares!$F$297)*-1,Dolares!$E$297-Dolares!$F$297)</f>
        <v>0</v>
      </c>
    </row>
    <row r="298" spans="1:15" ht="15" customHeight="1" x14ac:dyDescent="0.25">
      <c r="A298" s="13"/>
      <c r="B298" s="14"/>
      <c r="C298" s="15"/>
      <c r="D298" s="6" t="e">
        <f>Tabla3[[#This Row],[CANTIDAD EN FIAT]]/Tabla3[[#This Row],[C. TOTAL / C.  RECIBIR]]</f>
        <v>#DIV/0!</v>
      </c>
      <c r="E298" s="6"/>
      <c r="F298" s="6"/>
      <c r="G298" s="2"/>
      <c r="H298" s="16"/>
      <c r="I298" s="2"/>
      <c r="J298" s="39"/>
      <c r="K298" s="2" t="str">
        <f t="shared" si="4"/>
        <v>Perdida</v>
      </c>
      <c r="L298" s="3">
        <f>IF(Dolares!$A$298="Compra",Dolares!$E$298-Dolares!$C$298-Dolares!$F$298,Dolares!$C$298-Dolares!$E$298-Dolares!$F$298)</f>
        <v>0</v>
      </c>
      <c r="M298" s="4" t="e">
        <f>Dolares!$L$298/Dolares!$C$298*1</f>
        <v>#DIV/0!</v>
      </c>
      <c r="N298" s="26"/>
      <c r="O298" s="17">
        <f>IF(Dolares!$A$298="Venta",(Dolares!$E$298+Dolares!$F$298)*-1,Dolares!$E$298-Dolares!$F$298)</f>
        <v>0</v>
      </c>
    </row>
    <row r="299" spans="1:15" ht="15" customHeight="1" x14ac:dyDescent="0.25">
      <c r="A299" s="13"/>
      <c r="B299" s="14"/>
      <c r="C299" s="15"/>
      <c r="D299" s="6" t="e">
        <f>Tabla3[[#This Row],[CANTIDAD EN FIAT]]/Tabla3[[#This Row],[C. TOTAL / C.  RECIBIR]]</f>
        <v>#DIV/0!</v>
      </c>
      <c r="E299" s="6"/>
      <c r="F299" s="6"/>
      <c r="G299" s="2"/>
      <c r="H299" s="16"/>
      <c r="I299" s="2"/>
      <c r="J299" s="39"/>
      <c r="K299" s="2" t="str">
        <f t="shared" si="4"/>
        <v>Perdida</v>
      </c>
      <c r="L299" s="3">
        <f>IF(Dolares!$A$299="Compra",Dolares!$E$299-Dolares!$C$299-Dolares!$F$299,Dolares!$C$299-Dolares!$E$299-Dolares!$F$299)</f>
        <v>0</v>
      </c>
      <c r="M299" s="4" t="e">
        <f>Dolares!$L$299/Dolares!$C$299*1</f>
        <v>#DIV/0!</v>
      </c>
      <c r="N299" s="26"/>
      <c r="O299" s="17">
        <f>IF(Dolares!$A$299="Venta",(Dolares!$E$299+Dolares!$F$299)*-1,Dolares!$E$299-Dolares!$F$299)</f>
        <v>0</v>
      </c>
    </row>
    <row r="300" spans="1:15" ht="15" customHeight="1" x14ac:dyDescent="0.25">
      <c r="A300" s="13"/>
      <c r="B300" s="14"/>
      <c r="C300" s="15"/>
      <c r="D300" s="6" t="e">
        <f>Tabla3[[#This Row],[CANTIDAD EN FIAT]]/Tabla3[[#This Row],[C. TOTAL / C.  RECIBIR]]</f>
        <v>#DIV/0!</v>
      </c>
      <c r="E300" s="6"/>
      <c r="F300" s="6"/>
      <c r="G300" s="2"/>
      <c r="H300" s="16"/>
      <c r="I300" s="2"/>
      <c r="J300" s="39"/>
      <c r="K300" s="2" t="str">
        <f t="shared" si="4"/>
        <v>Perdida</v>
      </c>
      <c r="L300" s="3">
        <f>IF(Dolares!$A$300="Compra",Dolares!$E$300-Dolares!$C$300-Dolares!$F$300,Dolares!$C$300-Dolares!$E$300-Dolares!$F$300)</f>
        <v>0</v>
      </c>
      <c r="M300" s="4" t="e">
        <f>Dolares!$L$300/Dolares!$C$300*1</f>
        <v>#DIV/0!</v>
      </c>
      <c r="N300" s="26"/>
      <c r="O300" s="17">
        <f>IF(Dolares!$A$300="Venta",(Dolares!$E$300+Dolares!$F$300)*-1,Dolares!$E$300-Dolares!$F$300)</f>
        <v>0</v>
      </c>
    </row>
    <row r="301" spans="1:15" ht="15" customHeight="1" x14ac:dyDescent="0.25">
      <c r="A301" s="13"/>
      <c r="B301" s="14"/>
      <c r="C301" s="15"/>
      <c r="D301" s="6" t="e">
        <f>Tabla3[[#This Row],[CANTIDAD EN FIAT]]/Tabla3[[#This Row],[C. TOTAL / C.  RECIBIR]]</f>
        <v>#DIV/0!</v>
      </c>
      <c r="E301" s="6"/>
      <c r="F301" s="6"/>
      <c r="G301" s="2"/>
      <c r="H301" s="16"/>
      <c r="I301" s="2"/>
      <c r="J301" s="39"/>
      <c r="K301" s="2" t="str">
        <f t="shared" si="4"/>
        <v>Perdida</v>
      </c>
      <c r="L301" s="3">
        <f>IF(Dolares!$A$301="Compra",Dolares!$E$301-Dolares!$C$301-Dolares!$F$301,Dolares!$C$301-Dolares!$E$301-Dolares!$F$301)</f>
        <v>0</v>
      </c>
      <c r="M301" s="4" t="e">
        <f>Dolares!$L$301/Dolares!$C$301*1</f>
        <v>#DIV/0!</v>
      </c>
      <c r="N301" s="26"/>
      <c r="O301" s="17">
        <f>IF(Dolares!$A$301="Venta",(Dolares!$E$301+Dolares!$F$301)*-1,Dolares!$E$301-Dolares!$F$301)</f>
        <v>0</v>
      </c>
    </row>
    <row r="302" spans="1:15" ht="15" customHeight="1" x14ac:dyDescent="0.25">
      <c r="A302" s="13"/>
      <c r="B302" s="14"/>
      <c r="C302" s="15"/>
      <c r="D302" s="6" t="e">
        <f>Tabla3[[#This Row],[CANTIDAD EN FIAT]]/Tabla3[[#This Row],[C. TOTAL / C.  RECIBIR]]</f>
        <v>#DIV/0!</v>
      </c>
      <c r="E302" s="6"/>
      <c r="F302" s="6"/>
      <c r="G302" s="2"/>
      <c r="H302" s="16"/>
      <c r="I302" s="2"/>
      <c r="J302" s="39"/>
      <c r="K302" s="2" t="str">
        <f t="shared" si="4"/>
        <v>Perdida</v>
      </c>
      <c r="L302" s="3">
        <f>IF(Dolares!$A$302="Compra",Dolares!$E$302-Dolares!$C$302-Dolares!$F$302,Dolares!$C$302-Dolares!$E$302-Dolares!$F$302)</f>
        <v>0</v>
      </c>
      <c r="M302" s="4" t="e">
        <f>Dolares!$L$302/Dolares!$C$302*1</f>
        <v>#DIV/0!</v>
      </c>
      <c r="N302" s="26"/>
      <c r="O302" s="17">
        <f>IF(Dolares!$A$302="Venta",(Dolares!$E$302+Dolares!$F$302)*-1,Dolares!$E$302-Dolares!$F$302)</f>
        <v>0</v>
      </c>
    </row>
    <row r="303" spans="1:15" ht="15" customHeight="1" x14ac:dyDescent="0.25">
      <c r="A303" s="13"/>
      <c r="B303" s="14"/>
      <c r="C303" s="15"/>
      <c r="D303" s="6" t="e">
        <f>Tabla3[[#This Row],[CANTIDAD EN FIAT]]/Tabla3[[#This Row],[C. TOTAL / C.  RECIBIR]]</f>
        <v>#DIV/0!</v>
      </c>
      <c r="E303" s="6"/>
      <c r="F303" s="6"/>
      <c r="G303" s="2"/>
      <c r="H303" s="16"/>
      <c r="I303" s="2"/>
      <c r="J303" s="39"/>
      <c r="K303" s="2" t="str">
        <f t="shared" si="4"/>
        <v>Perdida</v>
      </c>
      <c r="L303" s="3">
        <f>IF(Dolares!$A$303="Compra",Dolares!$E$303-Dolares!$C$303-Dolares!$F$303,Dolares!$C$303-Dolares!$E$303-Dolares!$F$303)</f>
        <v>0</v>
      </c>
      <c r="M303" s="4" t="e">
        <f>Dolares!$L$303/Dolares!$C$303*1</f>
        <v>#DIV/0!</v>
      </c>
      <c r="N303" s="26"/>
      <c r="O303" s="17">
        <f>IF(Dolares!$A$303="Venta",(Dolares!$E$303+Dolares!$F$303)*-1,Dolares!$E$303-Dolares!$F$303)</f>
        <v>0</v>
      </c>
    </row>
    <row r="304" spans="1:15" ht="15" customHeight="1" x14ac:dyDescent="0.25">
      <c r="A304" s="13"/>
      <c r="B304" s="14"/>
      <c r="C304" s="15"/>
      <c r="D304" s="6" t="e">
        <f>Tabla3[[#This Row],[CANTIDAD EN FIAT]]/Tabla3[[#This Row],[C. TOTAL / C.  RECIBIR]]</f>
        <v>#DIV/0!</v>
      </c>
      <c r="E304" s="6"/>
      <c r="F304" s="6"/>
      <c r="G304" s="2"/>
      <c r="H304" s="16"/>
      <c r="I304" s="2"/>
      <c r="J304" s="39"/>
      <c r="K304" s="2" t="str">
        <f t="shared" si="4"/>
        <v>Perdida</v>
      </c>
      <c r="L304" s="3">
        <f>IF(Dolares!$A$304="Compra",Dolares!$E$304-Dolares!$C$304-Dolares!$F$304,Dolares!$C$304-Dolares!$E$304-Dolares!$F$304)</f>
        <v>0</v>
      </c>
      <c r="M304" s="4" t="e">
        <f>Dolares!$L$304/Dolares!$C$304*1</f>
        <v>#DIV/0!</v>
      </c>
      <c r="N304" s="26"/>
      <c r="O304" s="17">
        <f>IF(Dolares!$A$304="Venta",(Dolares!$E$304+Dolares!$F$304)*-1,Dolares!$E$304-Dolares!$F$304)</f>
        <v>0</v>
      </c>
    </row>
    <row r="305" spans="1:15" ht="15" customHeight="1" x14ac:dyDescent="0.25">
      <c r="A305" s="13"/>
      <c r="B305" s="14"/>
      <c r="C305" s="15"/>
      <c r="D305" s="6" t="e">
        <f>Tabla3[[#This Row],[CANTIDAD EN FIAT]]/Tabla3[[#This Row],[C. TOTAL / C.  RECIBIR]]</f>
        <v>#DIV/0!</v>
      </c>
      <c r="E305" s="6"/>
      <c r="F305" s="6"/>
      <c r="G305" s="2"/>
      <c r="H305" s="16"/>
      <c r="I305" s="2"/>
      <c r="J305" s="39"/>
      <c r="K305" s="2" t="str">
        <f t="shared" si="4"/>
        <v>Perdida</v>
      </c>
      <c r="L305" s="3">
        <f>IF(Dolares!$A$305="Compra",Dolares!$E$305-Dolares!$C$305-Dolares!$F$305,Dolares!$C$305-Dolares!$E$305-Dolares!$F$305)</f>
        <v>0</v>
      </c>
      <c r="M305" s="4" t="e">
        <f>Dolares!$L$305/Dolares!$C$305*1</f>
        <v>#DIV/0!</v>
      </c>
      <c r="N305" s="26"/>
      <c r="O305" s="17">
        <f>IF(Dolares!$A$305="Venta",(Dolares!$E$305+Dolares!$F$305)*-1,Dolares!$E$305-Dolares!$F$305)</f>
        <v>0</v>
      </c>
    </row>
    <row r="306" spans="1:15" ht="15" customHeight="1" x14ac:dyDescent="0.25">
      <c r="A306" s="13"/>
      <c r="B306" s="14"/>
      <c r="C306" s="15"/>
      <c r="D306" s="6" t="e">
        <f>Tabla3[[#This Row],[CANTIDAD EN FIAT]]/Tabla3[[#This Row],[C. TOTAL / C.  RECIBIR]]</f>
        <v>#DIV/0!</v>
      </c>
      <c r="E306" s="6"/>
      <c r="F306" s="6"/>
      <c r="G306" s="2"/>
      <c r="H306" s="16"/>
      <c r="I306" s="2"/>
      <c r="J306" s="39"/>
      <c r="K306" s="2" t="str">
        <f t="shared" si="4"/>
        <v>Perdida</v>
      </c>
      <c r="L306" s="3">
        <f>IF(Dolares!$A$306="Compra",Dolares!$E$306-Dolares!$C$306-Dolares!$F$306,Dolares!$C$306-Dolares!$E$306-Dolares!$F$306)</f>
        <v>0</v>
      </c>
      <c r="M306" s="4" t="e">
        <f>Dolares!$L$306/Dolares!$C$306*1</f>
        <v>#DIV/0!</v>
      </c>
      <c r="N306" s="26"/>
      <c r="O306" s="17">
        <f>IF(Dolares!$A$306="Venta",(Dolares!$E$306+Dolares!$F$306)*-1,Dolares!$E$306-Dolares!$F$306)</f>
        <v>0</v>
      </c>
    </row>
    <row r="307" spans="1:15" ht="15" customHeight="1" x14ac:dyDescent="0.25">
      <c r="A307" s="13"/>
      <c r="B307" s="14"/>
      <c r="C307" s="15"/>
      <c r="D307" s="6" t="e">
        <f>Tabla3[[#This Row],[CANTIDAD EN FIAT]]/Tabla3[[#This Row],[C. TOTAL / C.  RECIBIR]]</f>
        <v>#DIV/0!</v>
      </c>
      <c r="E307" s="6"/>
      <c r="F307" s="6"/>
      <c r="G307" s="2"/>
      <c r="H307" s="16"/>
      <c r="I307" s="2"/>
      <c r="J307" s="39"/>
      <c r="K307" s="2" t="str">
        <f t="shared" si="4"/>
        <v>Perdida</v>
      </c>
      <c r="L307" s="3">
        <f>IF(Dolares!$A$307="Compra",Dolares!$E$307-Dolares!$C$307-Dolares!$F$307,Dolares!$C$307-Dolares!$E$307-Dolares!$F$307)</f>
        <v>0</v>
      </c>
      <c r="M307" s="4" t="e">
        <f>Dolares!$L$307/Dolares!$C$307*1</f>
        <v>#DIV/0!</v>
      </c>
      <c r="N307" s="26"/>
      <c r="O307" s="17">
        <f>IF(Dolares!$A$307="Venta",(Dolares!$E$307+Dolares!$F$307)*-1,Dolares!$E$307-Dolares!$F$307)</f>
        <v>0</v>
      </c>
    </row>
    <row r="308" spans="1:15" ht="15" customHeight="1" x14ac:dyDescent="0.25">
      <c r="A308" s="13"/>
      <c r="B308" s="14"/>
      <c r="C308" s="15"/>
      <c r="D308" s="6" t="e">
        <f>Tabla3[[#This Row],[CANTIDAD EN FIAT]]/Tabla3[[#This Row],[C. TOTAL / C.  RECIBIR]]</f>
        <v>#DIV/0!</v>
      </c>
      <c r="E308" s="6"/>
      <c r="F308" s="6"/>
      <c r="G308" s="2"/>
      <c r="H308" s="16"/>
      <c r="I308" s="2"/>
      <c r="J308" s="39"/>
      <c r="K308" s="2" t="str">
        <f t="shared" si="4"/>
        <v>Perdida</v>
      </c>
      <c r="L308" s="3">
        <f>IF(Dolares!$A$308="Compra",Dolares!$E$308-Dolares!$C$308-Dolares!$F$308,Dolares!$C$308-Dolares!$E$308-Dolares!$F$308)</f>
        <v>0</v>
      </c>
      <c r="M308" s="4" t="e">
        <f>Dolares!$L$308/Dolares!$C$308*1</f>
        <v>#DIV/0!</v>
      </c>
      <c r="N308" s="26"/>
      <c r="O308" s="17">
        <f>IF(Dolares!$A$308="Venta",(Dolares!$E$308+Dolares!$F$308)*-1,Dolares!$E$308-Dolares!$F$308)</f>
        <v>0</v>
      </c>
    </row>
    <row r="309" spans="1:15" ht="15" customHeight="1" x14ac:dyDescent="0.25">
      <c r="A309" s="13"/>
      <c r="B309" s="14"/>
      <c r="C309" s="15"/>
      <c r="D309" s="6" t="e">
        <f>Tabla3[[#This Row],[CANTIDAD EN FIAT]]/Tabla3[[#This Row],[C. TOTAL / C.  RECIBIR]]</f>
        <v>#DIV/0!</v>
      </c>
      <c r="E309" s="6"/>
      <c r="F309" s="6"/>
      <c r="G309" s="2"/>
      <c r="H309" s="16"/>
      <c r="I309" s="2"/>
      <c r="J309" s="39"/>
      <c r="K309" s="2" t="str">
        <f t="shared" si="4"/>
        <v>Perdida</v>
      </c>
      <c r="L309" s="3">
        <f>IF(Dolares!$A$309="Compra",Dolares!$E$309-Dolares!$C$309-Dolares!$F$309,Dolares!$C$309-Dolares!$E$309-Dolares!$F$309)</f>
        <v>0</v>
      </c>
      <c r="M309" s="4" t="e">
        <f>Dolares!$L$309/Dolares!$C$309*1</f>
        <v>#DIV/0!</v>
      </c>
      <c r="N309" s="26"/>
      <c r="O309" s="17">
        <f>IF(Dolares!$A$309="Venta",(Dolares!$E$309+Dolares!$F$309)*-1,Dolares!$E$309-Dolares!$F$309)</f>
        <v>0</v>
      </c>
    </row>
    <row r="310" spans="1:15" ht="15" customHeight="1" x14ac:dyDescent="0.25">
      <c r="A310" s="13"/>
      <c r="B310" s="14"/>
      <c r="C310" s="15"/>
      <c r="D310" s="6" t="e">
        <f>Tabla3[[#This Row],[CANTIDAD EN FIAT]]/Tabla3[[#This Row],[C. TOTAL / C.  RECIBIR]]</f>
        <v>#DIV/0!</v>
      </c>
      <c r="E310" s="6"/>
      <c r="F310" s="6"/>
      <c r="G310" s="2"/>
      <c r="H310" s="16"/>
      <c r="I310" s="2"/>
      <c r="J310" s="39"/>
      <c r="K310" s="2" t="str">
        <f t="shared" si="4"/>
        <v>Perdida</v>
      </c>
      <c r="L310" s="3">
        <f>IF(Dolares!$A$310="Compra",Dolares!$E$310-Dolares!$C$310-Dolares!$F$310,Dolares!$C$310-Dolares!$E$310-Dolares!$F$310)</f>
        <v>0</v>
      </c>
      <c r="M310" s="4" t="e">
        <f>Dolares!$L$310/Dolares!$C$310*1</f>
        <v>#DIV/0!</v>
      </c>
      <c r="N310" s="26"/>
      <c r="O310" s="17">
        <f>IF(Dolares!$A$310="Venta",(Dolares!$E$310+Dolares!$F$310)*-1,Dolares!$E$310-Dolares!$F$310)</f>
        <v>0</v>
      </c>
    </row>
    <row r="311" spans="1:15" ht="15" customHeight="1" x14ac:dyDescent="0.25">
      <c r="A311" s="13"/>
      <c r="B311" s="14"/>
      <c r="C311" s="15"/>
      <c r="D311" s="6" t="e">
        <f>Tabla3[[#This Row],[CANTIDAD EN FIAT]]/Tabla3[[#This Row],[C. TOTAL / C.  RECIBIR]]</f>
        <v>#DIV/0!</v>
      </c>
      <c r="E311" s="6"/>
      <c r="F311" s="6"/>
      <c r="G311" s="2"/>
      <c r="H311" s="16"/>
      <c r="I311" s="2"/>
      <c r="J311" s="39"/>
      <c r="K311" s="2" t="str">
        <f t="shared" si="4"/>
        <v>Perdida</v>
      </c>
      <c r="L311" s="3">
        <f>IF(Dolares!$A$311="Compra",Dolares!$E$311-Dolares!$C$311-Dolares!$F$311,Dolares!$C$311-Dolares!$E$311-Dolares!$F$311)</f>
        <v>0</v>
      </c>
      <c r="M311" s="4" t="e">
        <f>Dolares!$L$311/Dolares!$C$311*1</f>
        <v>#DIV/0!</v>
      </c>
      <c r="N311" s="26"/>
      <c r="O311" s="17">
        <f>IF(Dolares!$A$311="Venta",(Dolares!$E$311+Dolares!$F$311)*-1,Dolares!$E$311-Dolares!$F$311)</f>
        <v>0</v>
      </c>
    </row>
    <row r="312" spans="1:15" ht="15" customHeight="1" x14ac:dyDescent="0.25">
      <c r="A312" s="13"/>
      <c r="B312" s="14"/>
      <c r="C312" s="15"/>
      <c r="D312" s="6" t="e">
        <f>Tabla3[[#This Row],[CANTIDAD EN FIAT]]/Tabla3[[#This Row],[C. TOTAL / C.  RECIBIR]]</f>
        <v>#DIV/0!</v>
      </c>
      <c r="E312" s="6"/>
      <c r="F312" s="6"/>
      <c r="G312" s="2"/>
      <c r="H312" s="16"/>
      <c r="I312" s="2"/>
      <c r="J312" s="39"/>
      <c r="K312" s="2" t="str">
        <f t="shared" si="4"/>
        <v>Perdida</v>
      </c>
      <c r="L312" s="3">
        <f>IF(Dolares!$A$312="Compra",Dolares!$E$312-Dolares!$C$312-Dolares!$F$312,Dolares!$C$312-Dolares!$E$312-Dolares!$F$312)</f>
        <v>0</v>
      </c>
      <c r="M312" s="4" t="e">
        <f>Dolares!$L$312/Dolares!$C$312*1</f>
        <v>#DIV/0!</v>
      </c>
      <c r="N312" s="26"/>
      <c r="O312" s="17">
        <f>IF(Dolares!$A$312="Venta",(Dolares!$E$312+Dolares!$F$312)*-1,Dolares!$E$312-Dolares!$F$312)</f>
        <v>0</v>
      </c>
    </row>
    <row r="313" spans="1:15" ht="15" customHeight="1" x14ac:dyDescent="0.25">
      <c r="A313" s="13"/>
      <c r="B313" s="14"/>
      <c r="C313" s="15"/>
      <c r="D313" s="6" t="e">
        <f>Tabla3[[#This Row],[CANTIDAD EN FIAT]]/Tabla3[[#This Row],[C. TOTAL / C.  RECIBIR]]</f>
        <v>#DIV/0!</v>
      </c>
      <c r="E313" s="6"/>
      <c r="F313" s="6"/>
      <c r="G313" s="2"/>
      <c r="H313" s="16"/>
      <c r="I313" s="2"/>
      <c r="J313" s="39"/>
      <c r="K313" s="2" t="str">
        <f t="shared" si="4"/>
        <v>Perdida</v>
      </c>
      <c r="L313" s="3">
        <f>IF(Dolares!$A$313="Compra",Dolares!$E$313-Dolares!$C$313-Dolares!$F$313,Dolares!$C$313-Dolares!$E$313-Dolares!$F$313)</f>
        <v>0</v>
      </c>
      <c r="M313" s="4" t="e">
        <f>Dolares!$L$313/Dolares!$C$313*1</f>
        <v>#DIV/0!</v>
      </c>
      <c r="N313" s="26"/>
      <c r="O313" s="17">
        <f>IF(Dolares!$A$313="Venta",(Dolares!$E$313+Dolares!$F$313)*-1,Dolares!$E$313-Dolares!$F$313)</f>
        <v>0</v>
      </c>
    </row>
    <row r="314" spans="1:15" ht="15" customHeight="1" x14ac:dyDescent="0.25">
      <c r="A314" s="13"/>
      <c r="B314" s="14"/>
      <c r="C314" s="15"/>
      <c r="D314" s="6" t="e">
        <f>Tabla3[[#This Row],[CANTIDAD EN FIAT]]/Tabla3[[#This Row],[C. TOTAL / C.  RECIBIR]]</f>
        <v>#DIV/0!</v>
      </c>
      <c r="E314" s="6"/>
      <c r="F314" s="6"/>
      <c r="G314" s="2"/>
      <c r="H314" s="16"/>
      <c r="I314" s="2"/>
      <c r="J314" s="39"/>
      <c r="K314" s="2" t="str">
        <f t="shared" si="4"/>
        <v>Perdida</v>
      </c>
      <c r="L314" s="3">
        <f>IF(Dolares!$A$314="Compra",Dolares!$E$314-Dolares!$C$314-Dolares!$F$314,Dolares!$C$314-Dolares!$E$314-Dolares!$F$314)</f>
        <v>0</v>
      </c>
      <c r="M314" s="4" t="e">
        <f>Dolares!$L$314/Dolares!$C$314*1</f>
        <v>#DIV/0!</v>
      </c>
      <c r="N314" s="26"/>
      <c r="O314" s="17">
        <f>IF(Dolares!$A$314="Venta",(Dolares!$E$314+Dolares!$F$314)*-1,Dolares!$E$314-Dolares!$F$314)</f>
        <v>0</v>
      </c>
    </row>
    <row r="315" spans="1:15" ht="15" customHeight="1" x14ac:dyDescent="0.25">
      <c r="A315" s="13"/>
      <c r="B315" s="14"/>
      <c r="C315" s="15"/>
      <c r="D315" s="6" t="e">
        <f>Tabla3[[#This Row],[CANTIDAD EN FIAT]]/Tabla3[[#This Row],[C. TOTAL / C.  RECIBIR]]</f>
        <v>#DIV/0!</v>
      </c>
      <c r="E315" s="6"/>
      <c r="F315" s="6"/>
      <c r="G315" s="2"/>
      <c r="H315" s="16"/>
      <c r="I315" s="2"/>
      <c r="J315" s="39"/>
      <c r="K315" s="2" t="str">
        <f t="shared" si="4"/>
        <v>Perdida</v>
      </c>
      <c r="L315" s="3">
        <f>IF(Dolares!$A$315="Compra",Dolares!$E$315-Dolares!$C$315-Dolares!$F$315,Dolares!$C$315-Dolares!$E$315-Dolares!$F$315)</f>
        <v>0</v>
      </c>
      <c r="M315" s="4" t="e">
        <f>Dolares!$L$315/Dolares!$C$315*1</f>
        <v>#DIV/0!</v>
      </c>
      <c r="N315" s="26"/>
      <c r="O315" s="17">
        <f>IF(Dolares!$A$315="Venta",(Dolares!$E$315+Dolares!$F$315)*-1,Dolares!$E$315-Dolares!$F$315)</f>
        <v>0</v>
      </c>
    </row>
    <row r="316" spans="1:15" ht="15" customHeight="1" x14ac:dyDescent="0.25">
      <c r="A316" s="13"/>
      <c r="B316" s="14"/>
      <c r="C316" s="15"/>
      <c r="D316" s="6" t="e">
        <f>Tabla3[[#This Row],[CANTIDAD EN FIAT]]/Tabla3[[#This Row],[C. TOTAL / C.  RECIBIR]]</f>
        <v>#DIV/0!</v>
      </c>
      <c r="E316" s="6"/>
      <c r="F316" s="6"/>
      <c r="G316" s="2"/>
      <c r="H316" s="16"/>
      <c r="I316" s="2"/>
      <c r="J316" s="39"/>
      <c r="K316" s="2" t="str">
        <f t="shared" si="4"/>
        <v>Perdida</v>
      </c>
      <c r="L316" s="3">
        <f>IF(Dolares!$A$316="Compra",Dolares!$E$316-Dolares!$C$316-Dolares!$F$316,Dolares!$C$316-Dolares!$E$316-Dolares!$F$316)</f>
        <v>0</v>
      </c>
      <c r="M316" s="4" t="e">
        <f>Dolares!$L$316/Dolares!$C$316*1</f>
        <v>#DIV/0!</v>
      </c>
      <c r="N316" s="26"/>
      <c r="O316" s="17">
        <f>IF(Dolares!$A$316="Venta",(Dolares!$E$316+Dolares!$F$316)*-1,Dolares!$E$316-Dolares!$F$316)</f>
        <v>0</v>
      </c>
    </row>
    <row r="317" spans="1:15" ht="15" customHeight="1" x14ac:dyDescent="0.25">
      <c r="A317" s="13"/>
      <c r="B317" s="14"/>
      <c r="C317" s="15"/>
      <c r="D317" s="6" t="e">
        <f>Tabla3[[#This Row],[CANTIDAD EN FIAT]]/Tabla3[[#This Row],[C. TOTAL / C.  RECIBIR]]</f>
        <v>#DIV/0!</v>
      </c>
      <c r="E317" s="6"/>
      <c r="F317" s="6"/>
      <c r="G317" s="2"/>
      <c r="H317" s="16"/>
      <c r="I317" s="2"/>
      <c r="J317" s="39"/>
      <c r="K317" s="2" t="str">
        <f t="shared" si="4"/>
        <v>Perdida</v>
      </c>
      <c r="L317" s="3">
        <f>IF(Dolares!$A$317="Compra",Dolares!$E$317-Dolares!$C$317-Dolares!$F$317,Dolares!$C$317-Dolares!$E$317-Dolares!$F$317)</f>
        <v>0</v>
      </c>
      <c r="M317" s="4" t="e">
        <f>Dolares!$L$317/Dolares!$C$317*1</f>
        <v>#DIV/0!</v>
      </c>
      <c r="N317" s="26"/>
      <c r="O317" s="17">
        <f>IF(Dolares!$A$317="Venta",(Dolares!$E$317+Dolares!$F$317)*-1,Dolares!$E$317-Dolares!$F$317)</f>
        <v>0</v>
      </c>
    </row>
    <row r="318" spans="1:15" ht="15" customHeight="1" x14ac:dyDescent="0.25">
      <c r="A318" s="13"/>
      <c r="B318" s="14"/>
      <c r="C318" s="15"/>
      <c r="D318" s="6" t="e">
        <f>Tabla3[[#This Row],[CANTIDAD EN FIAT]]/Tabla3[[#This Row],[C. TOTAL / C.  RECIBIR]]</f>
        <v>#DIV/0!</v>
      </c>
      <c r="E318" s="6"/>
      <c r="F318" s="6"/>
      <c r="G318" s="2"/>
      <c r="H318" s="16"/>
      <c r="I318" s="2"/>
      <c r="J318" s="39"/>
      <c r="K318" s="2" t="str">
        <f t="shared" si="4"/>
        <v>Perdida</v>
      </c>
      <c r="L318" s="3">
        <f>IF(Dolares!$A$318="Compra",Dolares!$E$318-Dolares!$C$318-Dolares!$F$318,Dolares!$C$318-Dolares!$E$318-Dolares!$F$318)</f>
        <v>0</v>
      </c>
      <c r="M318" s="4" t="e">
        <f>Dolares!$L$318/Dolares!$C$318*1</f>
        <v>#DIV/0!</v>
      </c>
      <c r="N318" s="26"/>
      <c r="O318" s="17">
        <f>IF(Dolares!$A$318="Venta",(Dolares!$E$318+Dolares!$F$318)*-1,Dolares!$E$318-Dolares!$F$318)</f>
        <v>0</v>
      </c>
    </row>
    <row r="319" spans="1:15" ht="15" customHeight="1" x14ac:dyDescent="0.25">
      <c r="A319" s="13"/>
      <c r="B319" s="14"/>
      <c r="C319" s="15"/>
      <c r="D319" s="6" t="e">
        <f>Tabla3[[#This Row],[CANTIDAD EN FIAT]]/Tabla3[[#This Row],[C. TOTAL / C.  RECIBIR]]</f>
        <v>#DIV/0!</v>
      </c>
      <c r="E319" s="6"/>
      <c r="F319" s="6"/>
      <c r="G319" s="2"/>
      <c r="H319" s="16"/>
      <c r="I319" s="2"/>
      <c r="J319" s="39"/>
      <c r="K319" s="2" t="str">
        <f t="shared" si="4"/>
        <v>Perdida</v>
      </c>
      <c r="L319" s="3">
        <f>IF(Dolares!$A$319="Compra",Dolares!$E$319-Dolares!$C$319-Dolares!$F$319,Dolares!$C$319-Dolares!$E$319-Dolares!$F$319)</f>
        <v>0</v>
      </c>
      <c r="M319" s="4" t="e">
        <f>Dolares!$L$319/Dolares!$C$319*1</f>
        <v>#DIV/0!</v>
      </c>
      <c r="N319" s="26"/>
      <c r="O319" s="17">
        <f>IF(Dolares!$A$319="Venta",(Dolares!$E$319+Dolares!$F$319)*-1,Dolares!$E$319-Dolares!$F$319)</f>
        <v>0</v>
      </c>
    </row>
    <row r="320" spans="1:15" ht="15" customHeight="1" x14ac:dyDescent="0.25">
      <c r="A320" s="13"/>
      <c r="B320" s="14"/>
      <c r="C320" s="15"/>
      <c r="D320" s="6" t="e">
        <f>Tabla3[[#This Row],[CANTIDAD EN FIAT]]/Tabla3[[#This Row],[C. TOTAL / C.  RECIBIR]]</f>
        <v>#DIV/0!</v>
      </c>
      <c r="E320" s="6"/>
      <c r="F320" s="6"/>
      <c r="G320" s="2"/>
      <c r="H320" s="16"/>
      <c r="I320" s="2"/>
      <c r="J320" s="39"/>
      <c r="K320" s="2" t="str">
        <f t="shared" si="4"/>
        <v>Perdida</v>
      </c>
      <c r="L320" s="3">
        <f>IF(Dolares!$A$320="Compra",Dolares!$E$320-Dolares!$C$320-Dolares!$F$320,Dolares!$C$320-Dolares!$E$320-Dolares!$F$320)</f>
        <v>0</v>
      </c>
      <c r="M320" s="4" t="e">
        <f>Dolares!$L$320/Dolares!$C$320*1</f>
        <v>#DIV/0!</v>
      </c>
      <c r="N320" s="26"/>
      <c r="O320" s="17">
        <f>IF(Dolares!$A$320="Venta",(Dolares!$E$320+Dolares!$F$320)*-1,Dolares!$E$320-Dolares!$F$320)</f>
        <v>0</v>
      </c>
    </row>
    <row r="321" spans="1:15" ht="15" customHeight="1" x14ac:dyDescent="0.25">
      <c r="A321" s="13"/>
      <c r="B321" s="14"/>
      <c r="C321" s="15"/>
      <c r="D321" s="6" t="e">
        <f>Tabla3[[#This Row],[CANTIDAD EN FIAT]]/Tabla3[[#This Row],[C. TOTAL / C.  RECIBIR]]</f>
        <v>#DIV/0!</v>
      </c>
      <c r="E321" s="6"/>
      <c r="F321" s="6"/>
      <c r="G321" s="2"/>
      <c r="H321" s="16"/>
      <c r="I321" s="2"/>
      <c r="J321" s="39"/>
      <c r="K321" s="2" t="str">
        <f t="shared" si="4"/>
        <v>Perdida</v>
      </c>
      <c r="L321" s="3">
        <f>IF(Dolares!$A$321="Compra",Dolares!$E$321-Dolares!$C$321-Dolares!$F$321,Dolares!$C$321-Dolares!$E$321-Dolares!$F$321)</f>
        <v>0</v>
      </c>
      <c r="M321" s="4" t="e">
        <f>Dolares!$L$321/Dolares!$C$321*1</f>
        <v>#DIV/0!</v>
      </c>
      <c r="N321" s="26"/>
      <c r="O321" s="17">
        <f>IF(Dolares!$A$321="Venta",(Dolares!$E$321+Dolares!$F$321)*-1,Dolares!$E$321-Dolares!$F$321)</f>
        <v>0</v>
      </c>
    </row>
    <row r="322" spans="1:15" ht="15" customHeight="1" x14ac:dyDescent="0.25">
      <c r="A322" s="13"/>
      <c r="B322" s="14"/>
      <c r="C322" s="15"/>
      <c r="D322" s="6" t="e">
        <f>Tabla3[[#This Row],[CANTIDAD EN FIAT]]/Tabla3[[#This Row],[C. TOTAL / C.  RECIBIR]]</f>
        <v>#DIV/0!</v>
      </c>
      <c r="E322" s="6"/>
      <c r="F322" s="6"/>
      <c r="G322" s="2"/>
      <c r="H322" s="16"/>
      <c r="I322" s="2"/>
      <c r="J322" s="39"/>
      <c r="K322" s="2" t="str">
        <f t="shared" ref="K322:K385" si="5">IF(L322&gt;0,"Ganancia","Perdida")</f>
        <v>Perdida</v>
      </c>
      <c r="L322" s="3">
        <f>IF(Dolares!$A$322="Compra",Dolares!$E$322-Dolares!$C$322-Dolares!$F$322,Dolares!$C$322-Dolares!$E$322-Dolares!$F$322)</f>
        <v>0</v>
      </c>
      <c r="M322" s="4" t="e">
        <f>Dolares!$L$322/Dolares!$C$322*1</f>
        <v>#DIV/0!</v>
      </c>
      <c r="N322" s="26"/>
      <c r="O322" s="17">
        <f>IF(Dolares!$A$322="Venta",(Dolares!$E$322+Dolares!$F$322)*-1,Dolares!$E$322-Dolares!$F$322)</f>
        <v>0</v>
      </c>
    </row>
    <row r="323" spans="1:15" ht="15" customHeight="1" x14ac:dyDescent="0.25">
      <c r="A323" s="13"/>
      <c r="B323" s="14"/>
      <c r="C323" s="15"/>
      <c r="D323" s="6" t="e">
        <f>Tabla3[[#This Row],[CANTIDAD EN FIAT]]/Tabla3[[#This Row],[C. TOTAL / C.  RECIBIR]]</f>
        <v>#DIV/0!</v>
      </c>
      <c r="E323" s="6"/>
      <c r="F323" s="6"/>
      <c r="G323" s="2"/>
      <c r="H323" s="16"/>
      <c r="I323" s="2"/>
      <c r="J323" s="39"/>
      <c r="K323" s="2" t="str">
        <f t="shared" si="5"/>
        <v>Perdida</v>
      </c>
      <c r="L323" s="3">
        <f>IF(Dolares!$A$323="Compra",Dolares!$E$323-Dolares!$C$323-Dolares!$F$323,Dolares!$C$323-Dolares!$E$323-Dolares!$F$323)</f>
        <v>0</v>
      </c>
      <c r="M323" s="4" t="e">
        <f>Dolares!$L$323/Dolares!$C$323*1</f>
        <v>#DIV/0!</v>
      </c>
      <c r="N323" s="26"/>
      <c r="O323" s="17">
        <f>IF(Dolares!$A$323="Venta",(Dolares!$E$323+Dolares!$F$323)*-1,Dolares!$E$323-Dolares!$F$323)</f>
        <v>0</v>
      </c>
    </row>
    <row r="324" spans="1:15" ht="15" customHeight="1" x14ac:dyDescent="0.25">
      <c r="A324" s="13"/>
      <c r="B324" s="14"/>
      <c r="C324" s="15"/>
      <c r="D324" s="6" t="e">
        <f>Tabla3[[#This Row],[CANTIDAD EN FIAT]]/Tabla3[[#This Row],[C. TOTAL / C.  RECIBIR]]</f>
        <v>#DIV/0!</v>
      </c>
      <c r="E324" s="6"/>
      <c r="F324" s="6"/>
      <c r="G324" s="2"/>
      <c r="H324" s="16"/>
      <c r="I324" s="2"/>
      <c r="J324" s="39"/>
      <c r="K324" s="2" t="str">
        <f t="shared" si="5"/>
        <v>Perdida</v>
      </c>
      <c r="L324" s="3">
        <f>IF(Dolares!$A$324="Compra",Dolares!$E$324-Dolares!$C$324-Dolares!$F$324,Dolares!$C$324-Dolares!$E$324-Dolares!$F$324)</f>
        <v>0</v>
      </c>
      <c r="M324" s="4" t="e">
        <f>Dolares!$L$324/Dolares!$C$324*1</f>
        <v>#DIV/0!</v>
      </c>
      <c r="N324" s="26"/>
      <c r="O324" s="17">
        <f>IF(Dolares!$A$324="Venta",(Dolares!$E$324+Dolares!$F$324)*-1,Dolares!$E$324-Dolares!$F$324)</f>
        <v>0</v>
      </c>
    </row>
    <row r="325" spans="1:15" ht="15" customHeight="1" x14ac:dyDescent="0.25">
      <c r="A325" s="13"/>
      <c r="B325" s="14"/>
      <c r="C325" s="15"/>
      <c r="D325" s="6" t="e">
        <f>Tabla3[[#This Row],[CANTIDAD EN FIAT]]/Tabla3[[#This Row],[C. TOTAL / C.  RECIBIR]]</f>
        <v>#DIV/0!</v>
      </c>
      <c r="E325" s="6"/>
      <c r="F325" s="6"/>
      <c r="G325" s="2"/>
      <c r="H325" s="16"/>
      <c r="I325" s="2"/>
      <c r="J325" s="39"/>
      <c r="K325" s="2" t="str">
        <f t="shared" si="5"/>
        <v>Perdida</v>
      </c>
      <c r="L325" s="3">
        <f>IF(Dolares!$A$325="Compra",Dolares!$E$325-Dolares!$C$325-Dolares!$F$325,Dolares!$C$325-Dolares!$E$325-Dolares!$F$325)</f>
        <v>0</v>
      </c>
      <c r="M325" s="4" t="e">
        <f>Dolares!$L$325/Dolares!$C$325*1</f>
        <v>#DIV/0!</v>
      </c>
      <c r="N325" s="26"/>
      <c r="O325" s="17">
        <f>IF(Dolares!$A$325="Venta",(Dolares!$E$325+Dolares!$F$325)*-1,Dolares!$E$325-Dolares!$F$325)</f>
        <v>0</v>
      </c>
    </row>
    <row r="326" spans="1:15" ht="15" customHeight="1" x14ac:dyDescent="0.25">
      <c r="A326" s="13"/>
      <c r="B326" s="14"/>
      <c r="C326" s="15"/>
      <c r="D326" s="6" t="e">
        <f>Tabla3[[#This Row],[CANTIDAD EN FIAT]]/Tabla3[[#This Row],[C. TOTAL / C.  RECIBIR]]</f>
        <v>#DIV/0!</v>
      </c>
      <c r="E326" s="6"/>
      <c r="F326" s="6"/>
      <c r="G326" s="2"/>
      <c r="H326" s="16"/>
      <c r="I326" s="2"/>
      <c r="J326" s="39"/>
      <c r="K326" s="2" t="str">
        <f t="shared" si="5"/>
        <v>Perdida</v>
      </c>
      <c r="L326" s="3">
        <f>IF(Dolares!$A$326="Compra",Dolares!$E$326-Dolares!$C$326-Dolares!$F$326,Dolares!$C$326-Dolares!$E$326-Dolares!$F$326)</f>
        <v>0</v>
      </c>
      <c r="M326" s="4" t="e">
        <f>Dolares!$L$326/Dolares!$C$326*1</f>
        <v>#DIV/0!</v>
      </c>
      <c r="N326" s="26"/>
      <c r="O326" s="17">
        <f>IF(Dolares!$A$326="Venta",(Dolares!$E$326+Dolares!$F$326)*-1,Dolares!$E$326-Dolares!$F$326)</f>
        <v>0</v>
      </c>
    </row>
    <row r="327" spans="1:15" ht="15" customHeight="1" x14ac:dyDescent="0.25">
      <c r="A327" s="13"/>
      <c r="B327" s="14"/>
      <c r="C327" s="15"/>
      <c r="D327" s="6" t="e">
        <f>Tabla3[[#This Row],[CANTIDAD EN FIAT]]/Tabla3[[#This Row],[C. TOTAL / C.  RECIBIR]]</f>
        <v>#DIV/0!</v>
      </c>
      <c r="E327" s="6"/>
      <c r="F327" s="6"/>
      <c r="G327" s="2"/>
      <c r="H327" s="16"/>
      <c r="I327" s="2"/>
      <c r="J327" s="39"/>
      <c r="K327" s="2" t="str">
        <f t="shared" si="5"/>
        <v>Perdida</v>
      </c>
      <c r="L327" s="3">
        <f>IF(Dolares!$A$327="Compra",Dolares!$E$327-Dolares!$C$327-Dolares!$F$327,Dolares!$C$327-Dolares!$E$327-Dolares!$F$327)</f>
        <v>0</v>
      </c>
      <c r="M327" s="4" t="e">
        <f>Dolares!$L$327/Dolares!$C$327*1</f>
        <v>#DIV/0!</v>
      </c>
      <c r="N327" s="26"/>
      <c r="O327" s="17">
        <f>IF(Dolares!$A$327="Venta",(Dolares!$E$327+Dolares!$F$327)*-1,Dolares!$E$327-Dolares!$F$327)</f>
        <v>0</v>
      </c>
    </row>
    <row r="328" spans="1:15" ht="15" customHeight="1" x14ac:dyDescent="0.25">
      <c r="A328" s="13"/>
      <c r="B328" s="14"/>
      <c r="C328" s="15"/>
      <c r="D328" s="6" t="e">
        <f>Tabla3[[#This Row],[CANTIDAD EN FIAT]]/Tabla3[[#This Row],[C. TOTAL / C.  RECIBIR]]</f>
        <v>#DIV/0!</v>
      </c>
      <c r="E328" s="6"/>
      <c r="F328" s="6"/>
      <c r="G328" s="2"/>
      <c r="H328" s="16"/>
      <c r="I328" s="2"/>
      <c r="J328" s="39"/>
      <c r="K328" s="2" t="str">
        <f t="shared" si="5"/>
        <v>Perdida</v>
      </c>
      <c r="L328" s="3">
        <f>IF(Dolares!$A$328="Compra",Dolares!$E$328-Dolares!$C$328-Dolares!$F$328,Dolares!$C$328-Dolares!$E$328-Dolares!$F$328)</f>
        <v>0</v>
      </c>
      <c r="M328" s="4" t="e">
        <f>Dolares!$L$328/Dolares!$C$328*1</f>
        <v>#DIV/0!</v>
      </c>
      <c r="N328" s="26"/>
      <c r="O328" s="17">
        <f>IF(Dolares!$A$328="Venta",(Dolares!$E$328+Dolares!$F$328)*-1,Dolares!$E$328-Dolares!$F$328)</f>
        <v>0</v>
      </c>
    </row>
    <row r="329" spans="1:15" ht="15" customHeight="1" x14ac:dyDescent="0.25">
      <c r="A329" s="13"/>
      <c r="B329" s="14"/>
      <c r="C329" s="15"/>
      <c r="D329" s="6" t="e">
        <f>Tabla3[[#This Row],[CANTIDAD EN FIAT]]/Tabla3[[#This Row],[C. TOTAL / C.  RECIBIR]]</f>
        <v>#DIV/0!</v>
      </c>
      <c r="E329" s="6"/>
      <c r="F329" s="6"/>
      <c r="G329" s="2"/>
      <c r="H329" s="16"/>
      <c r="I329" s="2"/>
      <c r="J329" s="39"/>
      <c r="K329" s="2" t="str">
        <f t="shared" si="5"/>
        <v>Perdida</v>
      </c>
      <c r="L329" s="3">
        <f>IF(Dolares!$A$329="Compra",Dolares!$E$329-Dolares!$C$329-Dolares!$F$329,Dolares!$C$329-Dolares!$E$329-Dolares!$F$329)</f>
        <v>0</v>
      </c>
      <c r="M329" s="4" t="e">
        <f>Dolares!$L$329/Dolares!$C$329*1</f>
        <v>#DIV/0!</v>
      </c>
      <c r="N329" s="26"/>
      <c r="O329" s="17">
        <f>IF(Dolares!$A$329="Venta",(Dolares!$E$329+Dolares!$F$329)*-1,Dolares!$E$329-Dolares!$F$329)</f>
        <v>0</v>
      </c>
    </row>
    <row r="330" spans="1:15" ht="15" customHeight="1" x14ac:dyDescent="0.25">
      <c r="A330" s="13"/>
      <c r="B330" s="14"/>
      <c r="C330" s="15"/>
      <c r="D330" s="6" t="e">
        <f>Tabla3[[#This Row],[CANTIDAD EN FIAT]]/Tabla3[[#This Row],[C. TOTAL / C.  RECIBIR]]</f>
        <v>#DIV/0!</v>
      </c>
      <c r="E330" s="6"/>
      <c r="F330" s="6"/>
      <c r="G330" s="2"/>
      <c r="H330" s="16"/>
      <c r="I330" s="2"/>
      <c r="J330" s="39"/>
      <c r="K330" s="2" t="str">
        <f t="shared" si="5"/>
        <v>Perdida</v>
      </c>
      <c r="L330" s="3">
        <f>IF(Dolares!$A$330="Compra",Dolares!$E$330-Dolares!$C$330-Dolares!$F$330,Dolares!$C$330-Dolares!$E$330-Dolares!$F$330)</f>
        <v>0</v>
      </c>
      <c r="M330" s="4" t="e">
        <f>Dolares!$L$330/Dolares!$C$330*1</f>
        <v>#DIV/0!</v>
      </c>
      <c r="N330" s="26"/>
      <c r="O330" s="17">
        <f>IF(Dolares!$A$330="Venta",(Dolares!$E$330+Dolares!$F$330)*-1,Dolares!$E$330-Dolares!$F$330)</f>
        <v>0</v>
      </c>
    </row>
    <row r="331" spans="1:15" ht="15" customHeight="1" x14ac:dyDescent="0.25">
      <c r="A331" s="13"/>
      <c r="B331" s="14"/>
      <c r="C331" s="15"/>
      <c r="D331" s="6" t="e">
        <f>Tabla3[[#This Row],[CANTIDAD EN FIAT]]/Tabla3[[#This Row],[C. TOTAL / C.  RECIBIR]]</f>
        <v>#DIV/0!</v>
      </c>
      <c r="E331" s="6"/>
      <c r="F331" s="6"/>
      <c r="G331" s="2"/>
      <c r="H331" s="16"/>
      <c r="I331" s="2"/>
      <c r="J331" s="39"/>
      <c r="K331" s="2" t="str">
        <f t="shared" si="5"/>
        <v>Perdida</v>
      </c>
      <c r="L331" s="3">
        <f>IF(Dolares!$A$331="Compra",Dolares!$E$331-Dolares!$C$331-Dolares!$F$331,Dolares!$C$331-Dolares!$E$331-Dolares!$F$331)</f>
        <v>0</v>
      </c>
      <c r="M331" s="4" t="e">
        <f>Dolares!$L$331/Dolares!$C$331*1</f>
        <v>#DIV/0!</v>
      </c>
      <c r="N331" s="26"/>
      <c r="O331" s="17">
        <f>IF(Dolares!$A$331="Venta",(Dolares!$E$331+Dolares!$F$331)*-1,Dolares!$E$331-Dolares!$F$331)</f>
        <v>0</v>
      </c>
    </row>
    <row r="332" spans="1:15" ht="15" customHeight="1" x14ac:dyDescent="0.25">
      <c r="A332" s="13"/>
      <c r="B332" s="14"/>
      <c r="C332" s="15"/>
      <c r="D332" s="6" t="e">
        <f>Tabla3[[#This Row],[CANTIDAD EN FIAT]]/Tabla3[[#This Row],[C. TOTAL / C.  RECIBIR]]</f>
        <v>#DIV/0!</v>
      </c>
      <c r="E332" s="6"/>
      <c r="F332" s="6"/>
      <c r="G332" s="2"/>
      <c r="H332" s="16"/>
      <c r="I332" s="2"/>
      <c r="J332" s="39"/>
      <c r="K332" s="2" t="str">
        <f t="shared" si="5"/>
        <v>Perdida</v>
      </c>
      <c r="L332" s="3">
        <f>IF(Dolares!$A$332="Compra",Dolares!$E$332-Dolares!$C$332-Dolares!$F$332,Dolares!$C$332-Dolares!$E$332-Dolares!$F$332)</f>
        <v>0</v>
      </c>
      <c r="M332" s="4" t="e">
        <f>Dolares!$L$332/Dolares!$C$332*1</f>
        <v>#DIV/0!</v>
      </c>
      <c r="N332" s="26"/>
      <c r="O332" s="17">
        <f>IF(Dolares!$A$332="Venta",(Dolares!$E$332+Dolares!$F$332)*-1,Dolares!$E$332-Dolares!$F$332)</f>
        <v>0</v>
      </c>
    </row>
    <row r="333" spans="1:15" ht="15" customHeight="1" x14ac:dyDescent="0.25">
      <c r="A333" s="13"/>
      <c r="B333" s="14"/>
      <c r="C333" s="15"/>
      <c r="D333" s="6" t="e">
        <f>Tabla3[[#This Row],[CANTIDAD EN FIAT]]/Tabla3[[#This Row],[C. TOTAL / C.  RECIBIR]]</f>
        <v>#DIV/0!</v>
      </c>
      <c r="E333" s="6"/>
      <c r="F333" s="6"/>
      <c r="G333" s="2"/>
      <c r="H333" s="16"/>
      <c r="I333" s="2"/>
      <c r="J333" s="39"/>
      <c r="K333" s="2" t="str">
        <f t="shared" si="5"/>
        <v>Perdida</v>
      </c>
      <c r="L333" s="3">
        <f>IF(Dolares!$A$333="Compra",Dolares!$E$333-Dolares!$C$333-Dolares!$F$333,Dolares!$C$333-Dolares!$E$333-Dolares!$F$333)</f>
        <v>0</v>
      </c>
      <c r="M333" s="4" t="e">
        <f>Dolares!$L$333/Dolares!$C$333*1</f>
        <v>#DIV/0!</v>
      </c>
      <c r="N333" s="26"/>
      <c r="O333" s="17">
        <f>IF(Dolares!$A$333="Venta",(Dolares!$E$333+Dolares!$F$333)*-1,Dolares!$E$333-Dolares!$F$333)</f>
        <v>0</v>
      </c>
    </row>
    <row r="334" spans="1:15" ht="15" customHeight="1" x14ac:dyDescent="0.25">
      <c r="A334" s="13"/>
      <c r="B334" s="14"/>
      <c r="C334" s="15"/>
      <c r="D334" s="6">
        <v>1.0170094836134347</v>
      </c>
      <c r="E334" s="6"/>
      <c r="F334" s="6"/>
      <c r="G334" s="2"/>
      <c r="H334" s="16"/>
      <c r="I334" s="2"/>
      <c r="J334" s="39"/>
      <c r="K334" s="2" t="str">
        <f t="shared" si="5"/>
        <v>Perdida</v>
      </c>
      <c r="L334" s="3">
        <f>IF(Dolares!$A$334="Compra",Dolares!$E$334-Dolares!$C$334-Dolares!$F$334,Dolares!$C$334-Dolares!$E$334-Dolares!$F$334)</f>
        <v>0</v>
      </c>
      <c r="M334" s="4" t="e">
        <f>Dolares!$L$334/Dolares!$C$334*1</f>
        <v>#DIV/0!</v>
      </c>
      <c r="N334" s="26"/>
      <c r="O334" s="17">
        <f>IF(Dolares!$A$334="Venta",(Dolares!$E$334+Dolares!$F$334)*-1,Dolares!$E$334-Dolares!$F$334)</f>
        <v>0</v>
      </c>
    </row>
    <row r="335" spans="1:15" ht="15" customHeight="1" x14ac:dyDescent="0.25">
      <c r="A335" s="13"/>
      <c r="B335" s="14"/>
      <c r="C335" s="15"/>
      <c r="D335" s="6" t="e">
        <f>Tabla3[[#This Row],[CANTIDAD EN FIAT]]/Tabla3[[#This Row],[C. TOTAL / C.  RECIBIR]]</f>
        <v>#DIV/0!</v>
      </c>
      <c r="E335" s="6"/>
      <c r="F335" s="6"/>
      <c r="G335" s="2"/>
      <c r="H335" s="16"/>
      <c r="I335" s="2"/>
      <c r="J335" s="39"/>
      <c r="K335" s="2" t="str">
        <f t="shared" si="5"/>
        <v>Perdida</v>
      </c>
      <c r="L335" s="3">
        <f>IF(Dolares!$A$335="Compra",Dolares!$E$335-Dolares!$C$335-Dolares!$F$335,Dolares!$C$335-Dolares!$E$335-Dolares!$F$335)</f>
        <v>0</v>
      </c>
      <c r="M335" s="4" t="e">
        <f>Dolares!$L$335/Dolares!$C$335*1</f>
        <v>#DIV/0!</v>
      </c>
      <c r="N335" s="26"/>
      <c r="O335" s="17">
        <f>IF(Dolares!$A$335="Venta",(Dolares!$E$335+Dolares!$F$335)*-1,Dolares!$E$335-Dolares!$F$335)</f>
        <v>0</v>
      </c>
    </row>
    <row r="336" spans="1:15" ht="15" customHeight="1" x14ac:dyDescent="0.25">
      <c r="A336" s="13"/>
      <c r="B336" s="14"/>
      <c r="C336" s="15"/>
      <c r="D336" s="6" t="e">
        <f>Tabla3[[#This Row],[CANTIDAD EN FIAT]]/Tabla3[[#This Row],[C. TOTAL / C.  RECIBIR]]</f>
        <v>#DIV/0!</v>
      </c>
      <c r="E336" s="6"/>
      <c r="F336" s="6"/>
      <c r="G336" s="2"/>
      <c r="H336" s="16"/>
      <c r="I336" s="2"/>
      <c r="J336" s="39"/>
      <c r="K336" s="2" t="str">
        <f t="shared" si="5"/>
        <v>Perdida</v>
      </c>
      <c r="L336" s="3">
        <f>IF(Dolares!$A$336="Compra",Dolares!$E$336-Dolares!$C$336-Dolares!$F$336,Dolares!$C$336-Dolares!$E$336-Dolares!$F$336)</f>
        <v>0</v>
      </c>
      <c r="M336" s="4" t="e">
        <f>Dolares!$L$336/Dolares!$C$336*1</f>
        <v>#DIV/0!</v>
      </c>
      <c r="N336" s="26"/>
      <c r="O336" s="17">
        <f>IF(Dolares!$A$336="Venta",(Dolares!$E$336+Dolares!$F$336)*-1,Dolares!$E$336-Dolares!$F$336)</f>
        <v>0</v>
      </c>
    </row>
    <row r="337" spans="1:15" ht="15" customHeight="1" x14ac:dyDescent="0.25">
      <c r="A337" s="13"/>
      <c r="B337" s="14"/>
      <c r="C337" s="15"/>
      <c r="D337" s="6" t="e">
        <f>Tabla3[[#This Row],[CANTIDAD EN FIAT]]/Tabla3[[#This Row],[C. TOTAL / C.  RECIBIR]]</f>
        <v>#DIV/0!</v>
      </c>
      <c r="E337" s="6"/>
      <c r="F337" s="6"/>
      <c r="G337" s="2"/>
      <c r="H337" s="16"/>
      <c r="I337" s="2"/>
      <c r="J337" s="39"/>
      <c r="K337" s="2" t="str">
        <f t="shared" si="5"/>
        <v>Perdida</v>
      </c>
      <c r="L337" s="3">
        <f>IF(Dolares!$A$337="Compra",Dolares!$E$337-Dolares!$C$337-Dolares!$F$337,Dolares!$C$337-Dolares!$E$337-Dolares!$F$337)</f>
        <v>0</v>
      </c>
      <c r="M337" s="4" t="e">
        <f>Dolares!$L$337/Dolares!$C$337*1</f>
        <v>#DIV/0!</v>
      </c>
      <c r="N337" s="26"/>
      <c r="O337" s="17">
        <f>IF(Dolares!$A$337="Venta",(Dolares!$E$337+Dolares!$F$337)*-1,Dolares!$E$337-Dolares!$F$337)</f>
        <v>0</v>
      </c>
    </row>
    <row r="338" spans="1:15" ht="15" customHeight="1" x14ac:dyDescent="0.25">
      <c r="A338" s="13"/>
      <c r="B338" s="14"/>
      <c r="C338" s="15"/>
      <c r="D338" s="6" t="e">
        <f>Tabla3[[#This Row],[CANTIDAD EN FIAT]]/Tabla3[[#This Row],[C. TOTAL / C.  RECIBIR]]</f>
        <v>#DIV/0!</v>
      </c>
      <c r="E338" s="6"/>
      <c r="F338" s="6"/>
      <c r="G338" s="2"/>
      <c r="H338" s="16"/>
      <c r="I338" s="2"/>
      <c r="J338" s="39"/>
      <c r="K338" s="2" t="str">
        <f t="shared" si="5"/>
        <v>Perdida</v>
      </c>
      <c r="L338" s="3">
        <f>IF(Dolares!$A$338="Compra",Dolares!$E$338-Dolares!$C$338-Dolares!$F$338,Dolares!$C$338-Dolares!$E$338-Dolares!$F$338)</f>
        <v>0</v>
      </c>
      <c r="M338" s="4" t="e">
        <f>Dolares!$L$338/Dolares!$C$338*1</f>
        <v>#DIV/0!</v>
      </c>
      <c r="N338" s="26"/>
      <c r="O338" s="17">
        <f>IF(Dolares!$A$338="Venta",(Dolares!$E$338+Dolares!$F$338)*-1,Dolares!$E$338-Dolares!$F$338)</f>
        <v>0</v>
      </c>
    </row>
    <row r="339" spans="1:15" ht="15" customHeight="1" x14ac:dyDescent="0.25">
      <c r="A339" s="13"/>
      <c r="B339" s="14"/>
      <c r="C339" s="15"/>
      <c r="D339" s="6">
        <v>1.019160211985324</v>
      </c>
      <c r="E339" s="6"/>
      <c r="F339" s="6"/>
      <c r="G339" s="2"/>
      <c r="H339" s="16"/>
      <c r="I339" s="2"/>
      <c r="J339" s="39"/>
      <c r="K339" s="2" t="str">
        <f t="shared" si="5"/>
        <v>Perdida</v>
      </c>
      <c r="L339" s="3">
        <f>IF(Dolares!$A$339="Compra",Dolares!$E$339-Dolares!$C$339-Dolares!$F$339,Dolares!$C$339-Dolares!$E$339-Dolares!$F$339)</f>
        <v>0</v>
      </c>
      <c r="M339" s="4" t="e">
        <f>Dolares!$L$339/Dolares!$C$339*1</f>
        <v>#DIV/0!</v>
      </c>
      <c r="N339" s="26"/>
      <c r="O339" s="17">
        <f>IF(Dolares!$A$339="Venta",(Dolares!$E$339+Dolares!$F$339)*-1,Dolares!$E$339-Dolares!$F$339)</f>
        <v>0</v>
      </c>
    </row>
    <row r="340" spans="1:15" ht="15" customHeight="1" x14ac:dyDescent="0.25">
      <c r="A340" s="13"/>
      <c r="B340" s="14"/>
      <c r="C340" s="15"/>
      <c r="D340" s="6" t="e">
        <f>Tabla3[[#This Row],[CANTIDAD EN FIAT]]/Tabla3[[#This Row],[C. TOTAL / C.  RECIBIR]]</f>
        <v>#DIV/0!</v>
      </c>
      <c r="E340" s="6"/>
      <c r="F340" s="6"/>
      <c r="G340" s="2"/>
      <c r="H340" s="16"/>
      <c r="I340" s="2"/>
      <c r="J340" s="39"/>
      <c r="K340" s="2" t="str">
        <f t="shared" si="5"/>
        <v>Perdida</v>
      </c>
      <c r="L340" s="3">
        <f>IF(Dolares!$A$340="Compra",Dolares!$E$340-Dolares!$C$340-Dolares!$F$340,Dolares!$C$340-Dolares!$E$340-Dolares!$F$340)</f>
        <v>0</v>
      </c>
      <c r="M340" s="4" t="e">
        <f>Dolares!$L$340/Dolares!$C$340*1</f>
        <v>#DIV/0!</v>
      </c>
      <c r="N340" s="26"/>
      <c r="O340" s="17">
        <f>IF(Dolares!$A$340="Venta",(Dolares!$E$340+Dolares!$F$340)*-1,Dolares!$E$340-Dolares!$F$340)</f>
        <v>0</v>
      </c>
    </row>
    <row r="341" spans="1:15" ht="15" customHeight="1" x14ac:dyDescent="0.25">
      <c r="A341" s="13"/>
      <c r="B341" s="14"/>
      <c r="C341" s="15"/>
      <c r="D341" s="6" t="e">
        <f>Tabla3[[#This Row],[CANTIDAD EN FIAT]]/Tabla3[[#This Row],[C. TOTAL / C.  RECIBIR]]</f>
        <v>#DIV/0!</v>
      </c>
      <c r="E341" s="6"/>
      <c r="F341" s="6"/>
      <c r="G341" s="2"/>
      <c r="H341" s="16"/>
      <c r="I341" s="2"/>
      <c r="J341" s="39"/>
      <c r="K341" s="2" t="str">
        <f t="shared" si="5"/>
        <v>Perdida</v>
      </c>
      <c r="L341" s="3">
        <f>IF(Dolares!$A$341="Compra",Dolares!$E$341-Dolares!$C$341-Dolares!$F$341,Dolares!$C$341-Dolares!$E$341-Dolares!$F$341)</f>
        <v>0</v>
      </c>
      <c r="M341" s="4" t="e">
        <f>Dolares!$L$341/Dolares!$C$341*1</f>
        <v>#DIV/0!</v>
      </c>
      <c r="N341" s="26"/>
      <c r="O341" s="17">
        <f>IF(Dolares!$A$341="Venta",(Dolares!$E$341+Dolares!$F$341)*-1,Dolares!$E$341-Dolares!$F$341)</f>
        <v>0</v>
      </c>
    </row>
    <row r="342" spans="1:15" ht="15" customHeight="1" x14ac:dyDescent="0.25">
      <c r="A342" s="13"/>
      <c r="B342" s="14"/>
      <c r="C342" s="15"/>
      <c r="D342" s="6" t="e">
        <f>Tabla3[[#This Row],[CANTIDAD EN FIAT]]/Tabla3[[#This Row],[C. TOTAL / C.  RECIBIR]]</f>
        <v>#DIV/0!</v>
      </c>
      <c r="E342" s="6"/>
      <c r="F342" s="6"/>
      <c r="G342" s="2"/>
      <c r="H342" s="16"/>
      <c r="I342" s="2"/>
      <c r="J342" s="39"/>
      <c r="K342" s="2" t="str">
        <f t="shared" si="5"/>
        <v>Perdida</v>
      </c>
      <c r="L342" s="3">
        <f>IF(Dolares!$A$342="Compra",Dolares!$E$342-Dolares!$C$342-Dolares!$F$342,Dolares!$C$342-Dolares!$E$342-Dolares!$F$342)</f>
        <v>0</v>
      </c>
      <c r="M342" s="4" t="e">
        <f>Dolares!$L$342/Dolares!$C$342*1</f>
        <v>#DIV/0!</v>
      </c>
      <c r="N342" s="26"/>
      <c r="O342" s="17">
        <f>IF(Dolares!$A$342="Venta",(Dolares!$E$342+Dolares!$F$342)*-1,Dolares!$E$342-Dolares!$F$342)</f>
        <v>0</v>
      </c>
    </row>
    <row r="343" spans="1:15" ht="15" customHeight="1" x14ac:dyDescent="0.25">
      <c r="A343" s="13"/>
      <c r="B343" s="14"/>
      <c r="C343" s="15"/>
      <c r="D343" s="6" t="e">
        <f>Tabla3[[#This Row],[CANTIDAD EN FIAT]]/Tabla3[[#This Row],[C. TOTAL / C.  RECIBIR]]</f>
        <v>#DIV/0!</v>
      </c>
      <c r="E343" s="6"/>
      <c r="F343" s="6"/>
      <c r="G343" s="2"/>
      <c r="H343" s="16"/>
      <c r="I343" s="2"/>
      <c r="J343" s="39"/>
      <c r="K343" s="2" t="str">
        <f t="shared" si="5"/>
        <v>Perdida</v>
      </c>
      <c r="L343" s="3">
        <f>IF(Dolares!$A$343="Compra",Dolares!$E$343-Dolares!$C$343-Dolares!$F$343,Dolares!$C$343-Dolares!$E$343-Dolares!$F$343)</f>
        <v>0</v>
      </c>
      <c r="M343" s="4" t="e">
        <f>Dolares!$L$343/Dolares!$C$343*1</f>
        <v>#DIV/0!</v>
      </c>
      <c r="N343" s="26"/>
      <c r="O343" s="17">
        <f>IF(Dolares!$A$343="Venta",(Dolares!$E$343+Dolares!$F$343)*-1,Dolares!$E$343-Dolares!$F$343)</f>
        <v>0</v>
      </c>
    </row>
    <row r="344" spans="1:15" ht="15" customHeight="1" x14ac:dyDescent="0.25">
      <c r="A344" s="13"/>
      <c r="B344" s="14"/>
      <c r="C344" s="15"/>
      <c r="D344" s="6" t="e">
        <f>Tabla3[[#This Row],[CANTIDAD EN FIAT]]/Tabla3[[#This Row],[C. TOTAL / C.  RECIBIR]]</f>
        <v>#DIV/0!</v>
      </c>
      <c r="E344" s="6"/>
      <c r="F344" s="6"/>
      <c r="G344" s="2"/>
      <c r="H344" s="16"/>
      <c r="I344" s="2"/>
      <c r="J344" s="39"/>
      <c r="K344" s="2" t="str">
        <f t="shared" si="5"/>
        <v>Perdida</v>
      </c>
      <c r="L344" s="3">
        <f>IF(Dolares!$A$344="Compra",Dolares!$E$344-Dolares!$C$344-Dolares!$F$344,Dolares!$C$344-Dolares!$E$344-Dolares!$F$344)</f>
        <v>0</v>
      </c>
      <c r="M344" s="4" t="e">
        <f>Dolares!$L$344/Dolares!$C$344*1</f>
        <v>#DIV/0!</v>
      </c>
      <c r="N344" s="26"/>
      <c r="O344" s="17">
        <f>IF(Dolares!$A$344="Venta",(Dolares!$E$344+Dolares!$F$344)*-1,Dolares!$E$344-Dolares!$F$344)</f>
        <v>0</v>
      </c>
    </row>
    <row r="345" spans="1:15" ht="15" customHeight="1" x14ac:dyDescent="0.25">
      <c r="A345" s="13"/>
      <c r="B345" s="14"/>
      <c r="C345" s="15"/>
      <c r="D345" s="6" t="e">
        <f>Tabla3[[#This Row],[CANTIDAD EN FIAT]]/Tabla3[[#This Row],[C. TOTAL / C.  RECIBIR]]</f>
        <v>#DIV/0!</v>
      </c>
      <c r="E345" s="6"/>
      <c r="F345" s="6"/>
      <c r="G345" s="2"/>
      <c r="H345" s="16"/>
      <c r="I345" s="2"/>
      <c r="J345" s="39"/>
      <c r="K345" s="2" t="str">
        <f t="shared" si="5"/>
        <v>Perdida</v>
      </c>
      <c r="L345" s="3">
        <f>IF(Dolares!$A$345="Compra",Dolares!$E$345-Dolares!$C$345-Dolares!$F$345,Dolares!$C$345-Dolares!$E$345-Dolares!$F$345)</f>
        <v>0</v>
      </c>
      <c r="M345" s="4" t="e">
        <f>Dolares!$L$345/Dolares!$C$345*1</f>
        <v>#DIV/0!</v>
      </c>
      <c r="N345" s="26"/>
      <c r="O345" s="17">
        <f>IF(Dolares!$A$345="Venta",(Dolares!$E$345+Dolares!$F$345)*-1,Dolares!$E$345-Dolares!$F$345)</f>
        <v>0</v>
      </c>
    </row>
    <row r="346" spans="1:15" ht="15" customHeight="1" x14ac:dyDescent="0.25">
      <c r="A346" s="13"/>
      <c r="B346" s="14"/>
      <c r="C346" s="15"/>
      <c r="D346" s="6" t="e">
        <f>Tabla3[[#This Row],[CANTIDAD EN FIAT]]/Tabla3[[#This Row],[C. TOTAL / C.  RECIBIR]]</f>
        <v>#DIV/0!</v>
      </c>
      <c r="E346" s="6"/>
      <c r="F346" s="6"/>
      <c r="G346" s="2"/>
      <c r="H346" s="16"/>
      <c r="I346" s="2"/>
      <c r="J346" s="39"/>
      <c r="K346" s="2" t="str">
        <f t="shared" si="5"/>
        <v>Perdida</v>
      </c>
      <c r="L346" s="3">
        <f>IF(Dolares!$A$346="Compra",Dolares!$E$346-Dolares!$C$346-Dolares!$F$346,Dolares!$C$346-Dolares!$E$346-Dolares!$F$346)</f>
        <v>0</v>
      </c>
      <c r="M346" s="4" t="e">
        <f>Dolares!$L$346/Dolares!$C$346*1</f>
        <v>#DIV/0!</v>
      </c>
      <c r="N346" s="26"/>
      <c r="O346" s="17">
        <f>IF(Dolares!$A$346="Venta",(Dolares!$E$346+Dolares!$F$346)*-1,Dolares!$E$346-Dolares!$F$346)</f>
        <v>0</v>
      </c>
    </row>
    <row r="347" spans="1:15" ht="15" customHeight="1" x14ac:dyDescent="0.25">
      <c r="A347" s="13"/>
      <c r="B347" s="14"/>
      <c r="C347" s="15"/>
      <c r="D347" s="6" t="e">
        <f>Tabla3[[#This Row],[CANTIDAD EN FIAT]]/Tabla3[[#This Row],[C. TOTAL / C.  RECIBIR]]</f>
        <v>#DIV/0!</v>
      </c>
      <c r="E347" s="6"/>
      <c r="F347" s="6"/>
      <c r="G347" s="2"/>
      <c r="H347" s="16"/>
      <c r="I347" s="2"/>
      <c r="J347" s="39"/>
      <c r="K347" s="2" t="str">
        <f t="shared" si="5"/>
        <v>Perdida</v>
      </c>
      <c r="L347" s="3">
        <f>IF(Dolares!$A$347="Compra",Dolares!$E$347-Dolares!$C$347-Dolares!$F$347,Dolares!$C$347-Dolares!$E$347-Dolares!$F$347)</f>
        <v>0</v>
      </c>
      <c r="M347" s="4" t="e">
        <f>Dolares!$L$347/Dolares!$C$347*1</f>
        <v>#DIV/0!</v>
      </c>
      <c r="N347" s="26"/>
      <c r="O347" s="17">
        <f>IF(Dolares!$A$347="Venta",(Dolares!$E$347+Dolares!$F$347)*-1,Dolares!$E$347-Dolares!$F$347)</f>
        <v>0</v>
      </c>
    </row>
    <row r="348" spans="1:15" ht="15" customHeight="1" x14ac:dyDescent="0.25">
      <c r="A348" s="13"/>
      <c r="B348" s="14"/>
      <c r="C348" s="15"/>
      <c r="D348" s="6" t="e">
        <f>Tabla3[[#This Row],[CANTIDAD EN FIAT]]/Tabla3[[#This Row],[C. TOTAL / C.  RECIBIR]]</f>
        <v>#DIV/0!</v>
      </c>
      <c r="E348" s="6"/>
      <c r="F348" s="6"/>
      <c r="G348" s="2"/>
      <c r="H348" s="16"/>
      <c r="I348" s="2"/>
      <c r="J348" s="39"/>
      <c r="K348" s="2" t="str">
        <f t="shared" si="5"/>
        <v>Perdida</v>
      </c>
      <c r="L348" s="3">
        <f>IF(Dolares!$A$348="Compra",Dolares!$E$348-Dolares!$C$348-Dolares!$F$348,Dolares!$C$348-Dolares!$E$348-Dolares!$F$348)</f>
        <v>0</v>
      </c>
      <c r="M348" s="4" t="e">
        <f>Dolares!$L$348/Dolares!$C$348*1</f>
        <v>#DIV/0!</v>
      </c>
      <c r="N348" s="26"/>
      <c r="O348" s="17">
        <f>IF(Dolares!$A$348="Venta",(Dolares!$E$348+Dolares!$F$348)*-1,Dolares!$E$348-Dolares!$F$348)</f>
        <v>0</v>
      </c>
    </row>
    <row r="349" spans="1:15" ht="15" customHeight="1" x14ac:dyDescent="0.25">
      <c r="A349" s="13"/>
      <c r="B349" s="14"/>
      <c r="C349" s="15"/>
      <c r="D349" s="6" t="e">
        <f>Tabla3[[#This Row],[CANTIDAD EN FIAT]]/Tabla3[[#This Row],[C. TOTAL / C.  RECIBIR]]</f>
        <v>#DIV/0!</v>
      </c>
      <c r="E349" s="6"/>
      <c r="F349" s="6"/>
      <c r="G349" s="2"/>
      <c r="H349" s="16"/>
      <c r="I349" s="2"/>
      <c r="J349" s="39"/>
      <c r="K349" s="2" t="str">
        <f t="shared" si="5"/>
        <v>Perdida</v>
      </c>
      <c r="L349" s="3">
        <f>IF(Dolares!$A$349="Compra",Dolares!$E$349-Dolares!$C$349-Dolares!$F$349,Dolares!$C$349-Dolares!$E$349-Dolares!$F$349)</f>
        <v>0</v>
      </c>
      <c r="M349" s="4" t="e">
        <f>Dolares!$L$349/Dolares!$C$349*1</f>
        <v>#DIV/0!</v>
      </c>
      <c r="N349" s="26"/>
      <c r="O349" s="17">
        <f>IF(Dolares!$A$349="Venta",(Dolares!$E$349+Dolares!$F$349)*-1,Dolares!$E$349-Dolares!$F$349)</f>
        <v>0</v>
      </c>
    </row>
    <row r="350" spans="1:15" ht="15" customHeight="1" x14ac:dyDescent="0.25">
      <c r="A350" s="13"/>
      <c r="B350" s="14"/>
      <c r="C350" s="15"/>
      <c r="D350" s="6" t="e">
        <f>Tabla3[[#This Row],[CANTIDAD EN FIAT]]/Tabla3[[#This Row],[C. TOTAL / C.  RECIBIR]]</f>
        <v>#DIV/0!</v>
      </c>
      <c r="E350" s="6"/>
      <c r="F350" s="6"/>
      <c r="G350" s="2"/>
      <c r="H350" s="16"/>
      <c r="I350" s="2"/>
      <c r="J350" s="39"/>
      <c r="K350" s="2" t="str">
        <f t="shared" si="5"/>
        <v>Perdida</v>
      </c>
      <c r="L350" s="3">
        <f>IF(Dolares!$A$350="Compra",Dolares!$E$350-Dolares!$C$350-Dolares!$F$350,Dolares!$C$350-Dolares!$E$350-Dolares!$F$350)</f>
        <v>0</v>
      </c>
      <c r="M350" s="4" t="e">
        <f>Dolares!$L$350/Dolares!$C$350*1</f>
        <v>#DIV/0!</v>
      </c>
      <c r="N350" s="26"/>
      <c r="O350" s="17">
        <f>IF(Dolares!$A$350="Venta",(Dolares!$E$350+Dolares!$F$350)*-1,Dolares!$E$350-Dolares!$F$350)</f>
        <v>0</v>
      </c>
    </row>
    <row r="351" spans="1:15" ht="15" customHeight="1" x14ac:dyDescent="0.25">
      <c r="A351" s="13"/>
      <c r="B351" s="14"/>
      <c r="C351" s="15"/>
      <c r="D351" s="6" t="e">
        <f>Tabla3[[#This Row],[CANTIDAD EN FIAT]]/Tabla3[[#This Row],[C. TOTAL / C.  RECIBIR]]</f>
        <v>#DIV/0!</v>
      </c>
      <c r="E351" s="6"/>
      <c r="F351" s="6"/>
      <c r="G351" s="2"/>
      <c r="H351" s="16"/>
      <c r="I351" s="2"/>
      <c r="J351" s="39"/>
      <c r="K351" s="2" t="str">
        <f t="shared" si="5"/>
        <v>Perdida</v>
      </c>
      <c r="L351" s="3">
        <f>IF(Dolares!$A$351="Compra",Dolares!$E$351-Dolares!$C$351-Dolares!$F$351,Dolares!$C$351-Dolares!$E$351-Dolares!$F$351)</f>
        <v>0</v>
      </c>
      <c r="M351" s="4" t="e">
        <f>Dolares!$L$351/Dolares!$C$351*1</f>
        <v>#DIV/0!</v>
      </c>
      <c r="N351" s="26"/>
      <c r="O351" s="17">
        <f>IF(Dolares!$A$351="Venta",(Dolares!$E$351+Dolares!$F$351)*-1,Dolares!$E$351-Dolares!$F$351)</f>
        <v>0</v>
      </c>
    </row>
    <row r="352" spans="1:15" ht="15" customHeight="1" x14ac:dyDescent="0.25">
      <c r="A352" s="13"/>
      <c r="B352" s="14"/>
      <c r="C352" s="15"/>
      <c r="D352" s="6" t="e">
        <f>Tabla3[[#This Row],[CANTIDAD EN FIAT]]/Tabla3[[#This Row],[C. TOTAL / C.  RECIBIR]]</f>
        <v>#DIV/0!</v>
      </c>
      <c r="E352" s="6"/>
      <c r="F352" s="6"/>
      <c r="G352" s="2"/>
      <c r="H352" s="16"/>
      <c r="I352" s="2"/>
      <c r="J352" s="39"/>
      <c r="K352" s="2" t="str">
        <f t="shared" si="5"/>
        <v>Perdida</v>
      </c>
      <c r="L352" s="3">
        <f>IF(Dolares!$A$352="Compra",Dolares!$E$352-Dolares!$C$352-Dolares!$F$352,Dolares!$C$352-Dolares!$E$352-Dolares!$F$352)</f>
        <v>0</v>
      </c>
      <c r="M352" s="4" t="e">
        <f>Dolares!$L$352/Dolares!$C$352*1</f>
        <v>#DIV/0!</v>
      </c>
      <c r="N352" s="26"/>
      <c r="O352" s="17">
        <f>IF(Dolares!$A$352="Venta",(Dolares!$E$352+Dolares!$F$352)*-1,Dolares!$E$352-Dolares!$F$352)</f>
        <v>0</v>
      </c>
    </row>
    <row r="353" spans="1:15" ht="15" customHeight="1" x14ac:dyDescent="0.25">
      <c r="A353" s="13"/>
      <c r="B353" s="14"/>
      <c r="C353" s="15"/>
      <c r="D353" s="6" t="e">
        <f>Tabla3[[#This Row],[CANTIDAD EN FIAT]]/Tabla3[[#This Row],[C. TOTAL / C.  RECIBIR]]</f>
        <v>#DIV/0!</v>
      </c>
      <c r="E353" s="6"/>
      <c r="F353" s="6"/>
      <c r="G353" s="2"/>
      <c r="H353" s="16"/>
      <c r="I353" s="2"/>
      <c r="J353" s="39"/>
      <c r="K353" s="2" t="str">
        <f t="shared" si="5"/>
        <v>Perdida</v>
      </c>
      <c r="L353" s="3">
        <f>IF(Dolares!$A$353="Compra",Dolares!$E$353-Dolares!$C$353-Dolares!$F$353,Dolares!$C$353-Dolares!$E$353-Dolares!$F$353)</f>
        <v>0</v>
      </c>
      <c r="M353" s="4" t="e">
        <f>Dolares!$L$353/Dolares!$C$353*1</f>
        <v>#DIV/0!</v>
      </c>
      <c r="N353" s="26"/>
      <c r="O353" s="17">
        <f>IF(Dolares!$A$353="Venta",(Dolares!$E$353+Dolares!$F$353)*-1,Dolares!$E$353-Dolares!$F$353)</f>
        <v>0</v>
      </c>
    </row>
    <row r="354" spans="1:15" ht="15" customHeight="1" x14ac:dyDescent="0.25">
      <c r="A354" s="13"/>
      <c r="B354" s="14"/>
      <c r="C354" s="15"/>
      <c r="D354" s="6" t="e">
        <f>Tabla3[[#This Row],[CANTIDAD EN FIAT]]/Tabla3[[#This Row],[C. TOTAL / C.  RECIBIR]]</f>
        <v>#DIV/0!</v>
      </c>
      <c r="E354" s="6"/>
      <c r="F354" s="6"/>
      <c r="G354" s="2"/>
      <c r="H354" s="16"/>
      <c r="I354" s="2"/>
      <c r="J354" s="39"/>
      <c r="K354" s="2" t="str">
        <f t="shared" si="5"/>
        <v>Perdida</v>
      </c>
      <c r="L354" s="3">
        <f>IF(Dolares!$A$354="Compra",Dolares!$E$354-Dolares!$C$354-Dolares!$F$354,Dolares!$C$354-Dolares!$E$354-Dolares!$F$354)</f>
        <v>0</v>
      </c>
      <c r="M354" s="4" t="e">
        <f>Dolares!$L$354/Dolares!$C$354*1</f>
        <v>#DIV/0!</v>
      </c>
      <c r="N354" s="26"/>
      <c r="O354" s="17">
        <f>IF(Dolares!$A$354="Venta",(Dolares!$E$354+Dolares!$F$354)*-1,Dolares!$E$354-Dolares!$F$354)</f>
        <v>0</v>
      </c>
    </row>
    <row r="355" spans="1:15" ht="15" customHeight="1" x14ac:dyDescent="0.25">
      <c r="A355" s="13"/>
      <c r="B355" s="14"/>
      <c r="C355" s="15"/>
      <c r="D355" s="6" t="e">
        <f>Tabla3[[#This Row],[CANTIDAD EN FIAT]]/Tabla3[[#This Row],[C. TOTAL / C.  RECIBIR]]</f>
        <v>#DIV/0!</v>
      </c>
      <c r="E355" s="6"/>
      <c r="F355" s="6"/>
      <c r="G355" s="2"/>
      <c r="H355" s="16"/>
      <c r="I355" s="2"/>
      <c r="J355" s="39"/>
      <c r="K355" s="2" t="str">
        <f t="shared" si="5"/>
        <v>Perdida</v>
      </c>
      <c r="L355" s="3">
        <f>IF(Dolares!$A$355="Compra",Dolares!$E$355-Dolares!$C$355-Dolares!$F$355,Dolares!$C$355-Dolares!$E$355-Dolares!$F$355)</f>
        <v>0</v>
      </c>
      <c r="M355" s="4" t="e">
        <f>Dolares!$L$355/Dolares!$C$355*1</f>
        <v>#DIV/0!</v>
      </c>
      <c r="N355" s="26"/>
      <c r="O355" s="17">
        <f>IF(Dolares!$A$355="Venta",(Dolares!$E$355+Dolares!$F$355)*-1,Dolares!$E$355-Dolares!$F$355)</f>
        <v>0</v>
      </c>
    </row>
    <row r="356" spans="1:15" ht="15" customHeight="1" x14ac:dyDescent="0.25">
      <c r="A356" s="13"/>
      <c r="B356" s="14"/>
      <c r="C356" s="15"/>
      <c r="D356" s="6" t="e">
        <f>Tabla3[[#This Row],[CANTIDAD EN FIAT]]/Tabla3[[#This Row],[C. TOTAL / C.  RECIBIR]]</f>
        <v>#DIV/0!</v>
      </c>
      <c r="E356" s="6"/>
      <c r="F356" s="6"/>
      <c r="G356" s="2"/>
      <c r="H356" s="16"/>
      <c r="I356" s="2"/>
      <c r="J356" s="39"/>
      <c r="K356" s="2" t="str">
        <f t="shared" si="5"/>
        <v>Perdida</v>
      </c>
      <c r="L356" s="3">
        <f>IF(Dolares!$A$356="Compra",Dolares!$E$356-Dolares!$C$356-Dolares!$F$356,Dolares!$C$356-Dolares!$E$356-Dolares!$F$356)</f>
        <v>0</v>
      </c>
      <c r="M356" s="4" t="e">
        <f>Dolares!$L$356/Dolares!$C$356*1</f>
        <v>#DIV/0!</v>
      </c>
      <c r="N356" s="26"/>
      <c r="O356" s="17">
        <f>IF(Dolares!$A$356="Venta",(Dolares!$E$356+Dolares!$F$356)*-1,Dolares!$E$356-Dolares!$F$356)</f>
        <v>0</v>
      </c>
    </row>
    <row r="357" spans="1:15" ht="15" customHeight="1" x14ac:dyDescent="0.25">
      <c r="A357" s="13"/>
      <c r="B357" s="14"/>
      <c r="C357" s="15"/>
      <c r="D357" s="6">
        <v>1.0501995379122033</v>
      </c>
      <c r="E357" s="6"/>
      <c r="F357" s="6"/>
      <c r="G357" s="2"/>
      <c r="H357" s="16"/>
      <c r="I357" s="2"/>
      <c r="J357" s="39"/>
      <c r="K357" s="2" t="str">
        <f t="shared" si="5"/>
        <v>Perdida</v>
      </c>
      <c r="L357" s="3">
        <f>IF(Dolares!$A$357="Compra",Dolares!$E$357-Dolares!$C$357-Dolares!$F$357,Dolares!$C$357-Dolares!$E$357-Dolares!$F$357)</f>
        <v>0</v>
      </c>
      <c r="M357" s="4" t="e">
        <f>Dolares!$L$357/Dolares!$C$357*1</f>
        <v>#DIV/0!</v>
      </c>
      <c r="N357" s="26"/>
      <c r="O357" s="17">
        <f>IF(Dolares!$A$357="Venta",(Dolares!$E$357+Dolares!$F$357)*-1,Dolares!$E$357-Dolares!$F$357)</f>
        <v>0</v>
      </c>
    </row>
    <row r="358" spans="1:15" ht="15" customHeight="1" x14ac:dyDescent="0.25">
      <c r="A358" s="13"/>
      <c r="B358" s="14"/>
      <c r="C358" s="15"/>
      <c r="D358" s="6" t="e">
        <f>Tabla3[[#This Row],[CANTIDAD EN FIAT]]/Tabla3[[#This Row],[C. TOTAL / C.  RECIBIR]]</f>
        <v>#DIV/0!</v>
      </c>
      <c r="E358" s="6"/>
      <c r="F358" s="6"/>
      <c r="G358" s="2"/>
      <c r="H358" s="16"/>
      <c r="I358" s="2"/>
      <c r="J358" s="39"/>
      <c r="K358" s="2" t="str">
        <f t="shared" si="5"/>
        <v>Perdida</v>
      </c>
      <c r="L358" s="3">
        <f>IF(Dolares!$A$358="Compra",Dolares!$E$358-Dolares!$C$358-Dolares!$F$358,Dolares!$C$358-Dolares!$E$358-Dolares!$F$358)</f>
        <v>0</v>
      </c>
      <c r="M358" s="4" t="e">
        <f>Dolares!$L$358/Dolares!$C$358*1</f>
        <v>#DIV/0!</v>
      </c>
      <c r="N358" s="26"/>
      <c r="O358" s="17">
        <f>IF(Dolares!$A$358="Venta",(Dolares!$E$358+Dolares!$F$358)*-1,Dolares!$E$358-Dolares!$F$358)</f>
        <v>0</v>
      </c>
    </row>
    <row r="359" spans="1:15" ht="15" customHeight="1" x14ac:dyDescent="0.25">
      <c r="A359" s="13"/>
      <c r="B359" s="14"/>
      <c r="C359" s="15"/>
      <c r="D359" s="6" t="e">
        <f>Tabla3[[#This Row],[CANTIDAD EN FIAT]]/Tabla3[[#This Row],[C. TOTAL / C.  RECIBIR]]</f>
        <v>#DIV/0!</v>
      </c>
      <c r="E359" s="6"/>
      <c r="F359" s="6"/>
      <c r="G359" s="2"/>
      <c r="H359" s="16"/>
      <c r="I359" s="2"/>
      <c r="J359" s="39"/>
      <c r="K359" s="2" t="str">
        <f t="shared" si="5"/>
        <v>Perdida</v>
      </c>
      <c r="L359" s="3">
        <f>IF(Dolares!$A$359="Compra",Dolares!$E$359-Dolares!$C$359-Dolares!$F$359,Dolares!$C$359-Dolares!$E$359-Dolares!$F$359)</f>
        <v>0</v>
      </c>
      <c r="M359" s="4" t="e">
        <f>Dolares!$L$359/Dolares!$C$359*1</f>
        <v>#DIV/0!</v>
      </c>
      <c r="N359" s="26"/>
      <c r="O359" s="17">
        <f>IF(Dolares!$A$359="Venta",(Dolares!$E$359+Dolares!$F$359)*-1,Dolares!$E$359-Dolares!$F$359)</f>
        <v>0</v>
      </c>
    </row>
    <row r="360" spans="1:15" ht="15" customHeight="1" x14ac:dyDescent="0.25">
      <c r="A360" s="13"/>
      <c r="B360" s="14"/>
      <c r="C360" s="15"/>
      <c r="D360" s="6" t="e">
        <f>Tabla3[[#This Row],[CANTIDAD EN FIAT]]/Tabla3[[#This Row],[C. TOTAL / C.  RECIBIR]]</f>
        <v>#DIV/0!</v>
      </c>
      <c r="E360" s="6"/>
      <c r="F360" s="6"/>
      <c r="G360" s="2"/>
      <c r="H360" s="16"/>
      <c r="I360" s="2"/>
      <c r="J360" s="39"/>
      <c r="K360" s="2" t="str">
        <f t="shared" si="5"/>
        <v>Perdida</v>
      </c>
      <c r="L360" s="3">
        <f>IF(Dolares!$A$360="Compra",Dolares!$E$360-Dolares!$C$360-Dolares!$F$360,Dolares!$C$360-Dolares!$E$360-Dolares!$F$360)</f>
        <v>0</v>
      </c>
      <c r="M360" s="4" t="e">
        <f>Dolares!$L$360/Dolares!$C$360*1</f>
        <v>#DIV/0!</v>
      </c>
      <c r="N360" s="26"/>
      <c r="O360" s="17">
        <f>IF(Dolares!$A$360="Venta",(Dolares!$E$360+Dolares!$F$360)*-1,Dolares!$E$360-Dolares!$F$360)</f>
        <v>0</v>
      </c>
    </row>
    <row r="361" spans="1:15" ht="15" customHeight="1" x14ac:dyDescent="0.25">
      <c r="A361" s="13"/>
      <c r="B361" s="14"/>
      <c r="C361" s="15"/>
      <c r="D361" s="6" t="e">
        <f>Tabla3[[#This Row],[CANTIDAD EN FIAT]]/Tabla3[[#This Row],[C. TOTAL / C.  RECIBIR]]</f>
        <v>#DIV/0!</v>
      </c>
      <c r="E361" s="6"/>
      <c r="F361" s="6"/>
      <c r="G361" s="2"/>
      <c r="H361" s="16"/>
      <c r="I361" s="2"/>
      <c r="J361" s="39"/>
      <c r="K361" s="2" t="str">
        <f t="shared" si="5"/>
        <v>Perdida</v>
      </c>
      <c r="L361" s="3">
        <f>IF(Dolares!$A$361="Compra",Dolares!$E$361-Dolares!$C$361-Dolares!$F$361,Dolares!$C$361-Dolares!$E$361-Dolares!$F$361)</f>
        <v>0</v>
      </c>
      <c r="M361" s="4" t="e">
        <f>Dolares!$L$361/Dolares!$C$361*1</f>
        <v>#DIV/0!</v>
      </c>
      <c r="N361" s="26"/>
      <c r="O361" s="17">
        <f>IF(Dolares!$A$361="Venta",(Dolares!$E$361+Dolares!$F$361)*-1,Dolares!$E$361-Dolares!$F$361)</f>
        <v>0</v>
      </c>
    </row>
    <row r="362" spans="1:15" ht="15" customHeight="1" x14ac:dyDescent="0.25">
      <c r="A362" s="13"/>
      <c r="B362" s="14"/>
      <c r="C362" s="15"/>
      <c r="D362" s="6" t="e">
        <f>Tabla3[[#This Row],[CANTIDAD EN FIAT]]/Tabla3[[#This Row],[C. TOTAL / C.  RECIBIR]]</f>
        <v>#DIV/0!</v>
      </c>
      <c r="E362" s="6"/>
      <c r="F362" s="6"/>
      <c r="G362" s="2"/>
      <c r="H362" s="16"/>
      <c r="I362" s="2"/>
      <c r="J362" s="39"/>
      <c r="K362" s="2" t="str">
        <f t="shared" si="5"/>
        <v>Perdida</v>
      </c>
      <c r="L362" s="3">
        <f>IF(Dolares!$A$362="Compra",Dolares!$E$362-Dolares!$C$362-Dolares!$F$362,Dolares!$C$362-Dolares!$E$362-Dolares!$F$362)</f>
        <v>0</v>
      </c>
      <c r="M362" s="4" t="e">
        <f>Dolares!$L$362/Dolares!$C$362*1</f>
        <v>#DIV/0!</v>
      </c>
      <c r="N362" s="26"/>
      <c r="O362" s="17">
        <f>IF(Dolares!$A$362="Venta",(Dolares!$E$362+Dolares!$F$362)*-1,Dolares!$E$362-Dolares!$F$362)</f>
        <v>0</v>
      </c>
    </row>
    <row r="363" spans="1:15" ht="15" customHeight="1" x14ac:dyDescent="0.25">
      <c r="A363" s="13"/>
      <c r="B363" s="14"/>
      <c r="C363" s="15"/>
      <c r="D363" s="6" t="e">
        <f>Tabla3[[#This Row],[CANTIDAD EN FIAT]]/Tabla3[[#This Row],[C. TOTAL / C.  RECIBIR]]</f>
        <v>#DIV/0!</v>
      </c>
      <c r="E363" s="6"/>
      <c r="F363" s="6"/>
      <c r="G363" s="2"/>
      <c r="H363" s="16"/>
      <c r="I363" s="2"/>
      <c r="J363" s="39"/>
      <c r="K363" s="2" t="str">
        <f t="shared" si="5"/>
        <v>Perdida</v>
      </c>
      <c r="L363" s="3">
        <f>IF(Dolares!$A$363="Compra",Dolares!$E$363-Dolares!$C$363-Dolares!$F$363,Dolares!$C$363-Dolares!$E$363-Dolares!$F$363)</f>
        <v>0</v>
      </c>
      <c r="M363" s="4" t="e">
        <f>Dolares!$L$363/Dolares!$C$363*1</f>
        <v>#DIV/0!</v>
      </c>
      <c r="N363" s="26"/>
      <c r="O363" s="17">
        <f>IF(Dolares!$A$363="Venta",(Dolares!$E$363+Dolares!$F$363)*-1,Dolares!$E$363-Dolares!$F$363)</f>
        <v>0</v>
      </c>
    </row>
    <row r="364" spans="1:15" ht="15" customHeight="1" x14ac:dyDescent="0.25">
      <c r="A364" s="13"/>
      <c r="B364" s="14"/>
      <c r="C364" s="15"/>
      <c r="D364" s="6" t="e">
        <f>Tabla3[[#This Row],[CANTIDAD EN FIAT]]/Tabla3[[#This Row],[C. TOTAL / C.  RECIBIR]]</f>
        <v>#DIV/0!</v>
      </c>
      <c r="E364" s="6"/>
      <c r="F364" s="6"/>
      <c r="G364" s="2"/>
      <c r="H364" s="16"/>
      <c r="I364" s="2"/>
      <c r="J364" s="39"/>
      <c r="K364" s="2" t="str">
        <f t="shared" si="5"/>
        <v>Perdida</v>
      </c>
      <c r="L364" s="3">
        <f>IF(Dolares!$A$364="Compra",Dolares!$E$364-Dolares!$C$364-Dolares!$F$364,Dolares!$C$364-Dolares!$E$364-Dolares!$F$364)</f>
        <v>0</v>
      </c>
      <c r="M364" s="4" t="e">
        <f>Dolares!$L$364/Dolares!$C$364*1</f>
        <v>#DIV/0!</v>
      </c>
      <c r="N364" s="26"/>
      <c r="O364" s="17">
        <f>IF(Dolares!$A$364="Venta",(Dolares!$E$364+Dolares!$F$364)*-1,Dolares!$E$364-Dolares!$F$364)</f>
        <v>0</v>
      </c>
    </row>
    <row r="365" spans="1:15" ht="15" customHeight="1" x14ac:dyDescent="0.25">
      <c r="A365" s="13"/>
      <c r="B365" s="14"/>
      <c r="C365" s="15"/>
      <c r="D365" s="6" t="e">
        <f>Tabla3[[#This Row],[CANTIDAD EN FIAT]]/Tabla3[[#This Row],[C. TOTAL / C.  RECIBIR]]</f>
        <v>#DIV/0!</v>
      </c>
      <c r="E365" s="6"/>
      <c r="F365" s="6"/>
      <c r="G365" s="2"/>
      <c r="H365" s="16"/>
      <c r="I365" s="2"/>
      <c r="J365" s="39"/>
      <c r="K365" s="2" t="str">
        <f t="shared" si="5"/>
        <v>Perdida</v>
      </c>
      <c r="L365" s="3">
        <f>IF(Dolares!$A$365="Compra",Dolares!$E$365-Dolares!$C$365-Dolares!$F$365,Dolares!$C$365-Dolares!$E$365-Dolares!$F$365)</f>
        <v>0</v>
      </c>
      <c r="M365" s="4" t="e">
        <f>Dolares!$L$365/Dolares!$C$365*1</f>
        <v>#DIV/0!</v>
      </c>
      <c r="N365" s="26"/>
      <c r="O365" s="17">
        <f>IF(Dolares!$A$365="Venta",(Dolares!$E$365+Dolares!$F$365)*-1,Dolares!$E$365-Dolares!$F$365)</f>
        <v>0</v>
      </c>
    </row>
    <row r="366" spans="1:15" ht="15" customHeight="1" x14ac:dyDescent="0.25">
      <c r="A366" s="13"/>
      <c r="B366" s="14"/>
      <c r="C366" s="15"/>
      <c r="D366" s="6" t="e">
        <f>Tabla3[[#This Row],[CANTIDAD EN FIAT]]/Tabla3[[#This Row],[C. TOTAL / C.  RECIBIR]]</f>
        <v>#DIV/0!</v>
      </c>
      <c r="E366" s="6"/>
      <c r="F366" s="6"/>
      <c r="G366" s="2"/>
      <c r="H366" s="16"/>
      <c r="I366" s="2"/>
      <c r="J366" s="39"/>
      <c r="K366" s="2" t="str">
        <f t="shared" si="5"/>
        <v>Perdida</v>
      </c>
      <c r="L366" s="3">
        <f>IF(Dolares!$A$366="Compra",Dolares!$E$366-Dolares!$C$366-Dolares!$F$366,Dolares!$C$366-Dolares!$E$366-Dolares!$F$366)</f>
        <v>0</v>
      </c>
      <c r="M366" s="4" t="e">
        <f>Dolares!$L$366/Dolares!$C$366*1</f>
        <v>#DIV/0!</v>
      </c>
      <c r="N366" s="26"/>
      <c r="O366" s="17">
        <f>IF(Dolares!$A$366="Venta",(Dolares!$E$366+Dolares!$F$366)*-1,Dolares!$E$366-Dolares!$F$366)</f>
        <v>0</v>
      </c>
    </row>
    <row r="367" spans="1:15" ht="15" customHeight="1" x14ac:dyDescent="0.25">
      <c r="A367" s="13"/>
      <c r="B367" s="14"/>
      <c r="C367" s="15"/>
      <c r="D367" s="6" t="e">
        <f>Tabla3[[#This Row],[CANTIDAD EN FIAT]]/Tabla3[[#This Row],[C. TOTAL / C.  RECIBIR]]</f>
        <v>#DIV/0!</v>
      </c>
      <c r="E367" s="6"/>
      <c r="F367" s="6"/>
      <c r="G367" s="2"/>
      <c r="H367" s="16"/>
      <c r="I367" s="2"/>
      <c r="J367" s="39"/>
      <c r="K367" s="2" t="str">
        <f t="shared" si="5"/>
        <v>Perdida</v>
      </c>
      <c r="L367" s="3">
        <f>IF(Dolares!$A$367="Compra",Dolares!$E$367-Dolares!$C$367-Dolares!$F$367,Dolares!$C$367-Dolares!$E$367-Dolares!$F$367)</f>
        <v>0</v>
      </c>
      <c r="M367" s="4" t="e">
        <f>Dolares!$L$367/Dolares!$C$367*1</f>
        <v>#DIV/0!</v>
      </c>
      <c r="N367" s="26"/>
      <c r="O367" s="17">
        <f>IF(Dolares!$A$367="Venta",(Dolares!$E$367+Dolares!$F$367)*-1,Dolares!$E$367-Dolares!$F$367)</f>
        <v>0</v>
      </c>
    </row>
    <row r="368" spans="1:15" ht="15" customHeight="1" x14ac:dyDescent="0.25">
      <c r="A368" s="13"/>
      <c r="B368" s="14"/>
      <c r="C368" s="15"/>
      <c r="D368" s="6" t="e">
        <f>Tabla3[[#This Row],[CANTIDAD EN FIAT]]/Tabla3[[#This Row],[C. TOTAL / C.  RECIBIR]]</f>
        <v>#DIV/0!</v>
      </c>
      <c r="E368" s="6"/>
      <c r="F368" s="6"/>
      <c r="G368" s="2"/>
      <c r="H368" s="16"/>
      <c r="I368" s="2"/>
      <c r="J368" s="39"/>
      <c r="K368" s="2" t="str">
        <f t="shared" si="5"/>
        <v>Perdida</v>
      </c>
      <c r="L368" s="3">
        <f>IF(Dolares!$A$368="Compra",Dolares!$E$368-Dolares!$C$368-Dolares!$F$368,Dolares!$C$368-Dolares!$E$368-Dolares!$F$368)</f>
        <v>0</v>
      </c>
      <c r="M368" s="4" t="e">
        <f>Dolares!$L$368/Dolares!$C$368*1</f>
        <v>#DIV/0!</v>
      </c>
      <c r="N368" s="26"/>
      <c r="O368" s="17">
        <f>IF(Dolares!$A$368="Venta",(Dolares!$E$368+Dolares!$F$368)*-1,Dolares!$E$368-Dolares!$F$368)</f>
        <v>0</v>
      </c>
    </row>
    <row r="369" spans="1:15" ht="15" customHeight="1" x14ac:dyDescent="0.25">
      <c r="A369" s="13"/>
      <c r="B369" s="14"/>
      <c r="C369" s="15"/>
      <c r="D369" s="6" t="e">
        <f>Tabla3[[#This Row],[CANTIDAD EN FIAT]]/Tabla3[[#This Row],[C. TOTAL / C.  RECIBIR]]</f>
        <v>#DIV/0!</v>
      </c>
      <c r="E369" s="6"/>
      <c r="F369" s="6"/>
      <c r="G369" s="2"/>
      <c r="H369" s="16"/>
      <c r="I369" s="2"/>
      <c r="J369" s="39"/>
      <c r="K369" s="2" t="str">
        <f t="shared" si="5"/>
        <v>Perdida</v>
      </c>
      <c r="L369" s="3">
        <f>IF(Dolares!$A$369="Compra",Dolares!$E$369-Dolares!$C$369-Dolares!$F$369,Dolares!$C$369-Dolares!$E$369-Dolares!$F$369)</f>
        <v>0</v>
      </c>
      <c r="M369" s="4" t="e">
        <f>Dolares!$L$369/Dolares!$C$369*1</f>
        <v>#DIV/0!</v>
      </c>
      <c r="N369" s="26"/>
      <c r="O369" s="17">
        <f>IF(Dolares!$A$369="Venta",(Dolares!$E$369+Dolares!$F$369)*-1,Dolares!$E$369-Dolares!$F$369)</f>
        <v>0</v>
      </c>
    </row>
    <row r="370" spans="1:15" ht="15" customHeight="1" x14ac:dyDescent="0.25">
      <c r="A370" s="13"/>
      <c r="B370" s="14"/>
      <c r="C370" s="15"/>
      <c r="D370" s="6" t="e">
        <f>Tabla3[[#This Row],[CANTIDAD EN FIAT]]/Tabla3[[#This Row],[C. TOTAL / C.  RECIBIR]]</f>
        <v>#DIV/0!</v>
      </c>
      <c r="E370" s="6"/>
      <c r="F370" s="6"/>
      <c r="G370" s="2"/>
      <c r="H370" s="16"/>
      <c r="I370" s="2"/>
      <c r="J370" s="39"/>
      <c r="K370" s="2" t="str">
        <f t="shared" si="5"/>
        <v>Perdida</v>
      </c>
      <c r="L370" s="3">
        <f>IF(Dolares!$A$370="Compra",Dolares!$E$370-Dolares!$C$370-Dolares!$F$370,Dolares!$C$370-Dolares!$E$370-Dolares!$F$370)</f>
        <v>0</v>
      </c>
      <c r="M370" s="4" t="e">
        <f>Dolares!$L$370/Dolares!$C$370*1</f>
        <v>#DIV/0!</v>
      </c>
      <c r="N370" s="26"/>
      <c r="O370" s="17">
        <f>IF(Dolares!$A$370="Venta",(Dolares!$E$370+Dolares!$F$370)*-1,Dolares!$E$370-Dolares!$F$370)</f>
        <v>0</v>
      </c>
    </row>
    <row r="371" spans="1:15" ht="15" customHeight="1" x14ac:dyDescent="0.25">
      <c r="A371" s="13"/>
      <c r="B371" s="14"/>
      <c r="C371" s="15"/>
      <c r="D371" s="6" t="e">
        <f>Tabla3[[#This Row],[CANTIDAD EN FIAT]]/Tabla3[[#This Row],[C. TOTAL / C.  RECIBIR]]</f>
        <v>#DIV/0!</v>
      </c>
      <c r="E371" s="6"/>
      <c r="F371" s="6"/>
      <c r="G371" s="2"/>
      <c r="H371" s="16"/>
      <c r="I371" s="2"/>
      <c r="J371" s="39"/>
      <c r="K371" s="2" t="str">
        <f t="shared" si="5"/>
        <v>Perdida</v>
      </c>
      <c r="L371" s="3">
        <f>IF(Dolares!$A$371="Compra",Dolares!$E$371-Dolares!$C$371-Dolares!$F$371,Dolares!$C$371-Dolares!$E$371-Dolares!$F$371)</f>
        <v>0</v>
      </c>
      <c r="M371" s="4" t="e">
        <f>Dolares!$L$371/Dolares!$C$371*1</f>
        <v>#DIV/0!</v>
      </c>
      <c r="N371" s="26"/>
      <c r="O371" s="17">
        <f>IF(Dolares!$A$371="Venta",(Dolares!$E$371+Dolares!$F$371)*-1,Dolares!$E$371-Dolares!$F$371)</f>
        <v>0</v>
      </c>
    </row>
    <row r="372" spans="1:15" ht="15" customHeight="1" x14ac:dyDescent="0.25">
      <c r="A372" s="13"/>
      <c r="B372" s="14"/>
      <c r="C372" s="15"/>
      <c r="D372" s="6" t="e">
        <f>Tabla3[[#This Row],[CANTIDAD EN FIAT]]/Tabla3[[#This Row],[C. TOTAL / C.  RECIBIR]]</f>
        <v>#DIV/0!</v>
      </c>
      <c r="E372" s="6"/>
      <c r="F372" s="6"/>
      <c r="G372" s="2"/>
      <c r="H372" s="16"/>
      <c r="I372" s="2"/>
      <c r="J372" s="39"/>
      <c r="K372" s="2" t="str">
        <f t="shared" si="5"/>
        <v>Perdida</v>
      </c>
      <c r="L372" s="3">
        <f>IF(Dolares!$A$372="Compra",Dolares!$E$372-Dolares!$C$372-Dolares!$F$372,Dolares!$C$372-Dolares!$E$372-Dolares!$F$372)</f>
        <v>0</v>
      </c>
      <c r="M372" s="4" t="e">
        <f>Dolares!$L$372/Dolares!$C$372*1</f>
        <v>#DIV/0!</v>
      </c>
      <c r="N372" s="26"/>
      <c r="O372" s="17">
        <f>IF(Dolares!$A$372="Venta",(Dolares!$E$372+Dolares!$F$372)*-1,Dolares!$E$372-Dolares!$F$372)</f>
        <v>0</v>
      </c>
    </row>
    <row r="373" spans="1:15" ht="15" customHeight="1" x14ac:dyDescent="0.25">
      <c r="A373" s="13"/>
      <c r="B373" s="14"/>
      <c r="C373" s="15"/>
      <c r="D373" s="6" t="e">
        <f>Tabla3[[#This Row],[CANTIDAD EN FIAT]]/Tabla3[[#This Row],[C. TOTAL / C.  RECIBIR]]</f>
        <v>#DIV/0!</v>
      </c>
      <c r="E373" s="6"/>
      <c r="F373" s="6"/>
      <c r="G373" s="2"/>
      <c r="H373" s="16"/>
      <c r="I373" s="2"/>
      <c r="J373" s="39"/>
      <c r="K373" s="2" t="str">
        <f t="shared" si="5"/>
        <v>Perdida</v>
      </c>
      <c r="L373" s="3">
        <f>IF(Dolares!$A$373="Compra",Dolares!$E$373-Dolares!$C$373-Dolares!$F$373,Dolares!$C$373-Dolares!$E$373-Dolares!$F$373)</f>
        <v>0</v>
      </c>
      <c r="M373" s="4" t="e">
        <f>Dolares!$L$373/Dolares!$C$373*1</f>
        <v>#DIV/0!</v>
      </c>
      <c r="N373" s="26"/>
      <c r="O373" s="17">
        <f>IF(Dolares!$A$373="Venta",(Dolares!$E$373+Dolares!$F$373)*-1,Dolares!$E$373-Dolares!$F$373)</f>
        <v>0</v>
      </c>
    </row>
    <row r="374" spans="1:15" ht="15" customHeight="1" x14ac:dyDescent="0.25">
      <c r="A374" s="13"/>
      <c r="B374" s="14"/>
      <c r="C374" s="15"/>
      <c r="D374" s="6" t="e">
        <f>Tabla3[[#This Row],[CANTIDAD EN FIAT]]/Tabla3[[#This Row],[C. TOTAL / C.  RECIBIR]]</f>
        <v>#DIV/0!</v>
      </c>
      <c r="E374" s="6"/>
      <c r="F374" s="6"/>
      <c r="G374" s="2"/>
      <c r="H374" s="16"/>
      <c r="I374" s="2"/>
      <c r="J374" s="39"/>
      <c r="K374" s="2" t="str">
        <f t="shared" si="5"/>
        <v>Perdida</v>
      </c>
      <c r="L374" s="3">
        <f>IF(Dolares!$A$374="Compra",Dolares!$E$374-Dolares!$C$374-Dolares!$F$374,Dolares!$C$374-Dolares!$E$374-Dolares!$F$374)</f>
        <v>0</v>
      </c>
      <c r="M374" s="4" t="e">
        <f>Dolares!$L$374/Dolares!$C$374*1</f>
        <v>#DIV/0!</v>
      </c>
      <c r="N374" s="26"/>
      <c r="O374" s="17">
        <f>IF(Dolares!$A$374="Venta",(Dolares!$E$374+Dolares!$F$374)*-1,Dolares!$E$374-Dolares!$F$374)</f>
        <v>0</v>
      </c>
    </row>
    <row r="375" spans="1:15" ht="15" customHeight="1" x14ac:dyDescent="0.25">
      <c r="A375" s="13"/>
      <c r="B375" s="14"/>
      <c r="C375" s="15"/>
      <c r="D375" s="6" t="e">
        <f>Tabla3[[#This Row],[CANTIDAD EN FIAT]]/Tabla3[[#This Row],[C. TOTAL / C.  RECIBIR]]</f>
        <v>#DIV/0!</v>
      </c>
      <c r="E375" s="6"/>
      <c r="F375" s="6"/>
      <c r="G375" s="2"/>
      <c r="H375" s="16"/>
      <c r="I375" s="2"/>
      <c r="J375" s="39"/>
      <c r="K375" s="2" t="str">
        <f t="shared" si="5"/>
        <v>Perdida</v>
      </c>
      <c r="L375" s="3">
        <f>IF(Dolares!$A$375="Compra",Dolares!$E$375-Dolares!$C$375-Dolares!$F$375,Dolares!$C$375-Dolares!$E$375-Dolares!$F$375)</f>
        <v>0</v>
      </c>
      <c r="M375" s="4" t="e">
        <f>Dolares!$L$375/Dolares!$C$375*1</f>
        <v>#DIV/0!</v>
      </c>
      <c r="N375" s="26"/>
      <c r="O375" s="17">
        <f>IF(Dolares!$A$375="Venta",(Dolares!$E$375+Dolares!$F$375)*-1,Dolares!$E$375-Dolares!$F$375)</f>
        <v>0</v>
      </c>
    </row>
    <row r="376" spans="1:15" ht="15" customHeight="1" x14ac:dyDescent="0.25">
      <c r="A376" s="13"/>
      <c r="B376" s="14"/>
      <c r="C376" s="15"/>
      <c r="D376" s="6" t="e">
        <f>Tabla3[[#This Row],[CANTIDAD EN FIAT]]/Tabla3[[#This Row],[C. TOTAL / C.  RECIBIR]]</f>
        <v>#DIV/0!</v>
      </c>
      <c r="E376" s="6"/>
      <c r="F376" s="6"/>
      <c r="G376" s="2"/>
      <c r="H376" s="16"/>
      <c r="I376" s="2"/>
      <c r="J376" s="39"/>
      <c r="K376" s="2" t="str">
        <f t="shared" si="5"/>
        <v>Perdida</v>
      </c>
      <c r="L376" s="3">
        <f>IF(Dolares!$A$376="Compra",Dolares!$E$376-Dolares!$C$376-Dolares!$F$376,Dolares!$C$376-Dolares!$E$376-Dolares!$F$376)</f>
        <v>0</v>
      </c>
      <c r="M376" s="4" t="e">
        <f>Dolares!$L$376/Dolares!$C$376*1</f>
        <v>#DIV/0!</v>
      </c>
      <c r="N376" s="26"/>
      <c r="O376" s="17">
        <f>IF(Dolares!$A$376="Venta",(Dolares!$E$376+Dolares!$F$376)*-1,Dolares!$E$376-Dolares!$F$376)</f>
        <v>0</v>
      </c>
    </row>
    <row r="377" spans="1:15" ht="15" customHeight="1" x14ac:dyDescent="0.25">
      <c r="A377" s="13"/>
      <c r="B377" s="14"/>
      <c r="C377" s="15"/>
      <c r="D377" s="6" t="e">
        <f>Tabla3[[#This Row],[CANTIDAD EN FIAT]]/Tabla3[[#This Row],[C. TOTAL / C.  RECIBIR]]</f>
        <v>#DIV/0!</v>
      </c>
      <c r="E377" s="6"/>
      <c r="F377" s="6"/>
      <c r="G377" s="2"/>
      <c r="H377" s="16"/>
      <c r="I377" s="2"/>
      <c r="J377" s="39"/>
      <c r="K377" s="2" t="str">
        <f t="shared" si="5"/>
        <v>Perdida</v>
      </c>
      <c r="L377" s="3">
        <f>IF(Dolares!$A$377="Compra",Dolares!$E$377-Dolares!$C$377-Dolares!$F$377,Dolares!$C$377-Dolares!$E$377-Dolares!$F$377)</f>
        <v>0</v>
      </c>
      <c r="M377" s="4" t="e">
        <f>Dolares!$L$377/Dolares!$C$377*1</f>
        <v>#DIV/0!</v>
      </c>
      <c r="N377" s="26"/>
      <c r="O377" s="17">
        <f>IF(Dolares!$A$377="Venta",(Dolares!$E$377+Dolares!$F$377)*-1,Dolares!$E$377-Dolares!$F$377)</f>
        <v>0</v>
      </c>
    </row>
    <row r="378" spans="1:15" ht="15" customHeight="1" x14ac:dyDescent="0.25">
      <c r="A378" s="13"/>
      <c r="B378" s="14"/>
      <c r="C378" s="15"/>
      <c r="D378" s="6" t="e">
        <f>Tabla3[[#This Row],[CANTIDAD EN FIAT]]/Tabla3[[#This Row],[C. TOTAL / C.  RECIBIR]]</f>
        <v>#DIV/0!</v>
      </c>
      <c r="E378" s="6"/>
      <c r="F378" s="6"/>
      <c r="G378" s="2"/>
      <c r="H378" s="16"/>
      <c r="I378" s="2"/>
      <c r="J378" s="39"/>
      <c r="K378" s="2" t="str">
        <f t="shared" si="5"/>
        <v>Perdida</v>
      </c>
      <c r="L378" s="3">
        <f>IF(Dolares!$A$378="Compra",Dolares!$E$378-Dolares!$C$378-Dolares!$F$378,Dolares!$C$378-Dolares!$E$378-Dolares!$F$378)</f>
        <v>0</v>
      </c>
      <c r="M378" s="4" t="e">
        <f>Dolares!$L$378/Dolares!$C$378*1</f>
        <v>#DIV/0!</v>
      </c>
      <c r="N378" s="26"/>
      <c r="O378" s="17">
        <f>IF(Dolares!$A$378="Venta",(Dolares!$E$378+Dolares!$F$378)*-1,Dolares!$E$378-Dolares!$F$378)</f>
        <v>0</v>
      </c>
    </row>
    <row r="379" spans="1:15" ht="15" customHeight="1" x14ac:dyDescent="0.25">
      <c r="A379" s="13"/>
      <c r="B379" s="14"/>
      <c r="C379" s="15"/>
      <c r="D379" s="6" t="e">
        <f>Tabla3[[#This Row],[CANTIDAD EN FIAT]]/Tabla3[[#This Row],[C. TOTAL / C.  RECIBIR]]</f>
        <v>#DIV/0!</v>
      </c>
      <c r="E379" s="6"/>
      <c r="F379" s="6"/>
      <c r="G379" s="2"/>
      <c r="H379" s="16"/>
      <c r="I379" s="2"/>
      <c r="J379" s="39"/>
      <c r="K379" s="2" t="str">
        <f t="shared" si="5"/>
        <v>Perdida</v>
      </c>
      <c r="L379" s="3">
        <f>IF(Dolares!$A$379="Compra",Dolares!$E$379-Dolares!$C$379-Dolares!$F$379,Dolares!$C$379-Dolares!$E$379-Dolares!$F$379)</f>
        <v>0</v>
      </c>
      <c r="M379" s="4" t="e">
        <f>Dolares!$L$379/Dolares!$C$379*1</f>
        <v>#DIV/0!</v>
      </c>
      <c r="N379" s="26"/>
      <c r="O379" s="17">
        <f>IF(Dolares!$A$379="Venta",(Dolares!$E$379+Dolares!$F$379)*-1,Dolares!$E$379-Dolares!$F$379)</f>
        <v>0</v>
      </c>
    </row>
    <row r="380" spans="1:15" ht="15" customHeight="1" x14ac:dyDescent="0.25">
      <c r="A380" s="13"/>
      <c r="B380" s="14"/>
      <c r="C380" s="15"/>
      <c r="D380" s="6" t="e">
        <f>Tabla3[[#This Row],[CANTIDAD EN FIAT]]/Tabla3[[#This Row],[C. TOTAL / C.  RECIBIR]]</f>
        <v>#DIV/0!</v>
      </c>
      <c r="E380" s="6"/>
      <c r="F380" s="6"/>
      <c r="G380" s="2"/>
      <c r="H380" s="16"/>
      <c r="I380" s="2"/>
      <c r="J380" s="39"/>
      <c r="K380" s="2" t="str">
        <f t="shared" si="5"/>
        <v>Perdida</v>
      </c>
      <c r="L380" s="3">
        <f>IF(Dolares!$A$380="Compra",Dolares!$E$380-Dolares!$C$380-Dolares!$F$380,Dolares!$C$380-Dolares!$E$380-Dolares!$F$380)</f>
        <v>0</v>
      </c>
      <c r="M380" s="4" t="e">
        <f>Dolares!$L$380/Dolares!$C$380*1</f>
        <v>#DIV/0!</v>
      </c>
      <c r="N380" s="26"/>
      <c r="O380" s="17">
        <f>IF(Dolares!$A$380="Venta",(Dolares!$E$380+Dolares!$F$380)*-1,Dolares!$E$380-Dolares!$F$380)</f>
        <v>0</v>
      </c>
    </row>
    <row r="381" spans="1:15" ht="15" customHeight="1" x14ac:dyDescent="0.25">
      <c r="A381" s="13"/>
      <c r="B381" s="14"/>
      <c r="C381" s="15"/>
      <c r="D381" s="6" t="e">
        <f>Tabla3[[#This Row],[CANTIDAD EN FIAT]]/Tabla3[[#This Row],[C. TOTAL / C.  RECIBIR]]</f>
        <v>#DIV/0!</v>
      </c>
      <c r="E381" s="6"/>
      <c r="F381" s="6"/>
      <c r="G381" s="2"/>
      <c r="H381" s="16"/>
      <c r="I381" s="2"/>
      <c r="J381" s="39"/>
      <c r="K381" s="2" t="str">
        <f t="shared" si="5"/>
        <v>Perdida</v>
      </c>
      <c r="L381" s="3">
        <f>IF(Dolares!$A$381="Compra",Dolares!$E$381-Dolares!$C$381-Dolares!$F$381,Dolares!$C$381-Dolares!$E$381-Dolares!$F$381)</f>
        <v>0</v>
      </c>
      <c r="M381" s="4" t="e">
        <f>Dolares!$L$381/Dolares!$C$381*1</f>
        <v>#DIV/0!</v>
      </c>
      <c r="N381" s="26"/>
      <c r="O381" s="17">
        <f>IF(Dolares!$A$381="Venta",(Dolares!$E$381+Dolares!$F$381)*-1,Dolares!$E$381-Dolares!$F$381)</f>
        <v>0</v>
      </c>
    </row>
    <row r="382" spans="1:15" ht="15" customHeight="1" x14ac:dyDescent="0.25">
      <c r="A382" s="13"/>
      <c r="B382" s="14"/>
      <c r="C382" s="15"/>
      <c r="D382" s="6" t="e">
        <f>Tabla3[[#This Row],[CANTIDAD EN FIAT]]/Tabla3[[#This Row],[C. TOTAL / C.  RECIBIR]]</f>
        <v>#DIV/0!</v>
      </c>
      <c r="E382" s="6"/>
      <c r="F382" s="6"/>
      <c r="G382" s="2"/>
      <c r="H382" s="16"/>
      <c r="I382" s="2"/>
      <c r="J382" s="39"/>
      <c r="K382" s="2" t="str">
        <f t="shared" si="5"/>
        <v>Perdida</v>
      </c>
      <c r="L382" s="3">
        <f>IF(Dolares!$A$382="Compra",Dolares!$E$382-Dolares!$C$382-Dolares!$F$382,Dolares!$C$382-Dolares!$E$382-Dolares!$F$382)</f>
        <v>0</v>
      </c>
      <c r="M382" s="4" t="e">
        <f>Dolares!$L$382/Dolares!$C$382*1</f>
        <v>#DIV/0!</v>
      </c>
      <c r="N382" s="26"/>
      <c r="O382" s="17">
        <f>IF(Dolares!$A$382="Venta",(Dolares!$E$382+Dolares!$F$382)*-1,Dolares!$E$382-Dolares!$F$382)</f>
        <v>0</v>
      </c>
    </row>
    <row r="383" spans="1:15" ht="15" customHeight="1" x14ac:dyDescent="0.25">
      <c r="A383" s="13"/>
      <c r="B383" s="14"/>
      <c r="C383" s="15"/>
      <c r="D383" s="6" t="e">
        <f>Tabla3[[#This Row],[CANTIDAD EN FIAT]]/Tabla3[[#This Row],[C. TOTAL / C.  RECIBIR]]</f>
        <v>#DIV/0!</v>
      </c>
      <c r="E383" s="6"/>
      <c r="F383" s="6"/>
      <c r="G383" s="2"/>
      <c r="H383" s="16"/>
      <c r="I383" s="2"/>
      <c r="J383" s="39"/>
      <c r="K383" s="2" t="str">
        <f t="shared" si="5"/>
        <v>Perdida</v>
      </c>
      <c r="L383" s="3">
        <f>IF(Dolares!$A$383="Compra",Dolares!$E$383-Dolares!$C$383-Dolares!$F$383,Dolares!$C$383-Dolares!$E$383-Dolares!$F$383)</f>
        <v>0</v>
      </c>
      <c r="M383" s="4" t="e">
        <f>Dolares!$L$383/Dolares!$C$383*1</f>
        <v>#DIV/0!</v>
      </c>
      <c r="N383" s="26"/>
      <c r="O383" s="17">
        <f>IF(Dolares!$A$383="Venta",(Dolares!$E$383+Dolares!$F$383)*-1,Dolares!$E$383-Dolares!$F$383)</f>
        <v>0</v>
      </c>
    </row>
    <row r="384" spans="1:15" ht="15" customHeight="1" x14ac:dyDescent="0.25">
      <c r="A384" s="13"/>
      <c r="B384" s="14"/>
      <c r="C384" s="15"/>
      <c r="D384" s="6" t="e">
        <f>Tabla3[[#This Row],[CANTIDAD EN FIAT]]/Tabla3[[#This Row],[C. TOTAL / C.  RECIBIR]]</f>
        <v>#DIV/0!</v>
      </c>
      <c r="E384" s="6"/>
      <c r="F384" s="6"/>
      <c r="G384" s="2"/>
      <c r="H384" s="16"/>
      <c r="I384" s="2"/>
      <c r="J384" s="39"/>
      <c r="K384" s="2" t="str">
        <f t="shared" si="5"/>
        <v>Perdida</v>
      </c>
      <c r="L384" s="3">
        <f>IF(Dolares!$A$384="Compra",Dolares!$E$384-Dolares!$C$384-Dolares!$F$384,Dolares!$C$384-Dolares!$E$384-Dolares!$F$384)</f>
        <v>0</v>
      </c>
      <c r="M384" s="4" t="e">
        <f>Dolares!$L$384/Dolares!$C$384*1</f>
        <v>#DIV/0!</v>
      </c>
      <c r="N384" s="26"/>
      <c r="O384" s="17">
        <f>IF(Dolares!$A$384="Venta",(Dolares!$E$384+Dolares!$F$384)*-1,Dolares!$E$384-Dolares!$F$384)</f>
        <v>0</v>
      </c>
    </row>
    <row r="385" spans="1:15" ht="15" customHeight="1" x14ac:dyDescent="0.25">
      <c r="A385" s="13"/>
      <c r="B385" s="14"/>
      <c r="C385" s="15"/>
      <c r="D385" s="6" t="e">
        <f>Tabla3[[#This Row],[CANTIDAD EN FIAT]]/Tabla3[[#This Row],[C. TOTAL / C.  RECIBIR]]</f>
        <v>#DIV/0!</v>
      </c>
      <c r="E385" s="6"/>
      <c r="F385" s="6"/>
      <c r="G385" s="2"/>
      <c r="H385" s="16"/>
      <c r="I385" s="2"/>
      <c r="J385" s="39"/>
      <c r="K385" s="2" t="str">
        <f t="shared" si="5"/>
        <v>Perdida</v>
      </c>
      <c r="L385" s="3">
        <f>IF(Dolares!$A$385="Compra",Dolares!$E$385-Dolares!$C$385-Dolares!$F$385,Dolares!$C$385-Dolares!$E$385-Dolares!$F$385)</f>
        <v>0</v>
      </c>
      <c r="M385" s="4" t="e">
        <f>Dolares!$L$385/Dolares!$C$385*1</f>
        <v>#DIV/0!</v>
      </c>
      <c r="N385" s="26"/>
      <c r="O385" s="17">
        <f>IF(Dolares!$A$385="Venta",(Dolares!$E$385+Dolares!$F$385)*-1,Dolares!$E$385-Dolares!$F$385)</f>
        <v>0</v>
      </c>
    </row>
    <row r="386" spans="1:15" ht="15" customHeight="1" x14ac:dyDescent="0.25">
      <c r="A386" s="13"/>
      <c r="B386" s="14"/>
      <c r="C386" s="15"/>
      <c r="D386" s="6" t="e">
        <f>Tabla3[[#This Row],[CANTIDAD EN FIAT]]/Tabla3[[#This Row],[C. TOTAL / C.  RECIBIR]]</f>
        <v>#DIV/0!</v>
      </c>
      <c r="E386" s="6"/>
      <c r="F386" s="6"/>
      <c r="G386" s="2"/>
      <c r="H386" s="16"/>
      <c r="I386" s="2"/>
      <c r="J386" s="39"/>
      <c r="K386" s="2" t="str">
        <f t="shared" ref="K386:K449" si="6">IF(L386&gt;0,"Ganancia","Perdida")</f>
        <v>Perdida</v>
      </c>
      <c r="L386" s="3">
        <f>IF(Dolares!$A$386="Compra",Dolares!$E$386-Dolares!$C$386-Dolares!$F$386,Dolares!$C$386-Dolares!$E$386-Dolares!$F$386)</f>
        <v>0</v>
      </c>
      <c r="M386" s="4" t="e">
        <f>Dolares!$L$386/Dolares!$C$386*1</f>
        <v>#DIV/0!</v>
      </c>
      <c r="N386" s="26"/>
      <c r="O386" s="17">
        <f>IF(Dolares!$A$386="Venta",(Dolares!$E$386+Dolares!$F$386)*-1,Dolares!$E$386-Dolares!$F$386)</f>
        <v>0</v>
      </c>
    </row>
    <row r="387" spans="1:15" ht="15" customHeight="1" x14ac:dyDescent="0.25">
      <c r="A387" s="13"/>
      <c r="B387" s="14"/>
      <c r="C387" s="15"/>
      <c r="D387" s="6" t="e">
        <f>Tabla3[[#This Row],[CANTIDAD EN FIAT]]/Tabla3[[#This Row],[C. TOTAL / C.  RECIBIR]]</f>
        <v>#DIV/0!</v>
      </c>
      <c r="E387" s="6"/>
      <c r="F387" s="6"/>
      <c r="G387" s="2"/>
      <c r="H387" s="16"/>
      <c r="I387" s="2"/>
      <c r="J387" s="39"/>
      <c r="K387" s="2" t="str">
        <f t="shared" si="6"/>
        <v>Perdida</v>
      </c>
      <c r="L387" s="3">
        <f>IF(Dolares!$A$387="Compra",Dolares!$E$387-Dolares!$C$387-Dolares!$F$387,Dolares!$C$387-Dolares!$E$387-Dolares!$F$387)</f>
        <v>0</v>
      </c>
      <c r="M387" s="4" t="e">
        <f>Dolares!$L$387/Dolares!$C$387*1</f>
        <v>#DIV/0!</v>
      </c>
      <c r="N387" s="26"/>
      <c r="O387" s="17">
        <f>IF(Dolares!$A$387="Venta",(Dolares!$E$387+Dolares!$F$387)*-1,Dolares!$E$387-Dolares!$F$387)</f>
        <v>0</v>
      </c>
    </row>
    <row r="388" spans="1:15" ht="15" customHeight="1" x14ac:dyDescent="0.25">
      <c r="A388" s="13"/>
      <c r="B388" s="14"/>
      <c r="C388" s="15"/>
      <c r="D388" s="6" t="e">
        <f>Tabla3[[#This Row],[CANTIDAD EN FIAT]]/Tabla3[[#This Row],[C. TOTAL / C.  RECIBIR]]</f>
        <v>#DIV/0!</v>
      </c>
      <c r="E388" s="6"/>
      <c r="F388" s="6"/>
      <c r="G388" s="2"/>
      <c r="H388" s="16"/>
      <c r="I388" s="2"/>
      <c r="J388" s="39"/>
      <c r="K388" s="2" t="str">
        <f t="shared" si="6"/>
        <v>Perdida</v>
      </c>
      <c r="L388" s="3">
        <f>IF(Dolares!$A$388="Compra",Dolares!$E$388-Dolares!$C$388-Dolares!$F$388,Dolares!$C$388-Dolares!$E$388-Dolares!$F$388)</f>
        <v>0</v>
      </c>
      <c r="M388" s="4" t="e">
        <f>Dolares!$L$388/Dolares!$C$388*1</f>
        <v>#DIV/0!</v>
      </c>
      <c r="N388" s="26"/>
      <c r="O388" s="17">
        <f>IF(Dolares!$A$388="Venta",(Dolares!$E$388+Dolares!$F$388)*-1,Dolares!$E$388-Dolares!$F$388)</f>
        <v>0</v>
      </c>
    </row>
    <row r="389" spans="1:15" ht="15" customHeight="1" x14ac:dyDescent="0.25">
      <c r="A389" s="13"/>
      <c r="B389" s="14"/>
      <c r="C389" s="15"/>
      <c r="D389" s="6" t="e">
        <f>Tabla3[[#This Row],[CANTIDAD EN FIAT]]/Tabla3[[#This Row],[C. TOTAL / C.  RECIBIR]]</f>
        <v>#DIV/0!</v>
      </c>
      <c r="E389" s="6"/>
      <c r="F389" s="6"/>
      <c r="G389" s="2"/>
      <c r="H389" s="16"/>
      <c r="I389" s="2"/>
      <c r="J389" s="39"/>
      <c r="K389" s="2" t="str">
        <f t="shared" si="6"/>
        <v>Perdida</v>
      </c>
      <c r="L389" s="3">
        <f>IF(Dolares!$A$389="Compra",Dolares!$E$389-Dolares!$C$389-Dolares!$F$389,Dolares!$C$389-Dolares!$E$389-Dolares!$F$389)</f>
        <v>0</v>
      </c>
      <c r="M389" s="4" t="e">
        <f>Dolares!$L$389/Dolares!$C$389*1</f>
        <v>#DIV/0!</v>
      </c>
      <c r="N389" s="26"/>
      <c r="O389" s="17">
        <f>IF(Dolares!$A$389="Venta",(Dolares!$E$389+Dolares!$F$389)*-1,Dolares!$E$389-Dolares!$F$389)</f>
        <v>0</v>
      </c>
    </row>
    <row r="390" spans="1:15" ht="15" customHeight="1" x14ac:dyDescent="0.25">
      <c r="A390" s="13"/>
      <c r="B390" s="14"/>
      <c r="C390" s="15"/>
      <c r="D390" s="6" t="e">
        <f>Tabla3[[#This Row],[CANTIDAD EN FIAT]]/Tabla3[[#This Row],[C. TOTAL / C.  RECIBIR]]</f>
        <v>#DIV/0!</v>
      </c>
      <c r="E390" s="6"/>
      <c r="F390" s="6"/>
      <c r="G390" s="2"/>
      <c r="H390" s="16"/>
      <c r="I390" s="2"/>
      <c r="J390" s="39"/>
      <c r="K390" s="2" t="str">
        <f t="shared" si="6"/>
        <v>Perdida</v>
      </c>
      <c r="L390" s="3">
        <f>IF(Dolares!$A$390="Compra",Dolares!$E$390-Dolares!$C$390-Dolares!$F$390,Dolares!$C$390-Dolares!$E$390-Dolares!$F$390)</f>
        <v>0</v>
      </c>
      <c r="M390" s="4" t="e">
        <f>Dolares!$L$390/Dolares!$C$390*1</f>
        <v>#DIV/0!</v>
      </c>
      <c r="N390" s="26"/>
      <c r="O390" s="17">
        <f>IF(Dolares!$A$390="Venta",(Dolares!$E$390+Dolares!$F$390)*-1,Dolares!$E$390-Dolares!$F$390)</f>
        <v>0</v>
      </c>
    </row>
    <row r="391" spans="1:15" ht="15" customHeight="1" x14ac:dyDescent="0.25">
      <c r="A391" s="13"/>
      <c r="B391" s="14"/>
      <c r="C391" s="15"/>
      <c r="D391" s="6" t="e">
        <f>Tabla3[[#This Row],[CANTIDAD EN FIAT]]/Tabla3[[#This Row],[C. TOTAL / C.  RECIBIR]]</f>
        <v>#DIV/0!</v>
      </c>
      <c r="E391" s="6"/>
      <c r="F391" s="6"/>
      <c r="G391" s="2"/>
      <c r="H391" s="16"/>
      <c r="I391" s="2"/>
      <c r="J391" s="39"/>
      <c r="K391" s="2" t="str">
        <f t="shared" si="6"/>
        <v>Perdida</v>
      </c>
      <c r="L391" s="3">
        <f>IF(Dolares!$A$391="Compra",Dolares!$E$391-Dolares!$C$391-Dolares!$F$391,Dolares!$C$391-Dolares!$E$391-Dolares!$F$391)</f>
        <v>0</v>
      </c>
      <c r="M391" s="4" t="e">
        <f>Dolares!$L$391/Dolares!$C$391*1</f>
        <v>#DIV/0!</v>
      </c>
      <c r="N391" s="26"/>
      <c r="O391" s="17">
        <f>IF(Dolares!$A$391="Venta",(Dolares!$E$391+Dolares!$F$391)*-1,Dolares!$E$391-Dolares!$F$391)</f>
        <v>0</v>
      </c>
    </row>
    <row r="392" spans="1:15" ht="15" customHeight="1" x14ac:dyDescent="0.25">
      <c r="A392" s="13"/>
      <c r="B392" s="14"/>
      <c r="C392" s="15"/>
      <c r="D392" s="6" t="e">
        <f>Tabla3[[#This Row],[CANTIDAD EN FIAT]]/Tabla3[[#This Row],[C. TOTAL / C.  RECIBIR]]</f>
        <v>#DIV/0!</v>
      </c>
      <c r="E392" s="6"/>
      <c r="F392" s="6"/>
      <c r="G392" s="2"/>
      <c r="H392" s="16"/>
      <c r="I392" s="2"/>
      <c r="J392" s="39"/>
      <c r="K392" s="2" t="str">
        <f t="shared" si="6"/>
        <v>Perdida</v>
      </c>
      <c r="L392" s="3">
        <f>IF(Dolares!$A$392="Compra",Dolares!$E$392-Dolares!$C$392-Dolares!$F$392,Dolares!$C$392-Dolares!$E$392-Dolares!$F$392)</f>
        <v>0</v>
      </c>
      <c r="M392" s="4" t="e">
        <f>Dolares!$L$392/Dolares!$C$392*1</f>
        <v>#DIV/0!</v>
      </c>
      <c r="N392" s="26"/>
      <c r="O392" s="17">
        <f>IF(Dolares!$A$392="Venta",(Dolares!$E$392+Dolares!$F$392)*-1,Dolares!$E$392-Dolares!$F$392)</f>
        <v>0</v>
      </c>
    </row>
    <row r="393" spans="1:15" ht="15" customHeight="1" x14ac:dyDescent="0.25">
      <c r="A393" s="13"/>
      <c r="B393" s="14"/>
      <c r="C393" s="15"/>
      <c r="D393" s="6" t="e">
        <f>Tabla3[[#This Row],[CANTIDAD EN FIAT]]/Tabla3[[#This Row],[C. TOTAL / C.  RECIBIR]]</f>
        <v>#DIV/0!</v>
      </c>
      <c r="E393" s="6"/>
      <c r="F393" s="6"/>
      <c r="G393" s="2"/>
      <c r="H393" s="16"/>
      <c r="I393" s="2"/>
      <c r="J393" s="39"/>
      <c r="K393" s="2" t="str">
        <f t="shared" si="6"/>
        <v>Perdida</v>
      </c>
      <c r="L393" s="3">
        <f>IF(Dolares!$A$393="Compra",Dolares!$E$393-Dolares!$C$393-Dolares!$F$393,Dolares!$C$393-Dolares!$E$393-Dolares!$F$393)</f>
        <v>0</v>
      </c>
      <c r="M393" s="4" t="e">
        <f>Dolares!$L$393/Dolares!$C$393*1</f>
        <v>#DIV/0!</v>
      </c>
      <c r="N393" s="26"/>
      <c r="O393" s="17">
        <f>IF(Dolares!$A$393="Venta",(Dolares!$E$393+Dolares!$F$393)*-1,Dolares!$E$393-Dolares!$F$393)</f>
        <v>0</v>
      </c>
    </row>
    <row r="394" spans="1:15" ht="15" customHeight="1" x14ac:dyDescent="0.25">
      <c r="A394" s="13"/>
      <c r="B394" s="14"/>
      <c r="C394" s="15"/>
      <c r="D394" s="6" t="e">
        <f>Tabla3[[#This Row],[CANTIDAD EN FIAT]]/Tabla3[[#This Row],[C. TOTAL / C.  RECIBIR]]</f>
        <v>#DIV/0!</v>
      </c>
      <c r="E394" s="6"/>
      <c r="F394" s="6"/>
      <c r="G394" s="2"/>
      <c r="H394" s="16"/>
      <c r="I394" s="2"/>
      <c r="J394" s="39"/>
      <c r="K394" s="2" t="str">
        <f t="shared" si="6"/>
        <v>Perdida</v>
      </c>
      <c r="L394" s="3">
        <f>IF(Dolares!$A$394="Compra",Dolares!$E$394-Dolares!$C$394-Dolares!$F$394,Dolares!$C$394-Dolares!$E$394-Dolares!$F$394)</f>
        <v>0</v>
      </c>
      <c r="M394" s="4" t="e">
        <f>Dolares!$L$394/Dolares!$C$394*1</f>
        <v>#DIV/0!</v>
      </c>
      <c r="N394" s="26"/>
      <c r="O394" s="17">
        <f>IF(Dolares!$A$394="Venta",(Dolares!$E$394+Dolares!$F$394)*-1,Dolares!$E$394-Dolares!$F$394)</f>
        <v>0</v>
      </c>
    </row>
    <row r="395" spans="1:15" ht="15" customHeight="1" x14ac:dyDescent="0.25">
      <c r="A395" s="13"/>
      <c r="B395" s="14"/>
      <c r="C395" s="15"/>
      <c r="D395" s="6" t="e">
        <f>Tabla3[[#This Row],[CANTIDAD EN FIAT]]/Tabla3[[#This Row],[C. TOTAL / C.  RECIBIR]]</f>
        <v>#DIV/0!</v>
      </c>
      <c r="E395" s="6"/>
      <c r="F395" s="6"/>
      <c r="G395" s="2"/>
      <c r="H395" s="16"/>
      <c r="I395" s="2"/>
      <c r="J395" s="39"/>
      <c r="K395" s="2" t="str">
        <f t="shared" si="6"/>
        <v>Perdida</v>
      </c>
      <c r="L395" s="3">
        <f>IF(Dolares!$A$395="Compra",Dolares!$E$395-Dolares!$C$395-Dolares!$F$395,Dolares!$C$395-Dolares!$E$395-Dolares!$F$395)</f>
        <v>0</v>
      </c>
      <c r="M395" s="4" t="e">
        <f>Dolares!$L$395/Dolares!$C$395*1</f>
        <v>#DIV/0!</v>
      </c>
      <c r="N395" s="26"/>
      <c r="O395" s="17">
        <f>IF(Dolares!$A$395="Venta",(Dolares!$E$395+Dolares!$F$395)*-1,Dolares!$E$395-Dolares!$F$395)</f>
        <v>0</v>
      </c>
    </row>
    <row r="396" spans="1:15" ht="15" customHeight="1" x14ac:dyDescent="0.25">
      <c r="A396" s="13"/>
      <c r="B396" s="14"/>
      <c r="C396" s="15"/>
      <c r="D396" s="6" t="e">
        <f>Tabla3[[#This Row],[CANTIDAD EN FIAT]]/Tabla3[[#This Row],[C. TOTAL / C.  RECIBIR]]</f>
        <v>#DIV/0!</v>
      </c>
      <c r="E396" s="6"/>
      <c r="F396" s="6"/>
      <c r="G396" s="2"/>
      <c r="H396" s="16"/>
      <c r="I396" s="2"/>
      <c r="J396" s="39"/>
      <c r="K396" s="2" t="str">
        <f t="shared" si="6"/>
        <v>Perdida</v>
      </c>
      <c r="L396" s="3">
        <f>IF(Dolares!$A$396="Compra",Dolares!$E$396-Dolares!$C$396-Dolares!$F$396,Dolares!$C$396-Dolares!$E$396-Dolares!$F$396)</f>
        <v>0</v>
      </c>
      <c r="M396" s="4" t="e">
        <f>Dolares!$L$396/Dolares!$C$396*1</f>
        <v>#DIV/0!</v>
      </c>
      <c r="N396" s="26"/>
      <c r="O396" s="17">
        <f>IF(Dolares!$A$396="Venta",(Dolares!$E$396+Dolares!$F$396)*-1,Dolares!$E$396-Dolares!$F$396)</f>
        <v>0</v>
      </c>
    </row>
    <row r="397" spans="1:15" ht="15" customHeight="1" x14ac:dyDescent="0.25">
      <c r="A397" s="13"/>
      <c r="B397" s="14"/>
      <c r="C397" s="15"/>
      <c r="D397" s="6" t="e">
        <f>Tabla3[[#This Row],[CANTIDAD EN FIAT]]/Tabla3[[#This Row],[C. TOTAL / C.  RECIBIR]]</f>
        <v>#DIV/0!</v>
      </c>
      <c r="E397" s="6"/>
      <c r="F397" s="6"/>
      <c r="G397" s="2"/>
      <c r="H397" s="16"/>
      <c r="I397" s="2"/>
      <c r="J397" s="42"/>
      <c r="K397" s="2" t="str">
        <f t="shared" si="6"/>
        <v>Perdida</v>
      </c>
      <c r="L397" s="3">
        <f>IF(Dolares!$A$397="Compra",Dolares!$E$397-Dolares!$C$397-Dolares!$F$397,Dolares!$C$397-Dolares!$E$397-Dolares!$F$397)</f>
        <v>0</v>
      </c>
      <c r="M397" s="4" t="e">
        <f>Dolares!$L$397/Dolares!$C$397*1</f>
        <v>#DIV/0!</v>
      </c>
      <c r="N397" s="26"/>
      <c r="O397" s="17">
        <f>IF(Dolares!$A$397="Venta",(Dolares!$E$397+Dolares!$F$397)*-1,Dolares!$E$397-Dolares!$F$397)</f>
        <v>0</v>
      </c>
    </row>
    <row r="398" spans="1:15" ht="15" customHeight="1" x14ac:dyDescent="0.25">
      <c r="A398" s="13"/>
      <c r="B398" s="14"/>
      <c r="C398" s="15"/>
      <c r="D398" s="6" t="e">
        <f>Tabla3[[#This Row],[CANTIDAD EN FIAT]]/Tabla3[[#This Row],[C. TOTAL / C.  RECIBIR]]</f>
        <v>#DIV/0!</v>
      </c>
      <c r="E398" s="6"/>
      <c r="F398" s="6"/>
      <c r="G398" s="2"/>
      <c r="H398" s="16"/>
      <c r="I398" s="2"/>
      <c r="J398" s="42"/>
      <c r="K398" s="2" t="str">
        <f t="shared" si="6"/>
        <v>Perdida</v>
      </c>
      <c r="L398" s="3">
        <f>IF(Dolares!$A$398="Compra",Dolares!$E$398-Dolares!$C$398-Dolares!$F$398,Dolares!$C$398-Dolares!$E$398-Dolares!$F$398)</f>
        <v>0</v>
      </c>
      <c r="M398" s="4" t="e">
        <f>Dolares!$L$398/Dolares!$C$398*1</f>
        <v>#DIV/0!</v>
      </c>
      <c r="N398" s="26"/>
      <c r="O398" s="17">
        <f>IF(Dolares!$A$398="Venta",(Dolares!$E$398+Dolares!$F$398)*-1,Dolares!$E$398-Dolares!$F$398)</f>
        <v>0</v>
      </c>
    </row>
    <row r="399" spans="1:15" ht="15" customHeight="1" x14ac:dyDescent="0.25">
      <c r="A399" s="13"/>
      <c r="B399" s="14"/>
      <c r="C399" s="15"/>
      <c r="D399" s="6" t="e">
        <f>Tabla3[[#This Row],[CANTIDAD EN FIAT]]/Tabla3[[#This Row],[C. TOTAL / C.  RECIBIR]]</f>
        <v>#DIV/0!</v>
      </c>
      <c r="E399" s="6"/>
      <c r="F399" s="6"/>
      <c r="G399" s="2"/>
      <c r="H399" s="16"/>
      <c r="I399" s="2"/>
      <c r="J399" s="42"/>
      <c r="K399" s="2" t="str">
        <f t="shared" si="6"/>
        <v>Perdida</v>
      </c>
      <c r="L399" s="3">
        <f>IF(Dolares!$A$399="Compra",Dolares!$E$399-Dolares!$C$399-Dolares!$F$399,Dolares!$C$399-Dolares!$E$399-Dolares!$F$399)</f>
        <v>0</v>
      </c>
      <c r="M399" s="4" t="e">
        <f>Dolares!$L$399/Dolares!$C$399*1</f>
        <v>#DIV/0!</v>
      </c>
      <c r="N399" s="26"/>
      <c r="O399" s="17">
        <f>IF(Dolares!$A$399="Venta",(Dolares!$E$399+Dolares!$F$399)*-1,Dolares!$E$399-Dolares!$F$399)</f>
        <v>0</v>
      </c>
    </row>
    <row r="400" spans="1:15" ht="15" customHeight="1" x14ac:dyDescent="0.25">
      <c r="A400" s="13"/>
      <c r="B400" s="14"/>
      <c r="C400" s="15"/>
      <c r="D400" s="6" t="e">
        <f>Tabla3[[#This Row],[CANTIDAD EN FIAT]]/Tabla3[[#This Row],[C. TOTAL / C.  RECIBIR]]</f>
        <v>#DIV/0!</v>
      </c>
      <c r="E400" s="6"/>
      <c r="F400" s="6"/>
      <c r="G400" s="2"/>
      <c r="H400" s="16"/>
      <c r="I400" s="2"/>
      <c r="J400" s="42"/>
      <c r="K400" s="2" t="str">
        <f t="shared" si="6"/>
        <v>Perdida</v>
      </c>
      <c r="L400" s="3">
        <f>IF(Dolares!$A$400="Compra",Dolares!$E$400-Dolares!$C$400-Dolares!$F$400,Dolares!$C$400-Dolares!$E$400-Dolares!$F$400)</f>
        <v>0</v>
      </c>
      <c r="M400" s="4" t="e">
        <f>Dolares!$L$400/Dolares!$C$400*1</f>
        <v>#DIV/0!</v>
      </c>
      <c r="N400" s="26"/>
      <c r="O400" s="17">
        <f>IF(Dolares!$A$400="Venta",(Dolares!$E$400+Dolares!$F$400)*-1,Dolares!$E$400-Dolares!$F$400)</f>
        <v>0</v>
      </c>
    </row>
    <row r="401" spans="1:15" ht="15" customHeight="1" x14ac:dyDescent="0.25">
      <c r="A401" s="13"/>
      <c r="B401" s="14"/>
      <c r="C401" s="15"/>
      <c r="D401" s="6" t="e">
        <f>Tabla3[[#This Row],[CANTIDAD EN FIAT]]/Tabla3[[#This Row],[C. TOTAL / C.  RECIBIR]]</f>
        <v>#DIV/0!</v>
      </c>
      <c r="E401" s="6"/>
      <c r="F401" s="6"/>
      <c r="G401" s="2"/>
      <c r="H401" s="16"/>
      <c r="I401" s="2"/>
      <c r="J401" s="42"/>
      <c r="K401" s="2" t="str">
        <f t="shared" si="6"/>
        <v>Perdida</v>
      </c>
      <c r="L401" s="3">
        <f>IF(Dolares!$A$401="Compra",Dolares!$E$401-Dolares!$C$401-Dolares!$F$401,Dolares!$C$401-Dolares!$E$401-Dolares!$F$401)</f>
        <v>0</v>
      </c>
      <c r="M401" s="4" t="e">
        <f>Dolares!$L$401/Dolares!$C$401*1</f>
        <v>#DIV/0!</v>
      </c>
      <c r="N401" s="26"/>
      <c r="O401" s="17">
        <f>IF(Dolares!$A$401="Venta",(Dolares!$E$401+Dolares!$F$401)*-1,Dolares!$E$401-Dolares!$F$401)</f>
        <v>0</v>
      </c>
    </row>
    <row r="402" spans="1:15" ht="15" customHeight="1" x14ac:dyDescent="0.25">
      <c r="A402" s="13"/>
      <c r="B402" s="14"/>
      <c r="C402" s="15"/>
      <c r="D402" s="6" t="e">
        <f>Tabla3[[#This Row],[CANTIDAD EN FIAT]]/Tabla3[[#This Row],[C. TOTAL / C.  RECIBIR]]</f>
        <v>#DIV/0!</v>
      </c>
      <c r="E402" s="6"/>
      <c r="F402" s="6"/>
      <c r="G402" s="2"/>
      <c r="H402" s="16"/>
      <c r="I402" s="2"/>
      <c r="J402" s="42"/>
      <c r="K402" s="2" t="str">
        <f t="shared" si="6"/>
        <v>Perdida</v>
      </c>
      <c r="L402" s="3">
        <f>IF(Dolares!$A$402="Compra",Dolares!$E$402-Dolares!$C$402-Dolares!$F$402,Dolares!$C$402-Dolares!$E$402-Dolares!$F$402)</f>
        <v>0</v>
      </c>
      <c r="M402" s="4" t="e">
        <f>Dolares!$L$402/Dolares!$C$402*1</f>
        <v>#DIV/0!</v>
      </c>
      <c r="N402" s="26"/>
      <c r="O402" s="17">
        <f>IF(Dolares!$A$402="Venta",(Dolares!$E$402+Dolares!$F$402)*-1,Dolares!$E$402-Dolares!$F$402)</f>
        <v>0</v>
      </c>
    </row>
    <row r="403" spans="1:15" ht="15" customHeight="1" x14ac:dyDescent="0.25">
      <c r="A403" s="13"/>
      <c r="B403" s="14"/>
      <c r="C403" s="15"/>
      <c r="D403" s="6" t="e">
        <f>Tabla3[[#This Row],[CANTIDAD EN FIAT]]/Tabla3[[#This Row],[C. TOTAL / C.  RECIBIR]]</f>
        <v>#DIV/0!</v>
      </c>
      <c r="E403" s="6"/>
      <c r="F403" s="6"/>
      <c r="G403" s="2"/>
      <c r="H403" s="16"/>
      <c r="I403" s="2"/>
      <c r="J403" s="42"/>
      <c r="K403" s="2" t="str">
        <f t="shared" si="6"/>
        <v>Perdida</v>
      </c>
      <c r="L403" s="3">
        <f>IF(Dolares!$A$403="Compra",Dolares!$E$403-Dolares!$C$403-Dolares!$F$403,Dolares!$C$403-Dolares!$E$403-Dolares!$F$403)</f>
        <v>0</v>
      </c>
      <c r="M403" s="4" t="e">
        <f>Dolares!$L$403/Dolares!$C$403*1</f>
        <v>#DIV/0!</v>
      </c>
      <c r="N403" s="26"/>
      <c r="O403" s="17">
        <f>IF(Dolares!$A$403="Venta",(Dolares!$E$403+Dolares!$F$403)*-1,Dolares!$E$403-Dolares!$F$403)</f>
        <v>0</v>
      </c>
    </row>
    <row r="404" spans="1:15" ht="15" customHeight="1" x14ac:dyDescent="0.25">
      <c r="A404" s="13"/>
      <c r="B404" s="14"/>
      <c r="C404" s="15"/>
      <c r="D404" s="6" t="e">
        <f>Tabla3[[#This Row],[CANTIDAD EN FIAT]]/Tabla3[[#This Row],[C. TOTAL / C.  RECIBIR]]</f>
        <v>#DIV/0!</v>
      </c>
      <c r="E404" s="6"/>
      <c r="F404" s="6"/>
      <c r="G404" s="2"/>
      <c r="H404" s="16"/>
      <c r="I404" s="2"/>
      <c r="J404" s="42"/>
      <c r="K404" s="2" t="str">
        <f t="shared" si="6"/>
        <v>Perdida</v>
      </c>
      <c r="L404" s="3">
        <f>IF(Dolares!$A$404="Compra",Dolares!$E$404-Dolares!$C$404-Dolares!$F$404,Dolares!$C$404-Dolares!$E$404-Dolares!$F$404)</f>
        <v>0</v>
      </c>
      <c r="M404" s="4" t="e">
        <f>Dolares!$L$404/Dolares!$C$404*1</f>
        <v>#DIV/0!</v>
      </c>
      <c r="N404" s="26"/>
      <c r="O404" s="17">
        <f>IF(Dolares!$A$404="Venta",(Dolares!$E$404+Dolares!$F$404)*-1,Dolares!$E$404-Dolares!$F$404)</f>
        <v>0</v>
      </c>
    </row>
    <row r="405" spans="1:15" ht="15" customHeight="1" x14ac:dyDescent="0.25">
      <c r="A405" s="13"/>
      <c r="B405" s="14"/>
      <c r="C405" s="15"/>
      <c r="D405" s="6" t="e">
        <f>Tabla3[[#This Row],[CANTIDAD EN FIAT]]/Tabla3[[#This Row],[C. TOTAL / C.  RECIBIR]]</f>
        <v>#DIV/0!</v>
      </c>
      <c r="E405" s="6"/>
      <c r="F405" s="6"/>
      <c r="G405" s="2"/>
      <c r="H405" s="16"/>
      <c r="I405" s="2"/>
      <c r="J405" s="42"/>
      <c r="K405" s="2" t="str">
        <f t="shared" si="6"/>
        <v>Perdida</v>
      </c>
      <c r="L405" s="3">
        <f>IF(Dolares!$A$405="Compra",Dolares!$E$405-Dolares!$C$405-Dolares!$F$405,Dolares!$C$405-Dolares!$E$405-Dolares!$F$405)</f>
        <v>0</v>
      </c>
      <c r="M405" s="4" t="e">
        <f>Dolares!$L$405/Dolares!$C$405*1</f>
        <v>#DIV/0!</v>
      </c>
      <c r="N405" s="26"/>
      <c r="O405" s="17">
        <f>IF(Dolares!$A$405="Venta",(Dolares!$E$405+Dolares!$F$405)*-1,Dolares!$E$405-Dolares!$F$405)</f>
        <v>0</v>
      </c>
    </row>
    <row r="406" spans="1:15" ht="15" customHeight="1" x14ac:dyDescent="0.25">
      <c r="A406" s="13"/>
      <c r="B406" s="14"/>
      <c r="C406" s="15"/>
      <c r="D406" s="6" t="e">
        <f>Tabla3[[#This Row],[CANTIDAD EN FIAT]]/Tabla3[[#This Row],[C. TOTAL / C.  RECIBIR]]</f>
        <v>#DIV/0!</v>
      </c>
      <c r="E406" s="6"/>
      <c r="F406" s="6"/>
      <c r="G406" s="2"/>
      <c r="H406" s="16"/>
      <c r="I406" s="2"/>
      <c r="J406" s="42"/>
      <c r="K406" s="2" t="str">
        <f t="shared" si="6"/>
        <v>Perdida</v>
      </c>
      <c r="L406" s="3">
        <f>IF(Dolares!$A$406="Compra",Dolares!$E$406-Dolares!$C$406-Dolares!$F$406,Dolares!$C$406-Dolares!$E$406-Dolares!$F$406)</f>
        <v>0</v>
      </c>
      <c r="M406" s="4" t="e">
        <f>Dolares!$L$406/Dolares!$C$406*1</f>
        <v>#DIV/0!</v>
      </c>
      <c r="N406" s="26"/>
      <c r="O406" s="17">
        <f>IF(Dolares!$A$406="Venta",(Dolares!$E$406+Dolares!$F$406)*-1,Dolares!$E$406-Dolares!$F$406)</f>
        <v>0</v>
      </c>
    </row>
    <row r="407" spans="1:15" ht="15" customHeight="1" x14ac:dyDescent="0.25">
      <c r="A407" s="13"/>
      <c r="B407" s="14"/>
      <c r="C407" s="15"/>
      <c r="D407" s="6" t="e">
        <f>Tabla3[[#This Row],[CANTIDAD EN FIAT]]/Tabla3[[#This Row],[C. TOTAL / C.  RECIBIR]]</f>
        <v>#DIV/0!</v>
      </c>
      <c r="E407" s="6"/>
      <c r="F407" s="6"/>
      <c r="G407" s="2"/>
      <c r="H407" s="16"/>
      <c r="I407" s="2"/>
      <c r="J407" s="42"/>
      <c r="K407" s="2" t="str">
        <f t="shared" si="6"/>
        <v>Perdida</v>
      </c>
      <c r="L407" s="3">
        <f>IF(Dolares!$A$407="Compra",Dolares!$E$407-Dolares!$C$407-Dolares!$F$407,Dolares!$C$407-Dolares!$E$407-Dolares!$F$407)</f>
        <v>0</v>
      </c>
      <c r="M407" s="4" t="e">
        <f>Dolares!$L$407/Dolares!$C$407*1</f>
        <v>#DIV/0!</v>
      </c>
      <c r="N407" s="26"/>
      <c r="O407" s="17">
        <f>IF(Dolares!$A$407="Venta",(Dolares!$E$407+Dolares!$F$407)*-1,Dolares!$E$407-Dolares!$F$407)</f>
        <v>0</v>
      </c>
    </row>
    <row r="408" spans="1:15" ht="15" customHeight="1" x14ac:dyDescent="0.25">
      <c r="A408" s="13"/>
      <c r="B408" s="14"/>
      <c r="C408" s="15"/>
      <c r="D408" s="6" t="e">
        <f>Tabla3[[#This Row],[CANTIDAD EN FIAT]]/Tabla3[[#This Row],[C. TOTAL / C.  RECIBIR]]</f>
        <v>#DIV/0!</v>
      </c>
      <c r="E408" s="6"/>
      <c r="F408" s="6"/>
      <c r="G408" s="2"/>
      <c r="H408" s="16"/>
      <c r="I408" s="2"/>
      <c r="J408" s="42"/>
      <c r="K408" s="2" t="str">
        <f t="shared" si="6"/>
        <v>Perdida</v>
      </c>
      <c r="L408" s="3">
        <f>IF(Dolares!$A$408="Compra",Dolares!$E$408-Dolares!$C$408-Dolares!$F$408,Dolares!$C$408-Dolares!$E$408-Dolares!$F$408)</f>
        <v>0</v>
      </c>
      <c r="M408" s="4" t="e">
        <f>Dolares!$L$408/Dolares!$C$408*1</f>
        <v>#DIV/0!</v>
      </c>
      <c r="N408" s="26"/>
      <c r="O408" s="17">
        <f>IF(Dolares!$A$408="Venta",(Dolares!$E$408+Dolares!$F$408)*-1,Dolares!$E$408-Dolares!$F$408)</f>
        <v>0</v>
      </c>
    </row>
    <row r="409" spans="1:15" ht="15" customHeight="1" x14ac:dyDescent="0.25">
      <c r="A409" s="13"/>
      <c r="B409" s="14"/>
      <c r="C409" s="15"/>
      <c r="D409" s="6" t="e">
        <f>Tabla3[[#This Row],[CANTIDAD EN FIAT]]/Tabla3[[#This Row],[C. TOTAL / C.  RECIBIR]]</f>
        <v>#DIV/0!</v>
      </c>
      <c r="E409" s="6"/>
      <c r="F409" s="6"/>
      <c r="G409" s="2"/>
      <c r="H409" s="16"/>
      <c r="I409" s="2"/>
      <c r="J409" s="42"/>
      <c r="K409" s="2" t="str">
        <f t="shared" si="6"/>
        <v>Perdida</v>
      </c>
      <c r="L409" s="3">
        <f>IF(Dolares!$A$409="Compra",Dolares!$E$409-Dolares!$C$409-Dolares!$F$409,Dolares!$C$409-Dolares!$E$409-Dolares!$F$409)</f>
        <v>0</v>
      </c>
      <c r="M409" s="4" t="e">
        <f>Dolares!$L$409/Dolares!$C$409*1</f>
        <v>#DIV/0!</v>
      </c>
      <c r="N409" s="26"/>
      <c r="O409" s="17">
        <f>IF(Dolares!$A$409="Venta",(Dolares!$E$409+Dolares!$F$409)*-1,Dolares!$E$409-Dolares!$F$409)</f>
        <v>0</v>
      </c>
    </row>
    <row r="410" spans="1:15" ht="15" customHeight="1" x14ac:dyDescent="0.25">
      <c r="A410" s="13"/>
      <c r="B410" s="14"/>
      <c r="C410" s="15"/>
      <c r="D410" s="6" t="e">
        <f>Tabla3[[#This Row],[CANTIDAD EN FIAT]]/Tabla3[[#This Row],[C. TOTAL / C.  RECIBIR]]</f>
        <v>#DIV/0!</v>
      </c>
      <c r="E410" s="6"/>
      <c r="F410" s="6"/>
      <c r="G410" s="2"/>
      <c r="H410" s="16"/>
      <c r="I410" s="2"/>
      <c r="J410" s="42"/>
      <c r="K410" s="2" t="str">
        <f t="shared" si="6"/>
        <v>Perdida</v>
      </c>
      <c r="L410" s="3">
        <f>IF(Dolares!$A$410="Compra",Dolares!$E$410-Dolares!$C$410-Dolares!$F$410,Dolares!$C$410-Dolares!$E$410-Dolares!$F$410)</f>
        <v>0</v>
      </c>
      <c r="M410" s="4" t="e">
        <f>Dolares!$L$410/Dolares!$C$410*1</f>
        <v>#DIV/0!</v>
      </c>
      <c r="N410" s="26"/>
      <c r="O410" s="17">
        <f>IF(Dolares!$A$410="Venta",(Dolares!$E$410+Dolares!$F$410)*-1,Dolares!$E$410-Dolares!$F$410)</f>
        <v>0</v>
      </c>
    </row>
    <row r="411" spans="1:15" ht="15" customHeight="1" x14ac:dyDescent="0.25">
      <c r="A411" s="13"/>
      <c r="B411" s="14"/>
      <c r="C411" s="15"/>
      <c r="D411" s="6" t="e">
        <f>Tabla3[[#This Row],[CANTIDAD EN FIAT]]/Tabla3[[#This Row],[C. TOTAL / C.  RECIBIR]]</f>
        <v>#DIV/0!</v>
      </c>
      <c r="E411" s="6"/>
      <c r="F411" s="6"/>
      <c r="G411" s="2"/>
      <c r="H411" s="16"/>
      <c r="I411" s="2"/>
      <c r="J411" s="42"/>
      <c r="K411" s="2" t="str">
        <f t="shared" si="6"/>
        <v>Perdida</v>
      </c>
      <c r="L411" s="3">
        <f>IF(Dolares!$A$411="Compra",Dolares!$E$411-Dolares!$C$411-Dolares!$F$411,Dolares!$C$411-Dolares!$E$411-Dolares!$F$411)</f>
        <v>0</v>
      </c>
      <c r="M411" s="4" t="e">
        <f>Dolares!$L$411/Dolares!$C$411*1</f>
        <v>#DIV/0!</v>
      </c>
      <c r="N411" s="26"/>
      <c r="O411" s="17">
        <f>IF(Dolares!$A$411="Venta",(Dolares!$E$411+Dolares!$F$411)*-1,Dolares!$E$411-Dolares!$F$411)</f>
        <v>0</v>
      </c>
    </row>
    <row r="412" spans="1:15" ht="15" customHeight="1" x14ac:dyDescent="0.25">
      <c r="A412" s="13"/>
      <c r="B412" s="14"/>
      <c r="C412" s="15"/>
      <c r="D412" s="6" t="e">
        <f>Tabla3[[#This Row],[CANTIDAD EN FIAT]]/Tabla3[[#This Row],[C. TOTAL / C.  RECIBIR]]</f>
        <v>#DIV/0!</v>
      </c>
      <c r="E412" s="6"/>
      <c r="F412" s="6"/>
      <c r="G412" s="2"/>
      <c r="H412" s="16"/>
      <c r="I412" s="2"/>
      <c r="J412" s="42"/>
      <c r="K412" s="2" t="str">
        <f t="shared" si="6"/>
        <v>Perdida</v>
      </c>
      <c r="L412" s="3">
        <f>IF(Dolares!$A$412="Compra",Dolares!$E$412-Dolares!$C$412-Dolares!$F$412,Dolares!$C$412-Dolares!$E$412-Dolares!$F$412)</f>
        <v>0</v>
      </c>
      <c r="M412" s="4" t="e">
        <f>Dolares!$L$412/Dolares!$C$412*1</f>
        <v>#DIV/0!</v>
      </c>
      <c r="N412" s="26"/>
      <c r="O412" s="17">
        <f>IF(Dolares!$A$412="Venta",(Dolares!$E$412+Dolares!$F$412)*-1,Dolares!$E$412-Dolares!$F$412)</f>
        <v>0</v>
      </c>
    </row>
    <row r="413" spans="1:15" ht="15" customHeight="1" x14ac:dyDescent="0.25">
      <c r="A413" s="13"/>
      <c r="B413" s="14"/>
      <c r="C413" s="15"/>
      <c r="D413" s="6" t="e">
        <f>Tabla3[[#This Row],[CANTIDAD EN FIAT]]/Tabla3[[#This Row],[C. TOTAL / C.  RECIBIR]]</f>
        <v>#DIV/0!</v>
      </c>
      <c r="E413" s="6"/>
      <c r="F413" s="6"/>
      <c r="G413" s="2"/>
      <c r="H413" s="16"/>
      <c r="I413" s="2"/>
      <c r="J413" s="42"/>
      <c r="K413" s="2" t="str">
        <f t="shared" si="6"/>
        <v>Perdida</v>
      </c>
      <c r="L413" s="3">
        <f>IF(Dolares!$A$413="Compra",Dolares!$E$413-Dolares!$C$413-Dolares!$F$413,Dolares!$C$413-Dolares!$E$413-Dolares!$F$413)</f>
        <v>0</v>
      </c>
      <c r="M413" s="4" t="e">
        <f>Dolares!$L$413/Dolares!$C$413*1</f>
        <v>#DIV/0!</v>
      </c>
      <c r="N413" s="26"/>
      <c r="O413" s="17">
        <f>IF(Dolares!$A$413="Venta",(Dolares!$E$413+Dolares!$F$413)*-1,Dolares!$E$413-Dolares!$F$413)</f>
        <v>0</v>
      </c>
    </row>
    <row r="414" spans="1:15" ht="15" customHeight="1" x14ac:dyDescent="0.25">
      <c r="A414" s="13"/>
      <c r="B414" s="14"/>
      <c r="C414" s="15"/>
      <c r="D414" s="6" t="e">
        <f>Tabla3[[#This Row],[CANTIDAD EN FIAT]]/Tabla3[[#This Row],[C. TOTAL / C.  RECIBIR]]</f>
        <v>#DIV/0!</v>
      </c>
      <c r="E414" s="6"/>
      <c r="F414" s="6"/>
      <c r="G414" s="2"/>
      <c r="H414" s="16"/>
      <c r="I414" s="2"/>
      <c r="J414" s="42"/>
      <c r="K414" s="2" t="str">
        <f t="shared" si="6"/>
        <v>Perdida</v>
      </c>
      <c r="L414" s="3">
        <f>IF(Dolares!$A$414="Compra",Dolares!$E$414-Dolares!$C$414-Dolares!$F$414,Dolares!$C$414-Dolares!$E$414-Dolares!$F$414)</f>
        <v>0</v>
      </c>
      <c r="M414" s="4" t="e">
        <f>Dolares!$L$414/Dolares!$C$414*1</f>
        <v>#DIV/0!</v>
      </c>
      <c r="N414" s="26"/>
      <c r="O414" s="17">
        <f>IF(Dolares!$A$414="Venta",(Dolares!$E$414+Dolares!$F$414)*-1,Dolares!$E$414-Dolares!$F$414)</f>
        <v>0</v>
      </c>
    </row>
    <row r="415" spans="1:15" ht="15" customHeight="1" x14ac:dyDescent="0.25">
      <c r="A415" s="13"/>
      <c r="B415" s="14"/>
      <c r="C415" s="15"/>
      <c r="D415" s="6" t="e">
        <f>Tabla3[[#This Row],[CANTIDAD EN FIAT]]/Tabla3[[#This Row],[C. TOTAL / C.  RECIBIR]]</f>
        <v>#DIV/0!</v>
      </c>
      <c r="E415" s="6"/>
      <c r="F415" s="6"/>
      <c r="G415" s="2"/>
      <c r="H415" s="16"/>
      <c r="I415" s="2"/>
      <c r="J415" s="42"/>
      <c r="K415" s="2" t="str">
        <f t="shared" si="6"/>
        <v>Perdida</v>
      </c>
      <c r="L415" s="3">
        <f>IF(Dolares!$A$415="Compra",Dolares!$E$415-Dolares!$C$415-Dolares!$F$415,Dolares!$C$415-Dolares!$E$415-Dolares!$F$415)</f>
        <v>0</v>
      </c>
      <c r="M415" s="4" t="e">
        <f>Dolares!$L$415/Dolares!$C$415*1</f>
        <v>#DIV/0!</v>
      </c>
      <c r="N415" s="26"/>
      <c r="O415" s="17">
        <f>IF(Dolares!$A$415="Venta",(Dolares!$E$415+Dolares!$F$415)*-1,Dolares!$E$415-Dolares!$F$415)</f>
        <v>0</v>
      </c>
    </row>
    <row r="416" spans="1:15" ht="15" customHeight="1" x14ac:dyDescent="0.25">
      <c r="A416" s="13"/>
      <c r="B416" s="14"/>
      <c r="C416" s="15"/>
      <c r="D416" s="6" t="e">
        <f>Tabla3[[#This Row],[CANTIDAD EN FIAT]]/Tabla3[[#This Row],[C. TOTAL / C.  RECIBIR]]</f>
        <v>#DIV/0!</v>
      </c>
      <c r="E416" s="6"/>
      <c r="F416" s="6"/>
      <c r="G416" s="2"/>
      <c r="H416" s="16"/>
      <c r="I416" s="2"/>
      <c r="J416" s="42"/>
      <c r="K416" s="2" t="str">
        <f t="shared" si="6"/>
        <v>Perdida</v>
      </c>
      <c r="L416" s="3">
        <f>IF(Dolares!$A$416="Compra",Dolares!$E$416-Dolares!$C$416-Dolares!$F$416,Dolares!$C$416-Dolares!$E$416-Dolares!$F$416)</f>
        <v>0</v>
      </c>
      <c r="M416" s="4" t="e">
        <f>Dolares!$L$416/Dolares!$C$416*1</f>
        <v>#DIV/0!</v>
      </c>
      <c r="N416" s="26"/>
      <c r="O416" s="17">
        <f>IF(Dolares!$A$416="Venta",(Dolares!$E$416+Dolares!$F$416)*-1,Dolares!$E$416-Dolares!$F$416)</f>
        <v>0</v>
      </c>
    </row>
    <row r="417" spans="1:15" ht="15" customHeight="1" x14ac:dyDescent="0.25">
      <c r="A417" s="13"/>
      <c r="B417" s="14"/>
      <c r="C417" s="15"/>
      <c r="D417" s="6" t="e">
        <f>Tabla3[[#This Row],[CANTIDAD EN FIAT]]/Tabla3[[#This Row],[C. TOTAL / C.  RECIBIR]]</f>
        <v>#DIV/0!</v>
      </c>
      <c r="E417" s="6"/>
      <c r="F417" s="6"/>
      <c r="G417" s="2"/>
      <c r="H417" s="16"/>
      <c r="I417" s="2"/>
      <c r="J417" s="42"/>
      <c r="K417" s="2" t="str">
        <f t="shared" si="6"/>
        <v>Perdida</v>
      </c>
      <c r="L417" s="3">
        <f>IF(Dolares!$A$417="Compra",Dolares!$E$417-Dolares!$C$417-Dolares!$F$417,Dolares!$C$417-Dolares!$E$417-Dolares!$F$417)</f>
        <v>0</v>
      </c>
      <c r="M417" s="4" t="e">
        <f>Dolares!$L$417/Dolares!$C$417*1</f>
        <v>#DIV/0!</v>
      </c>
      <c r="N417" s="26"/>
      <c r="O417" s="17">
        <f>IF(Dolares!$A$417="Venta",(Dolares!$E$417+Dolares!$F$417)*-1,Dolares!$E$417-Dolares!$F$417)</f>
        <v>0</v>
      </c>
    </row>
    <row r="418" spans="1:15" ht="15" customHeight="1" x14ac:dyDescent="0.25">
      <c r="A418" s="13"/>
      <c r="B418" s="14"/>
      <c r="C418" s="15"/>
      <c r="D418" s="6" t="e">
        <f>Tabla3[[#This Row],[CANTIDAD EN FIAT]]/Tabla3[[#This Row],[C. TOTAL / C.  RECIBIR]]</f>
        <v>#DIV/0!</v>
      </c>
      <c r="E418" s="6"/>
      <c r="F418" s="6"/>
      <c r="G418" s="2"/>
      <c r="H418" s="16"/>
      <c r="I418" s="2"/>
      <c r="J418" s="42"/>
      <c r="K418" s="2" t="str">
        <f t="shared" si="6"/>
        <v>Perdida</v>
      </c>
      <c r="L418" s="3">
        <f>IF(Dolares!$A$418="Compra",Dolares!$E$418-Dolares!$C$418-Dolares!$F$418,Dolares!$C$418-Dolares!$E$418-Dolares!$F$418)</f>
        <v>0</v>
      </c>
      <c r="M418" s="4" t="e">
        <f>Dolares!$L$418/Dolares!$C$418*1</f>
        <v>#DIV/0!</v>
      </c>
      <c r="N418" s="26"/>
      <c r="O418" s="17">
        <f>IF(Dolares!$A$418="Venta",(Dolares!$E$418+Dolares!$F$418)*-1,Dolares!$E$418-Dolares!$F$418)</f>
        <v>0</v>
      </c>
    </row>
    <row r="419" spans="1:15" ht="15" customHeight="1" x14ac:dyDescent="0.25">
      <c r="A419" s="13"/>
      <c r="B419" s="14"/>
      <c r="C419" s="15"/>
      <c r="D419" s="6" t="e">
        <f>Tabla3[[#This Row],[CANTIDAD EN FIAT]]/Tabla3[[#This Row],[C. TOTAL / C.  RECIBIR]]</f>
        <v>#DIV/0!</v>
      </c>
      <c r="E419" s="6"/>
      <c r="F419" s="6"/>
      <c r="G419" s="2"/>
      <c r="H419" s="16"/>
      <c r="I419" s="2"/>
      <c r="J419" s="42"/>
      <c r="K419" s="2" t="str">
        <f t="shared" si="6"/>
        <v>Perdida</v>
      </c>
      <c r="L419" s="3">
        <f>IF(Dolares!$A$419="Compra",Dolares!$E$419-Dolares!$C$419-Dolares!$F$419,Dolares!$C$419-Dolares!$E$419-Dolares!$F$419)</f>
        <v>0</v>
      </c>
      <c r="M419" s="4" t="e">
        <f>Dolares!$L$419/Dolares!$C$419*1</f>
        <v>#DIV/0!</v>
      </c>
      <c r="N419" s="26"/>
      <c r="O419" s="17">
        <f>IF(Dolares!$A$419="Venta",(Dolares!$E$419+Dolares!$F$419)*-1,Dolares!$E$419-Dolares!$F$419)</f>
        <v>0</v>
      </c>
    </row>
    <row r="420" spans="1:15" ht="15" customHeight="1" x14ac:dyDescent="0.25">
      <c r="A420" s="13"/>
      <c r="B420" s="14"/>
      <c r="C420" s="15"/>
      <c r="D420" s="6" t="e">
        <f>Tabla3[[#This Row],[CANTIDAD EN FIAT]]/Tabla3[[#This Row],[C. TOTAL / C.  RECIBIR]]</f>
        <v>#DIV/0!</v>
      </c>
      <c r="E420" s="6"/>
      <c r="F420" s="6"/>
      <c r="G420" s="2"/>
      <c r="H420" s="16"/>
      <c r="I420" s="2"/>
      <c r="J420" s="42"/>
      <c r="K420" s="2" t="str">
        <f t="shared" si="6"/>
        <v>Perdida</v>
      </c>
      <c r="L420" s="3">
        <f>IF(Dolares!$A$420="Compra",Dolares!$E$420-Dolares!$C$420-Dolares!$F$420,Dolares!$C$420-Dolares!$E$420-Dolares!$F$420)</f>
        <v>0</v>
      </c>
      <c r="M420" s="4" t="e">
        <f>Dolares!$L$420/Dolares!$C$420*1</f>
        <v>#DIV/0!</v>
      </c>
      <c r="N420" s="26"/>
      <c r="O420" s="17">
        <f>IF(Dolares!$A$420="Venta",(Dolares!$E$420+Dolares!$F$420)*-1,Dolares!$E$420-Dolares!$F$420)</f>
        <v>0</v>
      </c>
    </row>
    <row r="421" spans="1:15" ht="15" customHeight="1" x14ac:dyDescent="0.25">
      <c r="A421" s="13"/>
      <c r="B421" s="14"/>
      <c r="C421" s="15"/>
      <c r="D421" s="6" t="e">
        <f>Tabla3[[#This Row],[CANTIDAD EN FIAT]]/Tabla3[[#This Row],[C. TOTAL / C.  RECIBIR]]</f>
        <v>#DIV/0!</v>
      </c>
      <c r="E421" s="6"/>
      <c r="F421" s="6"/>
      <c r="G421" s="2"/>
      <c r="H421" s="16"/>
      <c r="I421" s="2"/>
      <c r="J421" s="42"/>
      <c r="K421" s="2" t="str">
        <f t="shared" si="6"/>
        <v>Perdida</v>
      </c>
      <c r="L421" s="3">
        <f>IF(Dolares!$A$421="Compra",Dolares!$E$421-Dolares!$C$421-Dolares!$F$421,Dolares!$C$421-Dolares!$E$421-Dolares!$F$421)</f>
        <v>0</v>
      </c>
      <c r="M421" s="4" t="e">
        <f>Dolares!$L$421/Dolares!$C$421*1</f>
        <v>#DIV/0!</v>
      </c>
      <c r="N421" s="26"/>
      <c r="O421" s="17">
        <f>IF(Dolares!$A$421="Venta",(Dolares!$E$421+Dolares!$F$421)*-1,Dolares!$E$421-Dolares!$F$421)</f>
        <v>0</v>
      </c>
    </row>
    <row r="422" spans="1:15" ht="15" customHeight="1" x14ac:dyDescent="0.25">
      <c r="A422" s="13"/>
      <c r="B422" s="14"/>
      <c r="C422" s="15"/>
      <c r="D422" s="6" t="e">
        <f>Tabla3[[#This Row],[CANTIDAD EN FIAT]]/Tabla3[[#This Row],[C. TOTAL / C.  RECIBIR]]</f>
        <v>#DIV/0!</v>
      </c>
      <c r="E422" s="6"/>
      <c r="F422" s="6"/>
      <c r="G422" s="2"/>
      <c r="H422" s="16"/>
      <c r="I422" s="2"/>
      <c r="J422" s="42"/>
      <c r="K422" s="2" t="str">
        <f t="shared" si="6"/>
        <v>Perdida</v>
      </c>
      <c r="L422" s="3">
        <f>IF(Dolares!$A$422="Compra",Dolares!$E$422-Dolares!$C$422-Dolares!$F$422,Dolares!$C$422-Dolares!$E$422-Dolares!$F$422)</f>
        <v>0</v>
      </c>
      <c r="M422" s="4" t="e">
        <f>Dolares!$L$422/Dolares!$C$422*1</f>
        <v>#DIV/0!</v>
      </c>
      <c r="N422" s="26"/>
      <c r="O422" s="17">
        <f>IF(Dolares!$A$422="Venta",(Dolares!$E$422+Dolares!$F$422)*-1,Dolares!$E$422-Dolares!$F$422)</f>
        <v>0</v>
      </c>
    </row>
    <row r="423" spans="1:15" ht="15" customHeight="1" x14ac:dyDescent="0.25">
      <c r="A423" s="13"/>
      <c r="B423" s="14"/>
      <c r="C423" s="15"/>
      <c r="D423" s="6" t="e">
        <f>Tabla3[[#This Row],[CANTIDAD EN FIAT]]/Tabla3[[#This Row],[C. TOTAL / C.  RECIBIR]]</f>
        <v>#DIV/0!</v>
      </c>
      <c r="E423" s="6"/>
      <c r="F423" s="6"/>
      <c r="G423" s="2"/>
      <c r="H423" s="16"/>
      <c r="I423" s="2"/>
      <c r="J423" s="42"/>
      <c r="K423" s="2" t="str">
        <f t="shared" si="6"/>
        <v>Perdida</v>
      </c>
      <c r="L423" s="3">
        <f>IF(Dolares!$A$423="Compra",Dolares!$E$423-Dolares!$C$423-Dolares!$F$423,Dolares!$C$423-Dolares!$E$423-Dolares!$F$423)</f>
        <v>0</v>
      </c>
      <c r="M423" s="4" t="e">
        <f>Dolares!$L$423/Dolares!$C$423*1</f>
        <v>#DIV/0!</v>
      </c>
      <c r="N423" s="26"/>
      <c r="O423" s="17">
        <f>IF(Dolares!$A$423="Venta",(Dolares!$E$423+Dolares!$F$423)*-1,Dolares!$E$423-Dolares!$F$423)</f>
        <v>0</v>
      </c>
    </row>
    <row r="424" spans="1:15" ht="15" customHeight="1" x14ac:dyDescent="0.25">
      <c r="A424" s="13"/>
      <c r="B424" s="14"/>
      <c r="C424" s="15"/>
      <c r="D424" s="6" t="e">
        <f>Tabla3[[#This Row],[CANTIDAD EN FIAT]]/Tabla3[[#This Row],[C. TOTAL / C.  RECIBIR]]</f>
        <v>#DIV/0!</v>
      </c>
      <c r="E424" s="6"/>
      <c r="F424" s="6"/>
      <c r="G424" s="2"/>
      <c r="H424" s="16"/>
      <c r="I424" s="2"/>
      <c r="J424" s="42"/>
      <c r="K424" s="2" t="str">
        <f t="shared" si="6"/>
        <v>Perdida</v>
      </c>
      <c r="L424" s="3">
        <f>IF(Dolares!$A$424="Compra",Dolares!$E$424-Dolares!$C$424-Dolares!$F$424,Dolares!$C$424-Dolares!$E$424-Dolares!$F$424)</f>
        <v>0</v>
      </c>
      <c r="M424" s="4" t="e">
        <f>Dolares!$L$424/Dolares!$C$424*1</f>
        <v>#DIV/0!</v>
      </c>
      <c r="N424" s="26"/>
      <c r="O424" s="17">
        <f>IF(Dolares!$A$424="Venta",(Dolares!$E$424+Dolares!$F$424)*-1,Dolares!$E$424-Dolares!$F$424)</f>
        <v>0</v>
      </c>
    </row>
    <row r="425" spans="1:15" ht="15" customHeight="1" x14ac:dyDescent="0.25">
      <c r="A425" s="13"/>
      <c r="B425" s="14"/>
      <c r="C425" s="15"/>
      <c r="D425" s="6" t="e">
        <f>Tabla3[[#This Row],[CANTIDAD EN FIAT]]/Tabla3[[#This Row],[C. TOTAL / C.  RECIBIR]]</f>
        <v>#DIV/0!</v>
      </c>
      <c r="E425" s="6"/>
      <c r="F425" s="6"/>
      <c r="G425" s="2"/>
      <c r="H425" s="16"/>
      <c r="I425" s="2"/>
      <c r="J425" s="42"/>
      <c r="K425" s="2" t="str">
        <f t="shared" si="6"/>
        <v>Perdida</v>
      </c>
      <c r="L425" s="3">
        <f>IF(Dolares!$A$425="Compra",Dolares!$E$425-Dolares!$C$425-Dolares!$F$425,Dolares!$C$425-Dolares!$E$425-Dolares!$F$425)</f>
        <v>0</v>
      </c>
      <c r="M425" s="4" t="e">
        <f>Dolares!$L$425/Dolares!$C$425*1</f>
        <v>#DIV/0!</v>
      </c>
      <c r="N425" s="26"/>
      <c r="O425" s="17">
        <f>IF(Dolares!$A$425="Venta",(Dolares!$E$425+Dolares!$F$425)*-1,Dolares!$E$425-Dolares!$F$425)</f>
        <v>0</v>
      </c>
    </row>
    <row r="426" spans="1:15" ht="15" customHeight="1" x14ac:dyDescent="0.25">
      <c r="A426" s="13"/>
      <c r="B426" s="14"/>
      <c r="C426" s="15"/>
      <c r="D426" s="6" t="e">
        <f>Tabla3[[#This Row],[CANTIDAD EN FIAT]]/Tabla3[[#This Row],[C. TOTAL / C.  RECIBIR]]</f>
        <v>#DIV/0!</v>
      </c>
      <c r="E426" s="6"/>
      <c r="F426" s="6"/>
      <c r="G426" s="2"/>
      <c r="H426" s="16"/>
      <c r="I426" s="2"/>
      <c r="J426" s="42"/>
      <c r="K426" s="2" t="str">
        <f t="shared" si="6"/>
        <v>Perdida</v>
      </c>
      <c r="L426" s="3">
        <f>IF(Dolares!$A$426="Compra",Dolares!$E$426-Dolares!$C$426-Dolares!$F$426,Dolares!$C$426-Dolares!$E$426-Dolares!$F$426)</f>
        <v>0</v>
      </c>
      <c r="M426" s="4" t="e">
        <f>Dolares!$L$426/Dolares!$C$426*1</f>
        <v>#DIV/0!</v>
      </c>
      <c r="N426" s="26"/>
      <c r="O426" s="17">
        <f>IF(Dolares!$A$426="Venta",(Dolares!$E$426+Dolares!$F$426)*-1,Dolares!$E$426-Dolares!$F$426)</f>
        <v>0</v>
      </c>
    </row>
    <row r="427" spans="1:15" ht="15" customHeight="1" x14ac:dyDescent="0.25">
      <c r="A427" s="13"/>
      <c r="B427" s="14"/>
      <c r="C427" s="15"/>
      <c r="D427" s="6" t="e">
        <f>Tabla3[[#This Row],[CANTIDAD EN FIAT]]/Tabla3[[#This Row],[C. TOTAL / C.  RECIBIR]]</f>
        <v>#DIV/0!</v>
      </c>
      <c r="E427" s="6"/>
      <c r="F427" s="6"/>
      <c r="G427" s="2"/>
      <c r="H427" s="16"/>
      <c r="I427" s="2"/>
      <c r="J427" s="42"/>
      <c r="K427" s="2" t="str">
        <f t="shared" si="6"/>
        <v>Perdida</v>
      </c>
      <c r="L427" s="3">
        <f>IF(Dolares!$A$427="Compra",Dolares!$E$427-Dolares!$C$427-Dolares!$F$427,Dolares!$C$427-Dolares!$E$427-Dolares!$F$427)</f>
        <v>0</v>
      </c>
      <c r="M427" s="4" t="e">
        <f>Dolares!$L$427/Dolares!$C$427*1</f>
        <v>#DIV/0!</v>
      </c>
      <c r="N427" s="26"/>
      <c r="O427" s="17">
        <f>IF(Dolares!$A$427="Venta",(Dolares!$E$427+Dolares!$F$427)*-1,Dolares!$E$427-Dolares!$F$427)</f>
        <v>0</v>
      </c>
    </row>
    <row r="428" spans="1:15" ht="15" customHeight="1" x14ac:dyDescent="0.25">
      <c r="A428" s="13"/>
      <c r="B428" s="14"/>
      <c r="C428" s="15"/>
      <c r="D428" s="6" t="e">
        <f>Tabla3[[#This Row],[CANTIDAD EN FIAT]]/Tabla3[[#This Row],[C. TOTAL / C.  RECIBIR]]</f>
        <v>#DIV/0!</v>
      </c>
      <c r="E428" s="6"/>
      <c r="F428" s="6"/>
      <c r="G428" s="2"/>
      <c r="H428" s="16"/>
      <c r="I428" s="2"/>
      <c r="J428" s="42"/>
      <c r="K428" s="2" t="str">
        <f t="shared" si="6"/>
        <v>Perdida</v>
      </c>
      <c r="L428" s="3">
        <f>IF(Dolares!$A$428="Compra",Dolares!$E$428-Dolares!$C$428-Dolares!$F$428,Dolares!$C$428-Dolares!$E$428-Dolares!$F$428)</f>
        <v>0</v>
      </c>
      <c r="M428" s="4" t="e">
        <f>Dolares!$L$428/Dolares!$C$428*1</f>
        <v>#DIV/0!</v>
      </c>
      <c r="N428" s="26"/>
      <c r="O428" s="17">
        <f>IF(Dolares!$A$428="Venta",(Dolares!$E$428+Dolares!$F$428)*-1,Dolares!$E$428-Dolares!$F$428)</f>
        <v>0</v>
      </c>
    </row>
    <row r="429" spans="1:15" ht="15" customHeight="1" x14ac:dyDescent="0.25">
      <c r="A429" s="13"/>
      <c r="B429" s="14"/>
      <c r="C429" s="15"/>
      <c r="D429" s="6" t="e">
        <f>Tabla3[[#This Row],[CANTIDAD EN FIAT]]/Tabla3[[#This Row],[C. TOTAL / C.  RECIBIR]]</f>
        <v>#DIV/0!</v>
      </c>
      <c r="E429" s="6"/>
      <c r="F429" s="6"/>
      <c r="G429" s="2"/>
      <c r="H429" s="16"/>
      <c r="I429" s="2"/>
      <c r="J429" s="42"/>
      <c r="K429" s="2" t="str">
        <f t="shared" si="6"/>
        <v>Perdida</v>
      </c>
      <c r="L429" s="3">
        <f>IF(Dolares!$A$429="Compra",Dolares!$E$429-Dolares!$C$429-Dolares!$F$429,Dolares!$C$429-Dolares!$E$429-Dolares!$F$429)</f>
        <v>0</v>
      </c>
      <c r="M429" s="4" t="e">
        <f>Dolares!$L$429/Dolares!$C$429*1</f>
        <v>#DIV/0!</v>
      </c>
      <c r="N429" s="26"/>
      <c r="O429" s="17">
        <f>IF(Dolares!$A$429="Venta",(Dolares!$E$429+Dolares!$F$429)*-1,Dolares!$E$429-Dolares!$F$429)</f>
        <v>0</v>
      </c>
    </row>
    <row r="430" spans="1:15" ht="15" customHeight="1" x14ac:dyDescent="0.25">
      <c r="A430" s="13"/>
      <c r="B430" s="14"/>
      <c r="C430" s="15"/>
      <c r="D430" s="6" t="e">
        <f>Tabla3[[#This Row],[CANTIDAD EN FIAT]]/Tabla3[[#This Row],[C. TOTAL / C.  RECIBIR]]</f>
        <v>#DIV/0!</v>
      </c>
      <c r="E430" s="6"/>
      <c r="F430" s="6"/>
      <c r="G430" s="2"/>
      <c r="H430" s="16"/>
      <c r="I430" s="2"/>
      <c r="J430" s="42"/>
      <c r="K430" s="2" t="str">
        <f t="shared" si="6"/>
        <v>Perdida</v>
      </c>
      <c r="L430" s="3">
        <f>IF(Dolares!$A$430="Compra",Dolares!$E$430-Dolares!$C$430-Dolares!$F$430,Dolares!$C$430-Dolares!$E$430-Dolares!$F$430)</f>
        <v>0</v>
      </c>
      <c r="M430" s="4" t="e">
        <f>Dolares!$L$430/Dolares!$C$430*1</f>
        <v>#DIV/0!</v>
      </c>
      <c r="N430" s="26"/>
      <c r="O430" s="17">
        <f>IF(Dolares!$A$430="Venta",(Dolares!$E$430+Dolares!$F$430)*-1,Dolares!$E$430-Dolares!$F$430)</f>
        <v>0</v>
      </c>
    </row>
    <row r="431" spans="1:15" ht="15" customHeight="1" x14ac:dyDescent="0.25">
      <c r="A431" s="13"/>
      <c r="B431" s="14"/>
      <c r="C431" s="15"/>
      <c r="D431" s="6" t="e">
        <f>Tabla3[[#This Row],[CANTIDAD EN FIAT]]/Tabla3[[#This Row],[C. TOTAL / C.  RECIBIR]]</f>
        <v>#DIV/0!</v>
      </c>
      <c r="E431" s="6"/>
      <c r="F431" s="6"/>
      <c r="G431" s="2"/>
      <c r="H431" s="16"/>
      <c r="I431" s="2"/>
      <c r="J431" s="42"/>
      <c r="K431" s="2" t="str">
        <f t="shared" si="6"/>
        <v>Perdida</v>
      </c>
      <c r="L431" s="3">
        <f>IF(Dolares!$A$431="Compra",Dolares!$E$431-Dolares!$C$431-Dolares!$F$431,Dolares!$C$431-Dolares!$E$431-Dolares!$F$431)</f>
        <v>0</v>
      </c>
      <c r="M431" s="4" t="e">
        <f>Dolares!$L$431/Dolares!$C$431*1</f>
        <v>#DIV/0!</v>
      </c>
      <c r="N431" s="26"/>
      <c r="O431" s="17">
        <f>IF(Dolares!$A$431="Venta",(Dolares!$E$431+Dolares!$F$431)*-1,Dolares!$E$431-Dolares!$F$431)</f>
        <v>0</v>
      </c>
    </row>
    <row r="432" spans="1:15" ht="15" customHeight="1" x14ac:dyDescent="0.25">
      <c r="A432" s="13"/>
      <c r="B432" s="14"/>
      <c r="C432" s="15"/>
      <c r="D432" s="6" t="e">
        <f>Tabla3[[#This Row],[CANTIDAD EN FIAT]]/Tabla3[[#This Row],[C. TOTAL / C.  RECIBIR]]</f>
        <v>#DIV/0!</v>
      </c>
      <c r="E432" s="6"/>
      <c r="F432" s="6"/>
      <c r="G432" s="2"/>
      <c r="H432" s="16"/>
      <c r="I432" s="2"/>
      <c r="J432" s="42"/>
      <c r="K432" s="2" t="str">
        <f t="shared" si="6"/>
        <v>Perdida</v>
      </c>
      <c r="L432" s="3">
        <f>IF(Dolares!$A$432="Compra",Dolares!$E$432-Dolares!$C$432-Dolares!$F$432,Dolares!$C$432-Dolares!$E$432-Dolares!$F$432)</f>
        <v>0</v>
      </c>
      <c r="M432" s="4" t="e">
        <f>Dolares!$L$432/Dolares!$C$432*1</f>
        <v>#DIV/0!</v>
      </c>
      <c r="N432" s="26"/>
      <c r="O432" s="17">
        <f>IF(Dolares!$A$432="Venta",(Dolares!$E$432+Dolares!$F$432)*-1,Dolares!$E$432-Dolares!$F$432)</f>
        <v>0</v>
      </c>
    </row>
    <row r="433" spans="1:15" ht="15" customHeight="1" x14ac:dyDescent="0.25">
      <c r="A433" s="13"/>
      <c r="B433" s="14"/>
      <c r="C433" s="15"/>
      <c r="D433" s="6" t="e">
        <f>Tabla3[[#This Row],[CANTIDAD EN FIAT]]/Tabla3[[#This Row],[C. TOTAL / C.  RECIBIR]]</f>
        <v>#DIV/0!</v>
      </c>
      <c r="E433" s="6"/>
      <c r="F433" s="6"/>
      <c r="G433" s="2"/>
      <c r="H433" s="16"/>
      <c r="I433" s="2"/>
      <c r="J433" s="42"/>
      <c r="K433" s="2" t="str">
        <f t="shared" si="6"/>
        <v>Perdida</v>
      </c>
      <c r="L433" s="3">
        <f>IF(Dolares!$A$433="Compra",Dolares!$E$433-Dolares!$C$433-Dolares!$F$433,Dolares!$C$433-Dolares!$E$433-Dolares!$F$433)</f>
        <v>0</v>
      </c>
      <c r="M433" s="4" t="e">
        <f>Dolares!$L$433/Dolares!$C$433*1</f>
        <v>#DIV/0!</v>
      </c>
      <c r="N433" s="26"/>
      <c r="O433" s="17">
        <f>IF(Dolares!$A$433="Venta",(Dolares!$E$433+Dolares!$F$433)*-1,Dolares!$E$433-Dolares!$F$433)</f>
        <v>0</v>
      </c>
    </row>
    <row r="434" spans="1:15" ht="15" customHeight="1" x14ac:dyDescent="0.25">
      <c r="A434" s="13"/>
      <c r="B434" s="14"/>
      <c r="C434" s="15"/>
      <c r="D434" s="6" t="e">
        <f>Tabla3[[#This Row],[CANTIDAD EN FIAT]]/Tabla3[[#This Row],[C. TOTAL / C.  RECIBIR]]</f>
        <v>#DIV/0!</v>
      </c>
      <c r="E434" s="6"/>
      <c r="F434" s="6"/>
      <c r="G434" s="2"/>
      <c r="H434" s="16"/>
      <c r="I434" s="2"/>
      <c r="J434" s="42"/>
      <c r="K434" s="2" t="str">
        <f t="shared" si="6"/>
        <v>Perdida</v>
      </c>
      <c r="L434" s="3">
        <f>IF(Dolares!$A$434="Compra",Dolares!$E$434-Dolares!$C$434-Dolares!$F$434,Dolares!$C$434-Dolares!$E$434-Dolares!$F$434)</f>
        <v>0</v>
      </c>
      <c r="M434" s="4" t="e">
        <f>Dolares!$L$434/Dolares!$C$434*1</f>
        <v>#DIV/0!</v>
      </c>
      <c r="N434" s="26"/>
      <c r="O434" s="17">
        <f>IF(Dolares!$A$434="Venta",(Dolares!$E$434+Dolares!$F$434)*-1,Dolares!$E$434-Dolares!$F$434)</f>
        <v>0</v>
      </c>
    </row>
    <row r="435" spans="1:15" ht="15" customHeight="1" x14ac:dyDescent="0.25">
      <c r="A435" s="13"/>
      <c r="B435" s="14"/>
      <c r="C435" s="15"/>
      <c r="D435" s="6" t="e">
        <f>Tabla3[[#This Row],[CANTIDAD EN FIAT]]/Tabla3[[#This Row],[C. TOTAL / C.  RECIBIR]]</f>
        <v>#DIV/0!</v>
      </c>
      <c r="E435" s="6"/>
      <c r="F435" s="6"/>
      <c r="G435" s="2"/>
      <c r="H435" s="16"/>
      <c r="I435" s="2"/>
      <c r="J435" s="42"/>
      <c r="K435" s="2" t="str">
        <f t="shared" si="6"/>
        <v>Perdida</v>
      </c>
      <c r="L435" s="3">
        <f>IF(Dolares!$A$435="Compra",Dolares!$E$435-Dolares!$C$435-Dolares!$F$435,Dolares!$C$435-Dolares!$E$435-Dolares!$F$435)</f>
        <v>0</v>
      </c>
      <c r="M435" s="4" t="e">
        <f>Dolares!$L$435/Dolares!$C$435*1</f>
        <v>#DIV/0!</v>
      </c>
      <c r="N435" s="26"/>
      <c r="O435" s="17">
        <f>IF(Dolares!$A$435="Venta",(Dolares!$E$435+Dolares!$F$435)*-1,Dolares!$E$435-Dolares!$F$435)</f>
        <v>0</v>
      </c>
    </row>
    <row r="436" spans="1:15" ht="15" customHeight="1" x14ac:dyDescent="0.25">
      <c r="A436" s="13"/>
      <c r="B436" s="14"/>
      <c r="C436" s="15"/>
      <c r="D436" s="6" t="e">
        <f>Tabla3[[#This Row],[CANTIDAD EN FIAT]]/Tabla3[[#This Row],[C. TOTAL / C.  RECIBIR]]</f>
        <v>#DIV/0!</v>
      </c>
      <c r="E436" s="6"/>
      <c r="F436" s="6"/>
      <c r="G436" s="2"/>
      <c r="H436" s="16"/>
      <c r="I436" s="2"/>
      <c r="J436" s="42"/>
      <c r="K436" s="2" t="str">
        <f t="shared" si="6"/>
        <v>Perdida</v>
      </c>
      <c r="L436" s="3">
        <f>IF(Dolares!$A$436="Compra",Dolares!$E$436-Dolares!$C$436-Dolares!$F$436,Dolares!$C$436-Dolares!$E$436-Dolares!$F$436)</f>
        <v>0</v>
      </c>
      <c r="M436" s="4" t="e">
        <f>Dolares!$L$436/Dolares!$C$436*1</f>
        <v>#DIV/0!</v>
      </c>
      <c r="N436" s="26"/>
      <c r="O436" s="17">
        <f>IF(Dolares!$A$436="Venta",(Dolares!$E$436+Dolares!$F$436)*-1,Dolares!$E$436-Dolares!$F$436)</f>
        <v>0</v>
      </c>
    </row>
    <row r="437" spans="1:15" ht="15" customHeight="1" x14ac:dyDescent="0.25">
      <c r="A437" s="13"/>
      <c r="B437" s="14"/>
      <c r="C437" s="15"/>
      <c r="D437" s="6" t="e">
        <f>Tabla3[[#This Row],[CANTIDAD EN FIAT]]/Tabla3[[#This Row],[C. TOTAL / C.  RECIBIR]]</f>
        <v>#DIV/0!</v>
      </c>
      <c r="E437" s="6"/>
      <c r="F437" s="6"/>
      <c r="G437" s="2"/>
      <c r="H437" s="16"/>
      <c r="I437" s="2"/>
      <c r="J437" s="42"/>
      <c r="K437" s="2" t="str">
        <f t="shared" si="6"/>
        <v>Perdida</v>
      </c>
      <c r="L437" s="3">
        <f>IF(Dolares!$A$437="Compra",Dolares!$E$437-Dolares!$C$437-Dolares!$F$437,Dolares!$C$437-Dolares!$E$437-Dolares!$F$437)</f>
        <v>0</v>
      </c>
      <c r="M437" s="4" t="e">
        <f>Dolares!$L$437/Dolares!$C$437*1</f>
        <v>#DIV/0!</v>
      </c>
      <c r="N437" s="26"/>
      <c r="O437" s="17">
        <f>IF(Dolares!$A$437="Venta",(Dolares!$E$437+Dolares!$F$437)*-1,Dolares!$E$437-Dolares!$F$437)</f>
        <v>0</v>
      </c>
    </row>
    <row r="438" spans="1:15" ht="15" customHeight="1" x14ac:dyDescent="0.25">
      <c r="A438" s="13"/>
      <c r="B438" s="14"/>
      <c r="C438" s="15"/>
      <c r="D438" s="6" t="e">
        <f>Tabla3[[#This Row],[CANTIDAD EN FIAT]]/Tabla3[[#This Row],[C. TOTAL / C.  RECIBIR]]</f>
        <v>#DIV/0!</v>
      </c>
      <c r="E438" s="6"/>
      <c r="F438" s="6"/>
      <c r="G438" s="2"/>
      <c r="H438" s="16"/>
      <c r="I438" s="2"/>
      <c r="J438" s="42"/>
      <c r="K438" s="2" t="str">
        <f t="shared" si="6"/>
        <v>Perdida</v>
      </c>
      <c r="L438" s="3">
        <f>IF(Dolares!$A$438="Compra",Dolares!$E$438-Dolares!$C$438-Dolares!$F$438,Dolares!$C$438-Dolares!$E$438-Dolares!$F$438)</f>
        <v>0</v>
      </c>
      <c r="M438" s="4" t="e">
        <f>Dolares!$L$438/Dolares!$C$438*1</f>
        <v>#DIV/0!</v>
      </c>
      <c r="N438" s="26"/>
      <c r="O438" s="17">
        <f>IF(Dolares!$A$438="Venta",(Dolares!$E$438+Dolares!$F$438)*-1,Dolares!$E$438-Dolares!$F$438)</f>
        <v>0</v>
      </c>
    </row>
    <row r="439" spans="1:15" ht="15" customHeight="1" x14ac:dyDescent="0.25">
      <c r="A439" s="13"/>
      <c r="B439" s="14"/>
      <c r="C439" s="15"/>
      <c r="D439" s="6" t="e">
        <f>Tabla3[[#This Row],[CANTIDAD EN FIAT]]/Tabla3[[#This Row],[C. TOTAL / C.  RECIBIR]]</f>
        <v>#DIV/0!</v>
      </c>
      <c r="E439" s="6"/>
      <c r="F439" s="6"/>
      <c r="G439" s="2"/>
      <c r="H439" s="16"/>
      <c r="I439" s="2"/>
      <c r="J439" s="42"/>
      <c r="K439" s="2" t="str">
        <f t="shared" si="6"/>
        <v>Perdida</v>
      </c>
      <c r="L439" s="3">
        <f>IF(Dolares!$A$439="Compra",Dolares!$E$439-Dolares!$C$439-Dolares!$F$439,Dolares!$C$439-Dolares!$E$439-Dolares!$F$439)</f>
        <v>0</v>
      </c>
      <c r="M439" s="4" t="e">
        <f>Dolares!$L$439/Dolares!$C$439*1</f>
        <v>#DIV/0!</v>
      </c>
      <c r="N439" s="26"/>
      <c r="O439" s="17">
        <f>IF(Dolares!$A$439="Venta",(Dolares!$E$439+Dolares!$F$439)*-1,Dolares!$E$439-Dolares!$F$439)</f>
        <v>0</v>
      </c>
    </row>
    <row r="440" spans="1:15" ht="15" customHeight="1" x14ac:dyDescent="0.25">
      <c r="A440" s="13"/>
      <c r="B440" s="14"/>
      <c r="C440" s="15"/>
      <c r="D440" s="6" t="e">
        <f>Tabla3[[#This Row],[CANTIDAD EN FIAT]]/Tabla3[[#This Row],[C. TOTAL / C.  RECIBIR]]</f>
        <v>#DIV/0!</v>
      </c>
      <c r="E440" s="6"/>
      <c r="F440" s="6"/>
      <c r="G440" s="2"/>
      <c r="H440" s="16"/>
      <c r="I440" s="2"/>
      <c r="J440" s="42"/>
      <c r="K440" s="2" t="str">
        <f t="shared" si="6"/>
        <v>Perdida</v>
      </c>
      <c r="L440" s="3">
        <f>IF(Dolares!$A$440="Compra",Dolares!$E$440-Dolares!$C$440-Dolares!$F$440,Dolares!$C$440-Dolares!$E$440-Dolares!$F$440)</f>
        <v>0</v>
      </c>
      <c r="M440" s="4" t="e">
        <f>Dolares!$L$440/Dolares!$C$440*1</f>
        <v>#DIV/0!</v>
      </c>
      <c r="N440" s="26"/>
      <c r="O440" s="17">
        <f>IF(Dolares!$A$440="Venta",(Dolares!$E$440+Dolares!$F$440)*-1,Dolares!$E$440-Dolares!$F$440)</f>
        <v>0</v>
      </c>
    </row>
    <row r="441" spans="1:15" ht="15" customHeight="1" x14ac:dyDescent="0.25">
      <c r="A441" s="13"/>
      <c r="B441" s="14"/>
      <c r="C441" s="15"/>
      <c r="D441" s="6" t="e">
        <f>Tabla3[[#This Row],[CANTIDAD EN FIAT]]/Tabla3[[#This Row],[C. TOTAL / C.  RECIBIR]]</f>
        <v>#DIV/0!</v>
      </c>
      <c r="E441" s="6"/>
      <c r="F441" s="6"/>
      <c r="G441" s="2"/>
      <c r="H441" s="16"/>
      <c r="I441" s="2"/>
      <c r="J441" s="42"/>
      <c r="K441" s="2" t="str">
        <f t="shared" si="6"/>
        <v>Perdida</v>
      </c>
      <c r="L441" s="3">
        <f>IF(Dolares!$A$441="Compra",Dolares!$E$441-Dolares!$C$441-Dolares!$F$441,Dolares!$C$441-Dolares!$E$441-Dolares!$F$441)</f>
        <v>0</v>
      </c>
      <c r="M441" s="4" t="e">
        <f>Dolares!$L$441/Dolares!$C$441*1</f>
        <v>#DIV/0!</v>
      </c>
      <c r="N441" s="26"/>
      <c r="O441" s="17">
        <f>IF(Dolares!$A$441="Venta",(Dolares!$E$441+Dolares!$F$441)*-1,Dolares!$E$441-Dolares!$F$441)</f>
        <v>0</v>
      </c>
    </row>
    <row r="442" spans="1:15" ht="15" customHeight="1" x14ac:dyDescent="0.25">
      <c r="A442" s="13"/>
      <c r="B442" s="14"/>
      <c r="C442" s="15"/>
      <c r="D442" s="6" t="e">
        <f>Tabla3[[#This Row],[CANTIDAD EN FIAT]]/Tabla3[[#This Row],[C. TOTAL / C.  RECIBIR]]</f>
        <v>#DIV/0!</v>
      </c>
      <c r="E442" s="6"/>
      <c r="F442" s="6"/>
      <c r="G442" s="2"/>
      <c r="H442" s="16"/>
      <c r="I442" s="2"/>
      <c r="J442" s="42"/>
      <c r="K442" s="2" t="str">
        <f t="shared" si="6"/>
        <v>Perdida</v>
      </c>
      <c r="L442" s="3">
        <f>IF(Dolares!$A$442="Compra",Dolares!$E$442-Dolares!$C$442-Dolares!$F$442,Dolares!$C$442-Dolares!$E$442-Dolares!$F$442)</f>
        <v>0</v>
      </c>
      <c r="M442" s="4" t="e">
        <f>Dolares!$L$442/Dolares!$C$442*1</f>
        <v>#DIV/0!</v>
      </c>
      <c r="N442" s="26"/>
      <c r="O442" s="17">
        <f>IF(Dolares!$A$442="Venta",(Dolares!$E$442+Dolares!$F$442)*-1,Dolares!$E$442-Dolares!$F$442)</f>
        <v>0</v>
      </c>
    </row>
    <row r="443" spans="1:15" ht="15" customHeight="1" x14ac:dyDescent="0.25">
      <c r="A443" s="13"/>
      <c r="B443" s="14"/>
      <c r="C443" s="15"/>
      <c r="D443" s="6" t="e">
        <f>Tabla3[[#This Row],[CANTIDAD EN FIAT]]/Tabla3[[#This Row],[C. TOTAL / C.  RECIBIR]]</f>
        <v>#DIV/0!</v>
      </c>
      <c r="E443" s="6"/>
      <c r="F443" s="6"/>
      <c r="G443" s="2"/>
      <c r="H443" s="16"/>
      <c r="I443" s="2"/>
      <c r="J443" s="42"/>
      <c r="K443" s="2" t="str">
        <f t="shared" si="6"/>
        <v>Perdida</v>
      </c>
      <c r="L443" s="3">
        <f>IF(Dolares!$A$443="Compra",Dolares!$E$443-Dolares!$C$443-Dolares!$F$443,Dolares!$C$443-Dolares!$E$443-Dolares!$F$443)</f>
        <v>0</v>
      </c>
      <c r="M443" s="4" t="e">
        <f>Dolares!$L$443/Dolares!$C$443*1</f>
        <v>#DIV/0!</v>
      </c>
      <c r="N443" s="26"/>
      <c r="O443" s="17">
        <f>IF(Dolares!$A$443="Venta",(Dolares!$E$443+Dolares!$F$443)*-1,Dolares!$E$443-Dolares!$F$443)</f>
        <v>0</v>
      </c>
    </row>
    <row r="444" spans="1:15" ht="15" customHeight="1" x14ac:dyDescent="0.25">
      <c r="A444" s="13"/>
      <c r="B444" s="14"/>
      <c r="C444" s="15"/>
      <c r="D444" s="6" t="e">
        <f>Tabla3[[#This Row],[CANTIDAD EN FIAT]]/Tabla3[[#This Row],[C. TOTAL / C.  RECIBIR]]</f>
        <v>#DIV/0!</v>
      </c>
      <c r="E444" s="6"/>
      <c r="F444" s="6"/>
      <c r="G444" s="2"/>
      <c r="H444" s="16"/>
      <c r="I444" s="2"/>
      <c r="J444" s="42"/>
      <c r="K444" s="2" t="str">
        <f t="shared" si="6"/>
        <v>Perdida</v>
      </c>
      <c r="L444" s="3">
        <f>IF(Dolares!$A$444="Compra",Dolares!$E$444-Dolares!$C$444-Dolares!$F$444,Dolares!$C$444-Dolares!$E$444-Dolares!$F$444)</f>
        <v>0</v>
      </c>
      <c r="M444" s="4" t="e">
        <f>Dolares!$L$444/Dolares!$C$444*1</f>
        <v>#DIV/0!</v>
      </c>
      <c r="N444" s="26"/>
      <c r="O444" s="17">
        <f>IF(Dolares!$A$444="Venta",(Dolares!$E$444+Dolares!$F$444)*-1,Dolares!$E$444-Dolares!$F$444)</f>
        <v>0</v>
      </c>
    </row>
    <row r="445" spans="1:15" ht="15" customHeight="1" x14ac:dyDescent="0.25">
      <c r="A445" s="13"/>
      <c r="B445" s="14"/>
      <c r="C445" s="15"/>
      <c r="D445" s="6" t="e">
        <f>Tabla3[[#This Row],[CANTIDAD EN FIAT]]/Tabla3[[#This Row],[C. TOTAL / C.  RECIBIR]]</f>
        <v>#DIV/0!</v>
      </c>
      <c r="E445" s="6"/>
      <c r="F445" s="6"/>
      <c r="G445" s="2"/>
      <c r="H445" s="16"/>
      <c r="I445" s="2"/>
      <c r="J445" s="42"/>
      <c r="K445" s="2" t="str">
        <f t="shared" si="6"/>
        <v>Perdida</v>
      </c>
      <c r="L445" s="3">
        <f>IF(Dolares!$A$445="Compra",Dolares!$E$445-Dolares!$C$445-Dolares!$F$445,Dolares!$C$445-Dolares!$E$445-Dolares!$F$445)</f>
        <v>0</v>
      </c>
      <c r="M445" s="4" t="e">
        <f>Dolares!$L$445/Dolares!$C$445*1</f>
        <v>#DIV/0!</v>
      </c>
      <c r="N445" s="26"/>
      <c r="O445" s="17">
        <f>IF(Dolares!$A$445="Venta",(Dolares!$E$445+Dolares!$F$445)*-1,Dolares!$E$445-Dolares!$F$445)</f>
        <v>0</v>
      </c>
    </row>
    <row r="446" spans="1:15" ht="15" customHeight="1" x14ac:dyDescent="0.25">
      <c r="A446" s="13"/>
      <c r="B446" s="14"/>
      <c r="C446" s="15"/>
      <c r="D446" s="6" t="e">
        <f>Tabla3[[#This Row],[CANTIDAD EN FIAT]]/Tabla3[[#This Row],[C. TOTAL / C.  RECIBIR]]</f>
        <v>#DIV/0!</v>
      </c>
      <c r="E446" s="6"/>
      <c r="F446" s="6"/>
      <c r="G446" s="2"/>
      <c r="H446" s="16"/>
      <c r="I446" s="2"/>
      <c r="J446" s="42"/>
      <c r="K446" s="2" t="str">
        <f t="shared" si="6"/>
        <v>Perdida</v>
      </c>
      <c r="L446" s="3">
        <f>IF(Dolares!$A$446="Compra",Dolares!$E$446-Dolares!$C$446-Dolares!$F$446,Dolares!$C$446-Dolares!$E$446-Dolares!$F$446)</f>
        <v>0</v>
      </c>
      <c r="M446" s="4" t="e">
        <f>Dolares!$L$446/Dolares!$C$446*1</f>
        <v>#DIV/0!</v>
      </c>
      <c r="N446" s="26"/>
      <c r="O446" s="17">
        <f>IF(Dolares!$A$446="Venta",(Dolares!$E$446+Dolares!$F$446)*-1,Dolares!$E$446-Dolares!$F$446)</f>
        <v>0</v>
      </c>
    </row>
    <row r="447" spans="1:15" ht="15" customHeight="1" x14ac:dyDescent="0.25">
      <c r="A447" s="13"/>
      <c r="B447" s="14"/>
      <c r="C447" s="15"/>
      <c r="D447" s="6" t="e">
        <f>Tabla3[[#This Row],[CANTIDAD EN FIAT]]/Tabla3[[#This Row],[C. TOTAL / C.  RECIBIR]]</f>
        <v>#DIV/0!</v>
      </c>
      <c r="E447" s="6"/>
      <c r="F447" s="6"/>
      <c r="G447" s="2"/>
      <c r="H447" s="16"/>
      <c r="I447" s="2"/>
      <c r="J447" s="42"/>
      <c r="K447" s="2" t="str">
        <f t="shared" si="6"/>
        <v>Perdida</v>
      </c>
      <c r="L447" s="3">
        <f>IF(Dolares!$A$447="Compra",Dolares!$E$447-Dolares!$C$447-Dolares!$F$447,Dolares!$C$447-Dolares!$E$447-Dolares!$F$447)</f>
        <v>0</v>
      </c>
      <c r="M447" s="4" t="e">
        <f>Dolares!$L$447/Dolares!$C$447*1</f>
        <v>#DIV/0!</v>
      </c>
      <c r="N447" s="26"/>
      <c r="O447" s="17">
        <f>IF(Dolares!$A$447="Venta",(Dolares!$E$447+Dolares!$F$447)*-1,Dolares!$E$447-Dolares!$F$447)</f>
        <v>0</v>
      </c>
    </row>
    <row r="448" spans="1:15" ht="15" customHeight="1" x14ac:dyDescent="0.25">
      <c r="A448" s="13"/>
      <c r="B448" s="14"/>
      <c r="C448" s="15"/>
      <c r="D448" s="6" t="e">
        <f>Tabla3[[#This Row],[CANTIDAD EN FIAT]]/Tabla3[[#This Row],[C. TOTAL / C.  RECIBIR]]</f>
        <v>#DIV/0!</v>
      </c>
      <c r="E448" s="6"/>
      <c r="F448" s="6"/>
      <c r="G448" s="2"/>
      <c r="H448" s="5"/>
      <c r="I448" s="2"/>
      <c r="J448" s="42"/>
      <c r="K448" s="2" t="str">
        <f t="shared" si="6"/>
        <v>Perdida</v>
      </c>
      <c r="L448" s="3">
        <f>IF(Dolares!$A$448="Compra",Dolares!$E$448-Dolares!$C$448-Dolares!$F$448,Dolares!$C$448-Dolares!$E$448-Dolares!$F$448)</f>
        <v>0</v>
      </c>
      <c r="M448" s="4" t="e">
        <f>Dolares!$L$448/Dolares!$C$448*1</f>
        <v>#DIV/0!</v>
      </c>
      <c r="N448" s="26"/>
      <c r="O448" s="17">
        <f>IF(Dolares!$A$448="Venta",(Dolares!$E$448+Dolares!$F$448)*-1,Dolares!$E$448-Dolares!$F$448)</f>
        <v>0</v>
      </c>
    </row>
    <row r="449" spans="1:15" ht="15" customHeight="1" x14ac:dyDescent="0.25">
      <c r="A449" s="13"/>
      <c r="B449" s="14"/>
      <c r="C449" s="15"/>
      <c r="D449" s="6" t="e">
        <f>Tabla3[[#This Row],[CANTIDAD EN FIAT]]/Tabla3[[#This Row],[C. TOTAL / C.  RECIBIR]]</f>
        <v>#DIV/0!</v>
      </c>
      <c r="E449" s="6"/>
      <c r="F449" s="6"/>
      <c r="G449" s="2"/>
      <c r="H449" s="5"/>
      <c r="I449" s="2"/>
      <c r="J449" s="42"/>
      <c r="K449" s="2" t="str">
        <f t="shared" si="6"/>
        <v>Perdida</v>
      </c>
      <c r="L449" s="3">
        <f>IF(Dolares!$A$449="Compra",Dolares!$E$449-Dolares!$C$449-Dolares!$F$449,Dolares!$C$449-Dolares!$E$449-Dolares!$F$449)</f>
        <v>0</v>
      </c>
      <c r="M449" s="4" t="e">
        <f>Dolares!$L$449/Dolares!$C$449*1</f>
        <v>#DIV/0!</v>
      </c>
      <c r="N449" s="26"/>
      <c r="O449" s="17">
        <f>IF(Dolares!$A$449="Venta",(Dolares!$E$449+Dolares!$F$449)*-1,Dolares!$E$449-Dolares!$F$449)</f>
        <v>0</v>
      </c>
    </row>
    <row r="450" spans="1:15" ht="15" customHeight="1" x14ac:dyDescent="0.25">
      <c r="A450" s="13"/>
      <c r="B450" s="14"/>
      <c r="C450" s="15"/>
      <c r="D450" s="6" t="e">
        <f>Tabla3[[#This Row],[CANTIDAD EN FIAT]]/Tabla3[[#This Row],[C. TOTAL / C.  RECIBIR]]</f>
        <v>#DIV/0!</v>
      </c>
      <c r="E450" s="6"/>
      <c r="F450" s="6"/>
      <c r="G450" s="2"/>
      <c r="H450" s="5"/>
      <c r="I450" s="2"/>
      <c r="J450" s="42"/>
      <c r="K450" s="2" t="str">
        <f t="shared" ref="K450:K513" si="7">IF(L450&gt;0,"Ganancia","Perdida")</f>
        <v>Perdida</v>
      </c>
      <c r="L450" s="3">
        <f>IF(Dolares!$A$450="Compra",Dolares!$E$450-Dolares!$C$450-Dolares!$F$450,Dolares!$C$450-Dolares!$E$450-Dolares!$F$450)</f>
        <v>0</v>
      </c>
      <c r="M450" s="4" t="e">
        <f>Dolares!$L$450/Dolares!$C$450*1</f>
        <v>#DIV/0!</v>
      </c>
      <c r="N450" s="26"/>
      <c r="O450" s="17">
        <f>IF(Dolares!$A$450="Venta",(Dolares!$E$450+Dolares!$F$450)*-1,Dolares!$E$450-Dolares!$F$450)</f>
        <v>0</v>
      </c>
    </row>
    <row r="451" spans="1:15" ht="15" customHeight="1" x14ac:dyDescent="0.25">
      <c r="A451" s="13"/>
      <c r="B451" s="14"/>
      <c r="C451" s="15"/>
      <c r="D451" s="6" t="e">
        <f>Tabla3[[#This Row],[CANTIDAD EN FIAT]]/Tabla3[[#This Row],[C. TOTAL / C.  RECIBIR]]</f>
        <v>#DIV/0!</v>
      </c>
      <c r="E451" s="6"/>
      <c r="F451" s="6"/>
      <c r="G451" s="2"/>
      <c r="H451" s="5"/>
      <c r="I451" s="2"/>
      <c r="J451" s="42"/>
      <c r="K451" s="2" t="str">
        <f t="shared" si="7"/>
        <v>Perdida</v>
      </c>
      <c r="L451" s="3">
        <f>IF(Dolares!$A$451="Compra",Dolares!$E$451-Dolares!$C$451-Dolares!$F$451,Dolares!$C$451-Dolares!$E$451-Dolares!$F$451)</f>
        <v>0</v>
      </c>
      <c r="M451" s="4" t="e">
        <f>Dolares!$L$451/Dolares!$C$451*1</f>
        <v>#DIV/0!</v>
      </c>
      <c r="N451" s="26"/>
      <c r="O451" s="17">
        <f>IF(Dolares!$A$451="Venta",(Dolares!$E$451+Dolares!$F$451)*-1,Dolares!$E$451-Dolares!$F$451)</f>
        <v>0</v>
      </c>
    </row>
    <row r="452" spans="1:15" ht="15" customHeight="1" x14ac:dyDescent="0.25">
      <c r="A452" s="13"/>
      <c r="B452" s="14"/>
      <c r="C452" s="15"/>
      <c r="D452" s="6" t="e">
        <f>Tabla3[[#This Row],[CANTIDAD EN FIAT]]/Tabla3[[#This Row],[C. TOTAL / C.  RECIBIR]]</f>
        <v>#DIV/0!</v>
      </c>
      <c r="E452" s="6"/>
      <c r="F452" s="6"/>
      <c r="G452" s="2"/>
      <c r="H452" s="5"/>
      <c r="I452" s="2"/>
      <c r="J452" s="42"/>
      <c r="K452" s="2" t="str">
        <f t="shared" si="7"/>
        <v>Perdida</v>
      </c>
      <c r="L452" s="3">
        <f>IF(Dolares!$A$452="Compra",Dolares!$E$452-Dolares!$C$452-Dolares!$F$452,Dolares!$C$452-Dolares!$E$452-Dolares!$F$452)</f>
        <v>0</v>
      </c>
      <c r="M452" s="4" t="e">
        <f>Dolares!$L$452/Dolares!$C$452*1</f>
        <v>#DIV/0!</v>
      </c>
      <c r="N452" s="26"/>
      <c r="O452" s="17">
        <f>IF(Dolares!$A$452="Venta",(Dolares!$E$452+Dolares!$F$452)*-1,Dolares!$E$452-Dolares!$F$452)</f>
        <v>0</v>
      </c>
    </row>
    <row r="453" spans="1:15" ht="15" customHeight="1" x14ac:dyDescent="0.25">
      <c r="A453" s="13"/>
      <c r="B453" s="14"/>
      <c r="C453" s="15"/>
      <c r="D453" s="6" t="e">
        <f>Tabla3[[#This Row],[CANTIDAD EN FIAT]]/Tabla3[[#This Row],[C. TOTAL / C.  RECIBIR]]</f>
        <v>#DIV/0!</v>
      </c>
      <c r="E453" s="6"/>
      <c r="F453" s="6"/>
      <c r="G453" s="2"/>
      <c r="H453" s="5"/>
      <c r="I453" s="2"/>
      <c r="J453" s="42"/>
      <c r="K453" s="2" t="str">
        <f t="shared" si="7"/>
        <v>Perdida</v>
      </c>
      <c r="L453" s="3">
        <f>IF(Dolares!$A$453="Compra",Dolares!$E$453-Dolares!$C$453-Dolares!$F$453,Dolares!$C$453-Dolares!$E$453-Dolares!$F$453)</f>
        <v>0</v>
      </c>
      <c r="M453" s="4" t="e">
        <f>Dolares!$L$453/Dolares!$C$453*1</f>
        <v>#DIV/0!</v>
      </c>
      <c r="N453" s="26"/>
      <c r="O453" s="17">
        <f>IF(Dolares!$A$453="Venta",(Dolares!$E$453+Dolares!$F$453)*-1,Dolares!$E$453-Dolares!$F$453)</f>
        <v>0</v>
      </c>
    </row>
    <row r="454" spans="1:15" ht="15" customHeight="1" x14ac:dyDescent="0.25">
      <c r="A454" s="13"/>
      <c r="B454" s="14"/>
      <c r="C454" s="15"/>
      <c r="D454" s="6" t="e">
        <f>Tabla3[[#This Row],[CANTIDAD EN FIAT]]/Tabla3[[#This Row],[C. TOTAL / C.  RECIBIR]]</f>
        <v>#DIV/0!</v>
      </c>
      <c r="E454" s="6"/>
      <c r="F454" s="6"/>
      <c r="G454" s="2"/>
      <c r="H454" s="5"/>
      <c r="I454" s="2"/>
      <c r="J454" s="42"/>
      <c r="K454" s="2" t="str">
        <f t="shared" si="7"/>
        <v>Perdida</v>
      </c>
      <c r="L454" s="3">
        <f>IF(Dolares!$A$454="Compra",Dolares!$E$454-Dolares!$C$454-Dolares!$F$454,Dolares!$C$454-Dolares!$E$454-Dolares!$F$454)</f>
        <v>0</v>
      </c>
      <c r="M454" s="4" t="e">
        <f>Dolares!$L$454/Dolares!$C$454*1</f>
        <v>#DIV/0!</v>
      </c>
      <c r="N454" s="26"/>
      <c r="O454" s="17">
        <f>IF(Dolares!$A$454="Venta",(Dolares!$E$454+Dolares!$F$454)*-1,Dolares!$E$454-Dolares!$F$454)</f>
        <v>0</v>
      </c>
    </row>
    <row r="455" spans="1:15" ht="15" customHeight="1" x14ac:dyDescent="0.25">
      <c r="A455" s="13"/>
      <c r="B455" s="14"/>
      <c r="C455" s="15"/>
      <c r="D455" s="6" t="e">
        <f>Tabla3[[#This Row],[CANTIDAD EN FIAT]]/Tabla3[[#This Row],[C. TOTAL / C.  RECIBIR]]</f>
        <v>#DIV/0!</v>
      </c>
      <c r="E455" s="6"/>
      <c r="F455" s="6"/>
      <c r="G455" s="2"/>
      <c r="H455" s="5"/>
      <c r="I455" s="2"/>
      <c r="J455" s="42"/>
      <c r="K455" s="2" t="str">
        <f t="shared" si="7"/>
        <v>Perdida</v>
      </c>
      <c r="L455" s="3">
        <f>IF(Dolares!$A$455="Compra",Dolares!$E$455-Dolares!$C$455-Dolares!$F$455,Dolares!$C$455-Dolares!$E$455-Dolares!$F$455)</f>
        <v>0</v>
      </c>
      <c r="M455" s="4" t="e">
        <f>Dolares!$L$455/Dolares!$C$455*1</f>
        <v>#DIV/0!</v>
      </c>
      <c r="N455" s="26"/>
      <c r="O455" s="17">
        <f>IF(Dolares!$A$455="Venta",(Dolares!$E$455+Dolares!$F$455)*-1,Dolares!$E$455-Dolares!$F$455)</f>
        <v>0</v>
      </c>
    </row>
    <row r="456" spans="1:15" ht="15" customHeight="1" x14ac:dyDescent="0.25">
      <c r="A456" s="13"/>
      <c r="B456" s="14"/>
      <c r="C456" s="15"/>
      <c r="D456" s="6" t="e">
        <f>Tabla3[[#This Row],[CANTIDAD EN FIAT]]/Tabla3[[#This Row],[C. TOTAL / C.  RECIBIR]]</f>
        <v>#DIV/0!</v>
      </c>
      <c r="E456" s="6"/>
      <c r="F456" s="6"/>
      <c r="G456" s="2"/>
      <c r="H456" s="5"/>
      <c r="I456" s="2"/>
      <c r="J456" s="42"/>
      <c r="K456" s="2" t="str">
        <f t="shared" si="7"/>
        <v>Perdida</v>
      </c>
      <c r="L456" s="3">
        <f>IF(Dolares!$A$456="Compra",Dolares!$E$456-Dolares!$C$456-Dolares!$F$456,Dolares!$C$456-Dolares!$E$456-Dolares!$F$456)</f>
        <v>0</v>
      </c>
      <c r="M456" s="4" t="e">
        <f>Dolares!$L$456/Dolares!$C$456*1</f>
        <v>#DIV/0!</v>
      </c>
      <c r="N456" s="26"/>
      <c r="O456" s="17">
        <f>IF(Dolares!$A$456="Venta",(Dolares!$E$456+Dolares!$F$456)*-1,Dolares!$E$456-Dolares!$F$456)</f>
        <v>0</v>
      </c>
    </row>
    <row r="457" spans="1:15" ht="15" customHeight="1" x14ac:dyDescent="0.25">
      <c r="A457" s="13"/>
      <c r="B457" s="14"/>
      <c r="C457" s="15"/>
      <c r="D457" s="6" t="e">
        <f>Tabla3[[#This Row],[CANTIDAD EN FIAT]]/Tabla3[[#This Row],[C. TOTAL / C.  RECIBIR]]</f>
        <v>#DIV/0!</v>
      </c>
      <c r="E457" s="6"/>
      <c r="F457" s="6"/>
      <c r="G457" s="2"/>
      <c r="H457" s="5"/>
      <c r="I457" s="2"/>
      <c r="J457" s="42"/>
      <c r="K457" s="2" t="str">
        <f t="shared" si="7"/>
        <v>Perdida</v>
      </c>
      <c r="L457" s="3">
        <f>IF(Dolares!$A$457="Compra",Dolares!$E$457-Dolares!$C$457-Dolares!$F$457,Dolares!$C$457-Dolares!$E$457-Dolares!$F$457)</f>
        <v>0</v>
      </c>
      <c r="M457" s="4" t="e">
        <f>Dolares!$L$457/Dolares!$C$457*1</f>
        <v>#DIV/0!</v>
      </c>
      <c r="N457" s="26"/>
      <c r="O457" s="17">
        <f>IF(Dolares!$A$457="Venta",(Dolares!$E$457+Dolares!$F$457)*-1,Dolares!$E$457-Dolares!$F$457)</f>
        <v>0</v>
      </c>
    </row>
    <row r="458" spans="1:15" ht="15" customHeight="1" x14ac:dyDescent="0.25">
      <c r="A458" s="13"/>
      <c r="B458" s="14"/>
      <c r="C458" s="15"/>
      <c r="D458" s="6" t="e">
        <f>Tabla3[[#This Row],[CANTIDAD EN FIAT]]/Tabla3[[#This Row],[C. TOTAL / C.  RECIBIR]]</f>
        <v>#DIV/0!</v>
      </c>
      <c r="E458" s="6"/>
      <c r="F458" s="6"/>
      <c r="G458" s="2"/>
      <c r="H458" s="5"/>
      <c r="I458" s="2"/>
      <c r="J458" s="42"/>
      <c r="K458" s="2" t="str">
        <f t="shared" si="7"/>
        <v>Perdida</v>
      </c>
      <c r="L458" s="3">
        <f>IF(Dolares!$A$458="Compra",Dolares!$E$458-Dolares!$C$458-Dolares!$F$458,Dolares!$C$458-Dolares!$E$458-Dolares!$F$458)</f>
        <v>0</v>
      </c>
      <c r="M458" s="4" t="e">
        <f>Dolares!$L$458/Dolares!$C$458*1</f>
        <v>#DIV/0!</v>
      </c>
      <c r="N458" s="26"/>
      <c r="O458" s="17">
        <f>IF(Dolares!$A$458="Venta",(Dolares!$E$458+Dolares!$F$458)*-1,Dolares!$E$458-Dolares!$F$458)</f>
        <v>0</v>
      </c>
    </row>
    <row r="459" spans="1:15" ht="15" customHeight="1" x14ac:dyDescent="0.25">
      <c r="A459" s="13"/>
      <c r="B459" s="14"/>
      <c r="C459" s="15"/>
      <c r="D459" s="6" t="e">
        <f>Tabla3[[#This Row],[CANTIDAD EN FIAT]]/Tabla3[[#This Row],[C. TOTAL / C.  RECIBIR]]</f>
        <v>#DIV/0!</v>
      </c>
      <c r="E459" s="6"/>
      <c r="F459" s="6"/>
      <c r="G459" s="2"/>
      <c r="H459" s="5"/>
      <c r="I459" s="2"/>
      <c r="J459" s="42"/>
      <c r="K459" s="2" t="str">
        <f t="shared" si="7"/>
        <v>Perdida</v>
      </c>
      <c r="L459" s="3">
        <f>IF(Dolares!$A$459="Compra",Dolares!$E$459-Dolares!$C$459-Dolares!$F$459,Dolares!$C$459-Dolares!$E$459-Dolares!$F$459)</f>
        <v>0</v>
      </c>
      <c r="M459" s="4" t="e">
        <f>Dolares!$L$459/Dolares!$C$459*1</f>
        <v>#DIV/0!</v>
      </c>
      <c r="N459" s="26"/>
      <c r="O459" s="17">
        <f>IF(Dolares!$A$459="Venta",(Dolares!$E$459+Dolares!$F$459)*-1,Dolares!$E$459-Dolares!$F$459)</f>
        <v>0</v>
      </c>
    </row>
    <row r="460" spans="1:15" ht="15" customHeight="1" x14ac:dyDescent="0.25">
      <c r="A460" s="13"/>
      <c r="B460" s="14"/>
      <c r="C460" s="15"/>
      <c r="D460" s="6" t="e">
        <f>Tabla3[[#This Row],[CANTIDAD EN FIAT]]/Tabla3[[#This Row],[C. TOTAL / C.  RECIBIR]]</f>
        <v>#DIV/0!</v>
      </c>
      <c r="E460" s="6"/>
      <c r="F460" s="6"/>
      <c r="G460" s="2"/>
      <c r="H460" s="5"/>
      <c r="I460" s="2"/>
      <c r="J460" s="42"/>
      <c r="K460" s="2" t="str">
        <f t="shared" si="7"/>
        <v>Perdida</v>
      </c>
      <c r="L460" s="3">
        <f>IF(Dolares!$A$460="Compra",Dolares!$E$460-Dolares!$C$460-Dolares!$F$460,Dolares!$C$460-Dolares!$E$460-Dolares!$F$460)</f>
        <v>0</v>
      </c>
      <c r="M460" s="4" t="e">
        <f>Dolares!$L$460/Dolares!$C$460*1</f>
        <v>#DIV/0!</v>
      </c>
      <c r="N460" s="26"/>
      <c r="O460" s="17">
        <f>IF(Dolares!$A$460="Venta",(Dolares!$E$460+Dolares!$F$460)*-1,Dolares!$E$460-Dolares!$F$460)</f>
        <v>0</v>
      </c>
    </row>
    <row r="461" spans="1:15" ht="15" customHeight="1" x14ac:dyDescent="0.25">
      <c r="A461" s="13"/>
      <c r="B461" s="14"/>
      <c r="C461" s="15"/>
      <c r="D461" s="6" t="e">
        <f>Tabla3[[#This Row],[CANTIDAD EN FIAT]]/Tabla3[[#This Row],[C. TOTAL / C.  RECIBIR]]</f>
        <v>#DIV/0!</v>
      </c>
      <c r="E461" s="6"/>
      <c r="F461" s="6"/>
      <c r="G461" s="2"/>
      <c r="H461" s="5"/>
      <c r="I461" s="2"/>
      <c r="J461" s="42"/>
      <c r="K461" s="2" t="str">
        <f t="shared" si="7"/>
        <v>Perdida</v>
      </c>
      <c r="L461" s="3">
        <f>IF(Dolares!$A$461="Compra",Dolares!$E$461-Dolares!$C$461-Dolares!$F$461,Dolares!$C$461-Dolares!$E$461-Dolares!$F$461)</f>
        <v>0</v>
      </c>
      <c r="M461" s="4" t="e">
        <f>Dolares!$L$461/Dolares!$C$461*1</f>
        <v>#DIV/0!</v>
      </c>
      <c r="N461" s="26"/>
      <c r="O461" s="17">
        <f>IF(Dolares!$A$461="Venta",(Dolares!$E$461+Dolares!$F$461)*-1,Dolares!$E$461-Dolares!$F$461)</f>
        <v>0</v>
      </c>
    </row>
    <row r="462" spans="1:15" ht="15" customHeight="1" x14ac:dyDescent="0.25">
      <c r="A462" s="13"/>
      <c r="B462" s="14"/>
      <c r="C462" s="15"/>
      <c r="D462" s="6" t="e">
        <f>Tabla3[[#This Row],[CANTIDAD EN FIAT]]/Tabla3[[#This Row],[C. TOTAL / C.  RECIBIR]]</f>
        <v>#DIV/0!</v>
      </c>
      <c r="E462" s="6"/>
      <c r="F462" s="6"/>
      <c r="G462" s="2"/>
      <c r="H462" s="5"/>
      <c r="I462" s="2"/>
      <c r="J462" s="42"/>
      <c r="K462" s="2" t="str">
        <f t="shared" si="7"/>
        <v>Perdida</v>
      </c>
      <c r="L462" s="3">
        <f>IF(Dolares!$A$462="Compra",Dolares!$E$462-Dolares!$C$462-Dolares!$F$462,Dolares!$C$462-Dolares!$E$462-Dolares!$F$462)</f>
        <v>0</v>
      </c>
      <c r="M462" s="4" t="e">
        <f>Dolares!$L$462/Dolares!$C$462*1</f>
        <v>#DIV/0!</v>
      </c>
      <c r="N462" s="26"/>
      <c r="O462" s="17">
        <f>IF(Dolares!$A$462="Venta",(Dolares!$E$462+Dolares!$F$462)*-1,Dolares!$E$462-Dolares!$F$462)</f>
        <v>0</v>
      </c>
    </row>
    <row r="463" spans="1:15" ht="15" customHeight="1" x14ac:dyDescent="0.25">
      <c r="A463" s="13"/>
      <c r="B463" s="14"/>
      <c r="C463" s="15"/>
      <c r="D463" s="6" t="e">
        <f>Tabla3[[#This Row],[CANTIDAD EN FIAT]]/Tabla3[[#This Row],[C. TOTAL / C.  RECIBIR]]</f>
        <v>#DIV/0!</v>
      </c>
      <c r="E463" s="6"/>
      <c r="F463" s="6"/>
      <c r="G463" s="2"/>
      <c r="H463" s="5"/>
      <c r="I463" s="2"/>
      <c r="J463" s="42"/>
      <c r="K463" s="2" t="str">
        <f t="shared" si="7"/>
        <v>Perdida</v>
      </c>
      <c r="L463" s="3">
        <f>IF(Dolares!$A$463="Compra",Dolares!$E$463-Dolares!$C$463-Dolares!$F$463,Dolares!$C$463-Dolares!$E$463-Dolares!$F$463)</f>
        <v>0</v>
      </c>
      <c r="M463" s="4" t="e">
        <f>Dolares!$L$463/Dolares!$C$463*1</f>
        <v>#DIV/0!</v>
      </c>
      <c r="N463" s="26"/>
      <c r="O463" s="17">
        <f>IF(Dolares!$A$463="Venta",(Dolares!$E$463+Dolares!$F$463)*-1,Dolares!$E$463-Dolares!$F$463)</f>
        <v>0</v>
      </c>
    </row>
    <row r="464" spans="1:15" ht="15" customHeight="1" x14ac:dyDescent="0.25">
      <c r="A464" s="13"/>
      <c r="B464" s="14"/>
      <c r="C464" s="15"/>
      <c r="D464" s="6" t="e">
        <f>Tabla3[[#This Row],[CANTIDAD EN FIAT]]/Tabla3[[#This Row],[C. TOTAL / C.  RECIBIR]]</f>
        <v>#DIV/0!</v>
      </c>
      <c r="E464" s="6"/>
      <c r="F464" s="6"/>
      <c r="G464" s="2"/>
      <c r="H464" s="5"/>
      <c r="I464" s="2"/>
      <c r="J464" s="42"/>
      <c r="K464" s="2" t="str">
        <f t="shared" si="7"/>
        <v>Perdida</v>
      </c>
      <c r="L464" s="3">
        <f>IF(Dolares!$A$464="Compra",Dolares!$E$464-Dolares!$C$464-Dolares!$F$464,Dolares!$C$464-Dolares!$E$464-Dolares!$F$464)</f>
        <v>0</v>
      </c>
      <c r="M464" s="4" t="e">
        <f>Dolares!$L$464/Dolares!$C$464*1</f>
        <v>#DIV/0!</v>
      </c>
      <c r="N464" s="26"/>
      <c r="O464" s="17">
        <f>IF(Dolares!$A$464="Venta",(Dolares!$E$464+Dolares!$F$464)*-1,Dolares!$E$464-Dolares!$F$464)</f>
        <v>0</v>
      </c>
    </row>
    <row r="465" spans="1:15" ht="15" customHeight="1" x14ac:dyDescent="0.25">
      <c r="A465" s="13"/>
      <c r="B465" s="14"/>
      <c r="C465" s="15"/>
      <c r="D465" s="6" t="e">
        <f>Tabla3[[#This Row],[CANTIDAD EN FIAT]]/Tabla3[[#This Row],[C. TOTAL / C.  RECIBIR]]</f>
        <v>#DIV/0!</v>
      </c>
      <c r="E465" s="6"/>
      <c r="F465" s="6"/>
      <c r="G465" s="2"/>
      <c r="H465" s="5"/>
      <c r="I465" s="2"/>
      <c r="J465" s="42"/>
      <c r="K465" s="2" t="str">
        <f t="shared" si="7"/>
        <v>Perdida</v>
      </c>
      <c r="L465" s="3">
        <f>IF(Dolares!$A$465="Compra",Dolares!$E$465-Dolares!$C$465-Dolares!$F$465,Dolares!$C$465-Dolares!$E$465-Dolares!$F$465)</f>
        <v>0</v>
      </c>
      <c r="M465" s="4" t="e">
        <f>Dolares!$L$465/Dolares!$C$465*1</f>
        <v>#DIV/0!</v>
      </c>
      <c r="N465" s="26"/>
      <c r="O465" s="17">
        <f>IF(Dolares!$A$465="Venta",(Dolares!$E$465+Dolares!$F$465)*-1,Dolares!$E$465-Dolares!$F$465)</f>
        <v>0</v>
      </c>
    </row>
    <row r="466" spans="1:15" ht="15" customHeight="1" x14ac:dyDescent="0.25">
      <c r="A466" s="13"/>
      <c r="B466" s="14"/>
      <c r="C466" s="15"/>
      <c r="D466" s="6" t="e">
        <f>Tabla3[[#This Row],[CANTIDAD EN FIAT]]/Tabla3[[#This Row],[C. TOTAL / C.  RECIBIR]]</f>
        <v>#DIV/0!</v>
      </c>
      <c r="E466" s="6"/>
      <c r="F466" s="6"/>
      <c r="G466" s="2"/>
      <c r="H466" s="5"/>
      <c r="I466" s="2"/>
      <c r="J466" s="42"/>
      <c r="K466" s="2" t="str">
        <f t="shared" si="7"/>
        <v>Perdida</v>
      </c>
      <c r="L466" s="3">
        <f>IF(Dolares!$A$466="Compra",Dolares!$E$466-Dolares!$C$466-Dolares!$F$466,Dolares!$C$466-Dolares!$E$466-Dolares!$F$466)</f>
        <v>0</v>
      </c>
      <c r="M466" s="4" t="e">
        <f>Dolares!$L$466/Dolares!$C$466*1</f>
        <v>#DIV/0!</v>
      </c>
      <c r="N466" s="26"/>
      <c r="O466" s="17">
        <f>IF(Dolares!$A$466="Venta",(Dolares!$E$466+Dolares!$F$466)*-1,Dolares!$E$466-Dolares!$F$466)</f>
        <v>0</v>
      </c>
    </row>
    <row r="467" spans="1:15" ht="15" customHeight="1" x14ac:dyDescent="0.25">
      <c r="A467" s="13"/>
      <c r="B467" s="14"/>
      <c r="C467" s="15"/>
      <c r="D467" s="6" t="e">
        <f>Tabla3[[#This Row],[CANTIDAD EN FIAT]]/Tabla3[[#This Row],[C. TOTAL / C.  RECIBIR]]</f>
        <v>#DIV/0!</v>
      </c>
      <c r="E467" s="6"/>
      <c r="F467" s="6"/>
      <c r="G467" s="2"/>
      <c r="H467" s="5"/>
      <c r="I467" s="2"/>
      <c r="J467" s="42"/>
      <c r="K467" s="2" t="str">
        <f t="shared" si="7"/>
        <v>Perdida</v>
      </c>
      <c r="L467" s="3">
        <f>IF(Dolares!$A$467="Compra",Dolares!$E$467-Dolares!$C$467-Dolares!$F$467,Dolares!$C$467-Dolares!$E$467-Dolares!$F$467)</f>
        <v>0</v>
      </c>
      <c r="M467" s="4" t="e">
        <f>Dolares!$L$467/Dolares!$C$467*1</f>
        <v>#DIV/0!</v>
      </c>
      <c r="N467" s="26"/>
      <c r="O467" s="17">
        <f>IF(Dolares!$A$467="Venta",(Dolares!$E$467+Dolares!$F$467)*-1,Dolares!$E$467-Dolares!$F$467)</f>
        <v>0</v>
      </c>
    </row>
    <row r="468" spans="1:15" ht="15" customHeight="1" x14ac:dyDescent="0.25">
      <c r="A468" s="13"/>
      <c r="B468" s="14"/>
      <c r="C468" s="15"/>
      <c r="D468" s="6" t="e">
        <f>Tabla3[[#This Row],[CANTIDAD EN FIAT]]/Tabla3[[#This Row],[C. TOTAL / C.  RECIBIR]]</f>
        <v>#DIV/0!</v>
      </c>
      <c r="E468" s="6"/>
      <c r="F468" s="6"/>
      <c r="G468" s="2"/>
      <c r="H468" s="5"/>
      <c r="I468" s="2"/>
      <c r="J468" s="42"/>
      <c r="K468" s="2" t="str">
        <f t="shared" si="7"/>
        <v>Perdida</v>
      </c>
      <c r="L468" s="3">
        <f>IF(Dolares!$A$468="Compra",Dolares!$E$468-Dolares!$C$468-Dolares!$F$468,Dolares!$C$468-Dolares!$E$468-Dolares!$F$468)</f>
        <v>0</v>
      </c>
      <c r="M468" s="4" t="e">
        <f>Dolares!$L$468/Dolares!$C$468*1</f>
        <v>#DIV/0!</v>
      </c>
      <c r="N468" s="26"/>
      <c r="O468" s="17">
        <f>IF(Dolares!$A$468="Venta",(Dolares!$E$468+Dolares!$F$468)*-1,Dolares!$E$468-Dolares!$F$468)</f>
        <v>0</v>
      </c>
    </row>
    <row r="469" spans="1:15" ht="15" customHeight="1" x14ac:dyDescent="0.25">
      <c r="A469" s="13"/>
      <c r="B469" s="14"/>
      <c r="C469" s="15"/>
      <c r="D469" s="6" t="e">
        <f>Tabla3[[#This Row],[CANTIDAD EN FIAT]]/Tabla3[[#This Row],[C. TOTAL / C.  RECIBIR]]</f>
        <v>#DIV/0!</v>
      </c>
      <c r="E469" s="6"/>
      <c r="F469" s="6"/>
      <c r="G469" s="2"/>
      <c r="H469" s="5"/>
      <c r="I469" s="2"/>
      <c r="J469" s="42"/>
      <c r="K469" s="2" t="str">
        <f t="shared" si="7"/>
        <v>Perdida</v>
      </c>
      <c r="L469" s="3">
        <f>IF(Dolares!$A$469="Compra",Dolares!$E$469-Dolares!$C$469-Dolares!$F$469,Dolares!$C$469-Dolares!$E$469-Dolares!$F$469)</f>
        <v>0</v>
      </c>
      <c r="M469" s="4" t="e">
        <f>Dolares!$L$469/Dolares!$C$469*1</f>
        <v>#DIV/0!</v>
      </c>
      <c r="N469" s="26"/>
      <c r="O469" s="17">
        <f>IF(Dolares!$A$469="Venta",(Dolares!$E$469+Dolares!$F$469)*-1,Dolares!$E$469-Dolares!$F$469)</f>
        <v>0</v>
      </c>
    </row>
    <row r="470" spans="1:15" ht="15" customHeight="1" x14ac:dyDescent="0.25">
      <c r="A470" s="13"/>
      <c r="B470" s="14"/>
      <c r="C470" s="15"/>
      <c r="D470" s="6" t="e">
        <f>Tabla3[[#This Row],[CANTIDAD EN FIAT]]/Tabla3[[#This Row],[C. TOTAL / C.  RECIBIR]]</f>
        <v>#DIV/0!</v>
      </c>
      <c r="E470" s="6"/>
      <c r="F470" s="6"/>
      <c r="G470" s="2"/>
      <c r="H470" s="5"/>
      <c r="I470" s="2"/>
      <c r="J470" s="42"/>
      <c r="K470" s="2" t="str">
        <f t="shared" si="7"/>
        <v>Perdida</v>
      </c>
      <c r="L470" s="3">
        <f>IF(Dolares!$A$470="Compra",Dolares!$E$470-Dolares!$C$470-Dolares!$F$470,Dolares!$C$470-Dolares!$E$470-Dolares!$F$470)</f>
        <v>0</v>
      </c>
      <c r="M470" s="4" t="e">
        <f>Dolares!$L$470/Dolares!$C$470*1</f>
        <v>#DIV/0!</v>
      </c>
      <c r="N470" s="26"/>
      <c r="O470" s="17">
        <f>IF(Dolares!$A$470="Venta",(Dolares!$E$470+Dolares!$F$470)*-1,Dolares!$E$470-Dolares!$F$470)</f>
        <v>0</v>
      </c>
    </row>
    <row r="471" spans="1:15" ht="15" customHeight="1" x14ac:dyDescent="0.25">
      <c r="A471" s="13"/>
      <c r="B471" s="14"/>
      <c r="C471" s="15"/>
      <c r="D471" s="6" t="e">
        <f>Tabla3[[#This Row],[CANTIDAD EN FIAT]]/Tabla3[[#This Row],[C. TOTAL / C.  RECIBIR]]</f>
        <v>#DIV/0!</v>
      </c>
      <c r="E471" s="6"/>
      <c r="F471" s="6"/>
      <c r="G471" s="2"/>
      <c r="H471" s="5"/>
      <c r="I471" s="2"/>
      <c r="J471" s="42"/>
      <c r="K471" s="2" t="str">
        <f t="shared" si="7"/>
        <v>Perdida</v>
      </c>
      <c r="L471" s="3">
        <f>IF(Dolares!$A$471="Compra",Dolares!$E$471-Dolares!$C$471-Dolares!$F$471,Dolares!$C$471-Dolares!$E$471-Dolares!$F$471)</f>
        <v>0</v>
      </c>
      <c r="M471" s="4" t="e">
        <f>Dolares!$L$471/Dolares!$C$471*1</f>
        <v>#DIV/0!</v>
      </c>
      <c r="N471" s="26"/>
      <c r="O471" s="17">
        <f>IF(Dolares!$A$471="Venta",(Dolares!$E$471+Dolares!$F$471)*-1,Dolares!$E$471-Dolares!$F$471)</f>
        <v>0</v>
      </c>
    </row>
    <row r="472" spans="1:15" ht="15" customHeight="1" x14ac:dyDescent="0.25">
      <c r="A472" s="13"/>
      <c r="B472" s="14"/>
      <c r="C472" s="15"/>
      <c r="D472" s="6" t="e">
        <f>Tabla3[[#This Row],[CANTIDAD EN FIAT]]/Tabla3[[#This Row],[C. TOTAL / C.  RECIBIR]]</f>
        <v>#DIV/0!</v>
      </c>
      <c r="E472" s="6"/>
      <c r="F472" s="6"/>
      <c r="G472" s="2"/>
      <c r="H472" s="5"/>
      <c r="I472" s="2"/>
      <c r="J472" s="42"/>
      <c r="K472" s="2" t="str">
        <f t="shared" si="7"/>
        <v>Perdida</v>
      </c>
      <c r="L472" s="3">
        <f>IF(Dolares!$A$472="Compra",Dolares!$E$472-Dolares!$C$472-Dolares!$F$472,Dolares!$C$472-Dolares!$E$472-Dolares!$F$472)</f>
        <v>0</v>
      </c>
      <c r="M472" s="4" t="e">
        <f>Dolares!$L$472/Dolares!$C$472*1</f>
        <v>#DIV/0!</v>
      </c>
      <c r="N472" s="26"/>
      <c r="O472" s="17">
        <f>IF(Dolares!$A$472="Venta",(Dolares!$E$472+Dolares!$F$472)*-1,Dolares!$E$472-Dolares!$F$472)</f>
        <v>0</v>
      </c>
    </row>
    <row r="473" spans="1:15" ht="15" customHeight="1" x14ac:dyDescent="0.25">
      <c r="A473" s="13"/>
      <c r="B473" s="14"/>
      <c r="C473" s="15"/>
      <c r="D473" s="6" t="e">
        <f>Tabla3[[#This Row],[CANTIDAD EN FIAT]]/Tabla3[[#This Row],[C. TOTAL / C.  RECIBIR]]</f>
        <v>#DIV/0!</v>
      </c>
      <c r="E473" s="6"/>
      <c r="F473" s="6"/>
      <c r="G473" s="2"/>
      <c r="H473" s="5"/>
      <c r="I473" s="2"/>
      <c r="J473" s="42"/>
      <c r="K473" s="2" t="str">
        <f t="shared" si="7"/>
        <v>Perdida</v>
      </c>
      <c r="L473" s="3">
        <f>IF(Dolares!$A$473="Compra",Dolares!$E$473-Dolares!$C$473-Dolares!$F$473,Dolares!$C$473-Dolares!$E$473-Dolares!$F$473)</f>
        <v>0</v>
      </c>
      <c r="M473" s="4" t="e">
        <f>Dolares!$L$473/Dolares!$C$473*1</f>
        <v>#DIV/0!</v>
      </c>
      <c r="N473" s="26"/>
      <c r="O473" s="17">
        <f>IF(Dolares!$A$473="Venta",(Dolares!$E$473+Dolares!$F$473)*-1,Dolares!$E$473-Dolares!$F$473)</f>
        <v>0</v>
      </c>
    </row>
    <row r="474" spans="1:15" ht="15" customHeight="1" x14ac:dyDescent="0.25">
      <c r="A474" s="13"/>
      <c r="B474" s="14"/>
      <c r="C474" s="15"/>
      <c r="D474" s="6" t="e">
        <f>Tabla3[[#This Row],[CANTIDAD EN FIAT]]/Tabla3[[#This Row],[C. TOTAL / C.  RECIBIR]]</f>
        <v>#DIV/0!</v>
      </c>
      <c r="E474" s="6"/>
      <c r="F474" s="6"/>
      <c r="G474" s="2"/>
      <c r="H474" s="5"/>
      <c r="I474" s="2"/>
      <c r="J474" s="42"/>
      <c r="K474" s="2" t="str">
        <f t="shared" si="7"/>
        <v>Perdida</v>
      </c>
      <c r="L474" s="3">
        <f>IF(Dolares!$A$474="Compra",Dolares!$E$474-Dolares!$C$474-Dolares!$F$474,Dolares!$C$474-Dolares!$E$474-Dolares!$F$474)</f>
        <v>0</v>
      </c>
      <c r="M474" s="4" t="e">
        <f>Dolares!$L$474/Dolares!$C$474*1</f>
        <v>#DIV/0!</v>
      </c>
      <c r="N474" s="26"/>
      <c r="O474" s="17">
        <f>IF(Dolares!$A$474="Venta",(Dolares!$E$474+Dolares!$F$474)*-1,Dolares!$E$474-Dolares!$F$474)</f>
        <v>0</v>
      </c>
    </row>
    <row r="475" spans="1:15" ht="15" customHeight="1" x14ac:dyDescent="0.25">
      <c r="A475" s="13"/>
      <c r="B475" s="14"/>
      <c r="C475" s="15"/>
      <c r="D475" s="6" t="e">
        <f>Tabla3[[#This Row],[CANTIDAD EN FIAT]]/Tabla3[[#This Row],[C. TOTAL / C.  RECIBIR]]</f>
        <v>#DIV/0!</v>
      </c>
      <c r="E475" s="6"/>
      <c r="F475" s="6"/>
      <c r="G475" s="2"/>
      <c r="H475" s="5"/>
      <c r="I475" s="2"/>
      <c r="J475" s="42"/>
      <c r="K475" s="2" t="str">
        <f t="shared" si="7"/>
        <v>Perdida</v>
      </c>
      <c r="L475" s="3">
        <f>IF(Dolares!$A$475="Compra",Dolares!$E$475-Dolares!$C$475-Dolares!$F$475,Dolares!$C$475-Dolares!$E$475-Dolares!$F$475)</f>
        <v>0</v>
      </c>
      <c r="M475" s="4" t="e">
        <f>Dolares!$L$475/Dolares!$C$475*1</f>
        <v>#DIV/0!</v>
      </c>
      <c r="N475" s="26"/>
      <c r="O475" s="17">
        <f>IF(Dolares!$A$475="Venta",(Dolares!$E$475+Dolares!$F$475)*-1,Dolares!$E$475-Dolares!$F$475)</f>
        <v>0</v>
      </c>
    </row>
    <row r="476" spans="1:15" ht="15" customHeight="1" x14ac:dyDescent="0.25">
      <c r="A476" s="13"/>
      <c r="B476" s="14"/>
      <c r="C476" s="15"/>
      <c r="D476" s="6" t="e">
        <f>Tabla3[[#This Row],[CANTIDAD EN FIAT]]/Tabla3[[#This Row],[C. TOTAL / C.  RECIBIR]]</f>
        <v>#DIV/0!</v>
      </c>
      <c r="E476" s="6"/>
      <c r="F476" s="6"/>
      <c r="G476" s="2"/>
      <c r="H476" s="5"/>
      <c r="I476" s="2"/>
      <c r="J476" s="42"/>
      <c r="K476" s="2" t="str">
        <f t="shared" si="7"/>
        <v>Perdida</v>
      </c>
      <c r="L476" s="3">
        <f>IF(Dolares!$A$476="Compra",Dolares!$E$476-Dolares!$C$476-Dolares!$F$476,Dolares!$C$476-Dolares!$E$476-Dolares!$F$476)</f>
        <v>0</v>
      </c>
      <c r="M476" s="4" t="e">
        <f>Dolares!$L$476/Dolares!$C$476*1</f>
        <v>#DIV/0!</v>
      </c>
      <c r="N476" s="26"/>
      <c r="O476" s="17">
        <f>IF(Dolares!$A$476="Venta",(Dolares!$E$476+Dolares!$F$476)*-1,Dolares!$E$476-Dolares!$F$476)</f>
        <v>0</v>
      </c>
    </row>
    <row r="477" spans="1:15" ht="15" customHeight="1" x14ac:dyDescent="0.25">
      <c r="A477" s="13"/>
      <c r="B477" s="14"/>
      <c r="C477" s="15"/>
      <c r="D477" s="6" t="e">
        <f>Tabla3[[#This Row],[CANTIDAD EN FIAT]]/Tabla3[[#This Row],[C. TOTAL / C.  RECIBIR]]</f>
        <v>#DIV/0!</v>
      </c>
      <c r="E477" s="6"/>
      <c r="F477" s="6"/>
      <c r="G477" s="2"/>
      <c r="H477" s="5"/>
      <c r="I477" s="2"/>
      <c r="J477" s="42"/>
      <c r="K477" s="2" t="str">
        <f t="shared" si="7"/>
        <v>Perdida</v>
      </c>
      <c r="L477" s="3">
        <f>IF(Dolares!$A$477="Compra",Dolares!$E$477-Dolares!$C$477-Dolares!$F$477,Dolares!$C$477-Dolares!$E$477-Dolares!$F$477)</f>
        <v>0</v>
      </c>
      <c r="M477" s="4" t="e">
        <f>Dolares!$L$477/Dolares!$C$477*1</f>
        <v>#DIV/0!</v>
      </c>
      <c r="N477" s="26"/>
      <c r="O477" s="17">
        <f>IF(Dolares!$A$477="Venta",(Dolares!$E$477+Dolares!$F$477)*-1,Dolares!$E$477-Dolares!$F$477)</f>
        <v>0</v>
      </c>
    </row>
    <row r="478" spans="1:15" ht="15" customHeight="1" x14ac:dyDescent="0.25">
      <c r="A478" s="13"/>
      <c r="B478" s="14"/>
      <c r="C478" s="15"/>
      <c r="D478" s="6" t="e">
        <f>Tabla3[[#This Row],[CANTIDAD EN FIAT]]/Tabla3[[#This Row],[C. TOTAL / C.  RECIBIR]]</f>
        <v>#DIV/0!</v>
      </c>
      <c r="E478" s="6"/>
      <c r="F478" s="6"/>
      <c r="G478" s="2"/>
      <c r="H478" s="5"/>
      <c r="I478" s="2"/>
      <c r="J478" s="42"/>
      <c r="K478" s="2" t="str">
        <f t="shared" si="7"/>
        <v>Perdida</v>
      </c>
      <c r="L478" s="3">
        <f>IF(Dolares!$A$478="Compra",Dolares!$E$478-Dolares!$C$478-Dolares!$F$478,Dolares!$C$478-Dolares!$E$478-Dolares!$F$478)</f>
        <v>0</v>
      </c>
      <c r="M478" s="4" t="e">
        <f>Dolares!$L$478/Dolares!$C$478*1</f>
        <v>#DIV/0!</v>
      </c>
      <c r="N478" s="26"/>
      <c r="O478" s="17">
        <f>IF(Dolares!$A$478="Venta",(Dolares!$E$478+Dolares!$F$478)*-1,Dolares!$E$478-Dolares!$F$478)</f>
        <v>0</v>
      </c>
    </row>
    <row r="479" spans="1:15" ht="15" customHeight="1" x14ac:dyDescent="0.25">
      <c r="A479" s="13"/>
      <c r="B479" s="14"/>
      <c r="C479" s="15"/>
      <c r="D479" s="6" t="e">
        <f>Tabla3[[#This Row],[CANTIDAD EN FIAT]]/Tabla3[[#This Row],[C. TOTAL / C.  RECIBIR]]</f>
        <v>#DIV/0!</v>
      </c>
      <c r="E479" s="6"/>
      <c r="F479" s="6"/>
      <c r="G479" s="2"/>
      <c r="H479" s="5"/>
      <c r="I479" s="2"/>
      <c r="J479" s="42"/>
      <c r="K479" s="2" t="str">
        <f t="shared" si="7"/>
        <v>Perdida</v>
      </c>
      <c r="L479" s="3">
        <f>IF(Dolares!$A$479="Compra",Dolares!$E$479-Dolares!$C$479-Dolares!$F$479,Dolares!$C$479-Dolares!$E$479-Dolares!$F$479)</f>
        <v>0</v>
      </c>
      <c r="M479" s="4" t="e">
        <f>Dolares!$L$479/Dolares!$C$479*1</f>
        <v>#DIV/0!</v>
      </c>
      <c r="N479" s="26"/>
      <c r="O479" s="17">
        <f>IF(Dolares!$A$479="Venta",(Dolares!$E$479+Dolares!$F$479)*-1,Dolares!$E$479-Dolares!$F$479)</f>
        <v>0</v>
      </c>
    </row>
    <row r="480" spans="1:15" ht="15" customHeight="1" x14ac:dyDescent="0.25">
      <c r="A480" s="13"/>
      <c r="B480" s="14"/>
      <c r="C480" s="15"/>
      <c r="D480" s="6" t="e">
        <f>Tabla3[[#This Row],[CANTIDAD EN FIAT]]/Tabla3[[#This Row],[C. TOTAL / C.  RECIBIR]]</f>
        <v>#DIV/0!</v>
      </c>
      <c r="E480" s="6"/>
      <c r="F480" s="6"/>
      <c r="G480" s="2"/>
      <c r="H480" s="5"/>
      <c r="I480" s="2"/>
      <c r="J480" s="42"/>
      <c r="K480" s="2" t="str">
        <f t="shared" si="7"/>
        <v>Perdida</v>
      </c>
      <c r="L480" s="3">
        <f>IF(Dolares!$A$480="Compra",Dolares!$E$480-Dolares!$C$480-Dolares!$F$480,Dolares!$C$480-Dolares!$E$480-Dolares!$F$480)</f>
        <v>0</v>
      </c>
      <c r="M480" s="4" t="e">
        <f>Dolares!$L$480/Dolares!$C$480*1</f>
        <v>#DIV/0!</v>
      </c>
      <c r="N480" s="26"/>
      <c r="O480" s="17">
        <f>IF(Dolares!$A$480="Venta",(Dolares!$E$480+Dolares!$F$480)*-1,Dolares!$E$480-Dolares!$F$480)</f>
        <v>0</v>
      </c>
    </row>
    <row r="481" spans="1:15" ht="15" customHeight="1" x14ac:dyDescent="0.25">
      <c r="A481" s="13"/>
      <c r="B481" s="14"/>
      <c r="C481" s="15"/>
      <c r="D481" s="6" t="e">
        <f>Tabla3[[#This Row],[CANTIDAD EN FIAT]]/Tabla3[[#This Row],[C. TOTAL / C.  RECIBIR]]</f>
        <v>#DIV/0!</v>
      </c>
      <c r="E481" s="6"/>
      <c r="F481" s="6"/>
      <c r="G481" s="2"/>
      <c r="H481" s="5"/>
      <c r="I481" s="2"/>
      <c r="J481" s="42"/>
      <c r="K481" s="2" t="str">
        <f t="shared" si="7"/>
        <v>Perdida</v>
      </c>
      <c r="L481" s="3">
        <f>IF(Dolares!$A$481="Compra",Dolares!$E$481-Dolares!$C$481-Dolares!$F$481,Dolares!$C$481-Dolares!$E$481-Dolares!$F$481)</f>
        <v>0</v>
      </c>
      <c r="M481" s="4" t="e">
        <f>Dolares!$L$481/Dolares!$C$481*1</f>
        <v>#DIV/0!</v>
      </c>
      <c r="N481" s="26"/>
      <c r="O481" s="17">
        <f>IF(Dolares!$A$481="Venta",(Dolares!$E$481+Dolares!$F$481)*-1,Dolares!$E$481-Dolares!$F$481)</f>
        <v>0</v>
      </c>
    </row>
    <row r="482" spans="1:15" ht="15" customHeight="1" x14ac:dyDescent="0.25">
      <c r="A482" s="13"/>
      <c r="B482" s="14"/>
      <c r="C482" s="15"/>
      <c r="D482" s="6" t="e">
        <f>Tabla3[[#This Row],[CANTIDAD EN FIAT]]/Tabla3[[#This Row],[C. TOTAL / C.  RECIBIR]]</f>
        <v>#DIV/0!</v>
      </c>
      <c r="E482" s="6"/>
      <c r="F482" s="6"/>
      <c r="G482" s="2"/>
      <c r="H482" s="5"/>
      <c r="I482" s="2"/>
      <c r="J482" s="42"/>
      <c r="K482" s="2" t="str">
        <f t="shared" si="7"/>
        <v>Perdida</v>
      </c>
      <c r="L482" s="3">
        <f>IF(Dolares!$A$482="Compra",Dolares!$E$482-Dolares!$C$482-Dolares!$F$482,Dolares!$C$482-Dolares!$E$482-Dolares!$F$482)</f>
        <v>0</v>
      </c>
      <c r="M482" s="4" t="e">
        <f>Dolares!$L$482/Dolares!$C$482*1</f>
        <v>#DIV/0!</v>
      </c>
      <c r="N482" s="26"/>
      <c r="O482" s="17">
        <f>IF(Dolares!$A$482="Venta",(Dolares!$E$482+Dolares!$F$482)*-1,Dolares!$E$482-Dolares!$F$482)</f>
        <v>0</v>
      </c>
    </row>
    <row r="483" spans="1:15" ht="15" customHeight="1" x14ac:dyDescent="0.25">
      <c r="A483" s="13"/>
      <c r="B483" s="14"/>
      <c r="C483" s="15"/>
      <c r="D483" s="6" t="e">
        <f>Tabla3[[#This Row],[CANTIDAD EN FIAT]]/Tabla3[[#This Row],[C. TOTAL / C.  RECIBIR]]</f>
        <v>#DIV/0!</v>
      </c>
      <c r="E483" s="6"/>
      <c r="F483" s="6"/>
      <c r="G483" s="2"/>
      <c r="H483" s="5"/>
      <c r="I483" s="2"/>
      <c r="J483" s="42"/>
      <c r="K483" s="2" t="str">
        <f t="shared" si="7"/>
        <v>Perdida</v>
      </c>
      <c r="L483" s="3">
        <f>IF(Dolares!$A$483="Compra",Dolares!$E$483-Dolares!$C$483-Dolares!$F$483,Dolares!$C$483-Dolares!$E$483-Dolares!$F$483)</f>
        <v>0</v>
      </c>
      <c r="M483" s="4" t="e">
        <f>Dolares!$L$483/Dolares!$C$483*1</f>
        <v>#DIV/0!</v>
      </c>
      <c r="N483" s="26"/>
      <c r="O483" s="17">
        <f>IF(Dolares!$A$483="Venta",(Dolares!$E$483+Dolares!$F$483)*-1,Dolares!$E$483-Dolares!$F$483)</f>
        <v>0</v>
      </c>
    </row>
    <row r="484" spans="1:15" ht="15" customHeight="1" x14ac:dyDescent="0.25">
      <c r="A484" s="13"/>
      <c r="B484" s="14"/>
      <c r="C484" s="15"/>
      <c r="D484" s="6" t="e">
        <f>Tabla3[[#This Row],[CANTIDAD EN FIAT]]/Tabla3[[#This Row],[C. TOTAL / C.  RECIBIR]]</f>
        <v>#DIV/0!</v>
      </c>
      <c r="E484" s="6"/>
      <c r="F484" s="6"/>
      <c r="G484" s="2"/>
      <c r="H484" s="5"/>
      <c r="I484" s="2"/>
      <c r="J484" s="42"/>
      <c r="K484" s="2" t="str">
        <f t="shared" si="7"/>
        <v>Perdida</v>
      </c>
      <c r="L484" s="3">
        <f>IF(Dolares!$A$484="Compra",Dolares!$E$484-Dolares!$C$484-Dolares!$F$484,Dolares!$C$484-Dolares!$E$484-Dolares!$F$484)</f>
        <v>0</v>
      </c>
      <c r="M484" s="4" t="e">
        <f>Dolares!$L$484/Dolares!$C$484*1</f>
        <v>#DIV/0!</v>
      </c>
      <c r="N484" s="26"/>
      <c r="O484" s="17">
        <f>IF(Dolares!$A$484="Venta",(Dolares!$E$484+Dolares!$F$484)*-1,Dolares!$E$484-Dolares!$F$484)</f>
        <v>0</v>
      </c>
    </row>
    <row r="485" spans="1:15" ht="15" customHeight="1" x14ac:dyDescent="0.25">
      <c r="A485" s="13"/>
      <c r="B485" s="14"/>
      <c r="C485" s="15"/>
      <c r="D485" s="6" t="e">
        <f>Tabla3[[#This Row],[CANTIDAD EN FIAT]]/Tabla3[[#This Row],[C. TOTAL / C.  RECIBIR]]</f>
        <v>#DIV/0!</v>
      </c>
      <c r="E485" s="6"/>
      <c r="F485" s="6"/>
      <c r="G485" s="2"/>
      <c r="H485" s="5"/>
      <c r="I485" s="2"/>
      <c r="J485" s="42"/>
      <c r="K485" s="2" t="str">
        <f t="shared" si="7"/>
        <v>Perdida</v>
      </c>
      <c r="L485" s="3">
        <f>IF(Dolares!$A$485="Compra",Dolares!$E$485-Dolares!$C$485-Dolares!$F$485,Dolares!$C$485-Dolares!$E$485-Dolares!$F$485)</f>
        <v>0</v>
      </c>
      <c r="M485" s="4" t="e">
        <f>Dolares!$L$485/Dolares!$C$485*1</f>
        <v>#DIV/0!</v>
      </c>
      <c r="N485" s="26"/>
      <c r="O485" s="17">
        <f>IF(Dolares!$A$485="Venta",(Dolares!$E$485+Dolares!$F$485)*-1,Dolares!$E$485-Dolares!$F$485)</f>
        <v>0</v>
      </c>
    </row>
    <row r="486" spans="1:15" ht="15" customHeight="1" x14ac:dyDescent="0.25">
      <c r="A486" s="13"/>
      <c r="B486" s="14"/>
      <c r="C486" s="15"/>
      <c r="D486" s="6" t="e">
        <f>Tabla3[[#This Row],[CANTIDAD EN FIAT]]/Tabla3[[#This Row],[C. TOTAL / C.  RECIBIR]]</f>
        <v>#DIV/0!</v>
      </c>
      <c r="E486" s="6"/>
      <c r="F486" s="6"/>
      <c r="G486" s="2"/>
      <c r="H486" s="5"/>
      <c r="I486" s="2"/>
      <c r="J486" s="42"/>
      <c r="K486" s="2" t="str">
        <f t="shared" si="7"/>
        <v>Perdida</v>
      </c>
      <c r="L486" s="3">
        <f>IF(Dolares!$A$486="Compra",Dolares!$E$486-Dolares!$C$486-Dolares!$F$486,Dolares!$C$486-Dolares!$E$486-Dolares!$F$486)</f>
        <v>0</v>
      </c>
      <c r="M486" s="4" t="e">
        <f>Dolares!$L$486/Dolares!$C$486*1</f>
        <v>#DIV/0!</v>
      </c>
      <c r="N486" s="26"/>
      <c r="O486" s="17">
        <f>IF(Dolares!$A$486="Venta",(Dolares!$E$486+Dolares!$F$486)*-1,Dolares!$E$486-Dolares!$F$486)</f>
        <v>0</v>
      </c>
    </row>
    <row r="487" spans="1:15" ht="15" customHeight="1" x14ac:dyDescent="0.25">
      <c r="A487" s="13"/>
      <c r="B487" s="14"/>
      <c r="C487" s="15"/>
      <c r="D487" s="6" t="e">
        <f>Tabla3[[#This Row],[CANTIDAD EN FIAT]]/Tabla3[[#This Row],[C. TOTAL / C.  RECIBIR]]</f>
        <v>#DIV/0!</v>
      </c>
      <c r="E487" s="6"/>
      <c r="F487" s="6"/>
      <c r="G487" s="2"/>
      <c r="H487" s="5"/>
      <c r="I487" s="2"/>
      <c r="J487" s="42"/>
      <c r="K487" s="2" t="str">
        <f t="shared" si="7"/>
        <v>Perdida</v>
      </c>
      <c r="L487" s="3">
        <f>IF(Dolares!$A$487="Compra",Dolares!$E$487-Dolares!$C$487-Dolares!$F$487,Dolares!$C$487-Dolares!$E$487-Dolares!$F$487)</f>
        <v>0</v>
      </c>
      <c r="M487" s="4" t="e">
        <f>Dolares!$L$487/Dolares!$C$487*1</f>
        <v>#DIV/0!</v>
      </c>
      <c r="N487" s="26"/>
      <c r="O487" s="17">
        <f>IF(Dolares!$A$487="Venta",(Dolares!$E$487+Dolares!$F$487)*-1,Dolares!$E$487-Dolares!$F$487)</f>
        <v>0</v>
      </c>
    </row>
    <row r="488" spans="1:15" ht="15" customHeight="1" x14ac:dyDescent="0.25">
      <c r="A488" s="13"/>
      <c r="B488" s="14"/>
      <c r="C488" s="15"/>
      <c r="D488" s="6" t="e">
        <f>Tabla3[[#This Row],[CANTIDAD EN FIAT]]/Tabla3[[#This Row],[C. TOTAL / C.  RECIBIR]]</f>
        <v>#DIV/0!</v>
      </c>
      <c r="E488" s="6"/>
      <c r="F488" s="6"/>
      <c r="G488" s="2"/>
      <c r="H488" s="5"/>
      <c r="I488" s="2"/>
      <c r="J488" s="42"/>
      <c r="K488" s="2" t="str">
        <f t="shared" si="7"/>
        <v>Perdida</v>
      </c>
      <c r="L488" s="3">
        <f>IF(Dolares!$A$488="Compra",Dolares!$E$488-Dolares!$C$488-Dolares!$F$488,Dolares!$C$488-Dolares!$E$488-Dolares!$F$488)</f>
        <v>0</v>
      </c>
      <c r="M488" s="4" t="e">
        <f>Dolares!$L$488/Dolares!$C$488*1</f>
        <v>#DIV/0!</v>
      </c>
      <c r="N488" s="26"/>
      <c r="O488" s="17">
        <f>IF(Dolares!$A$488="Venta",(Dolares!$E$488+Dolares!$F$488)*-1,Dolares!$E$488-Dolares!$F$488)</f>
        <v>0</v>
      </c>
    </row>
    <row r="489" spans="1:15" ht="15" customHeight="1" x14ac:dyDescent="0.25">
      <c r="A489" s="13"/>
      <c r="B489" s="14"/>
      <c r="C489" s="15"/>
      <c r="D489" s="6" t="e">
        <f>Tabla3[[#This Row],[CANTIDAD EN FIAT]]/Tabla3[[#This Row],[C. TOTAL / C.  RECIBIR]]</f>
        <v>#DIV/0!</v>
      </c>
      <c r="E489" s="6"/>
      <c r="F489" s="6"/>
      <c r="G489" s="2"/>
      <c r="H489" s="5"/>
      <c r="I489" s="2"/>
      <c r="J489" s="42"/>
      <c r="K489" s="2" t="str">
        <f t="shared" si="7"/>
        <v>Perdida</v>
      </c>
      <c r="L489" s="3">
        <f>IF(Dolares!$A$489="Compra",Dolares!$E$489-Dolares!$C$489-Dolares!$F$489,Dolares!$C$489-Dolares!$E$489-Dolares!$F$489)</f>
        <v>0</v>
      </c>
      <c r="M489" s="4" t="e">
        <f>Dolares!$L$489/Dolares!$C$489*1</f>
        <v>#DIV/0!</v>
      </c>
      <c r="N489" s="26"/>
      <c r="O489" s="17">
        <f>IF(Dolares!$A$489="Venta",(Dolares!$E$489+Dolares!$F$489)*-1,Dolares!$E$489-Dolares!$F$489)</f>
        <v>0</v>
      </c>
    </row>
    <row r="490" spans="1:15" ht="15" customHeight="1" x14ac:dyDescent="0.25">
      <c r="A490" s="13"/>
      <c r="B490" s="14"/>
      <c r="C490" s="15"/>
      <c r="D490" s="6" t="e">
        <f>Tabla3[[#This Row],[CANTIDAD EN FIAT]]/Tabla3[[#This Row],[C. TOTAL / C.  RECIBIR]]</f>
        <v>#DIV/0!</v>
      </c>
      <c r="E490" s="6"/>
      <c r="F490" s="6"/>
      <c r="G490" s="2"/>
      <c r="H490" s="5"/>
      <c r="I490" s="2"/>
      <c r="J490" s="42"/>
      <c r="K490" s="2" t="str">
        <f t="shared" si="7"/>
        <v>Perdida</v>
      </c>
      <c r="L490" s="3">
        <f>IF(Dolares!$A$490="Compra",Dolares!$E$490-Dolares!$C$490-Dolares!$F$490,Dolares!$C$490-Dolares!$E$490-Dolares!$F$490)</f>
        <v>0</v>
      </c>
      <c r="M490" s="4" t="e">
        <f>Dolares!$L$490/Dolares!$C$490*1</f>
        <v>#DIV/0!</v>
      </c>
      <c r="N490" s="26"/>
      <c r="O490" s="17">
        <f>IF(Dolares!$A$490="Venta",(Dolares!$E$490+Dolares!$F$490)*-1,Dolares!$E$490-Dolares!$F$490)</f>
        <v>0</v>
      </c>
    </row>
    <row r="491" spans="1:15" ht="15" customHeight="1" x14ac:dyDescent="0.25">
      <c r="A491" s="13"/>
      <c r="B491" s="14"/>
      <c r="C491" s="15"/>
      <c r="D491" s="6" t="e">
        <f>Tabla3[[#This Row],[CANTIDAD EN FIAT]]/Tabla3[[#This Row],[C. TOTAL / C.  RECIBIR]]</f>
        <v>#DIV/0!</v>
      </c>
      <c r="E491" s="6"/>
      <c r="F491" s="6"/>
      <c r="G491" s="2"/>
      <c r="H491" s="5"/>
      <c r="I491" s="2"/>
      <c r="J491" s="42"/>
      <c r="K491" s="2" t="str">
        <f t="shared" si="7"/>
        <v>Perdida</v>
      </c>
      <c r="L491" s="3">
        <f>IF(Dolares!$A$491="Compra",Dolares!$E$491-Dolares!$C$491-Dolares!$F$491,Dolares!$C$491-Dolares!$E$491-Dolares!$F$491)</f>
        <v>0</v>
      </c>
      <c r="M491" s="4" t="e">
        <f>Dolares!$L$491/Dolares!$C$491*1</f>
        <v>#DIV/0!</v>
      </c>
      <c r="N491" s="26"/>
      <c r="O491" s="17">
        <f>IF(Dolares!$A$491="Venta",(Dolares!$E$491+Dolares!$F$491)*-1,Dolares!$E$491-Dolares!$F$491)</f>
        <v>0</v>
      </c>
    </row>
    <row r="492" spans="1:15" ht="15" customHeight="1" x14ac:dyDescent="0.25">
      <c r="A492" s="13"/>
      <c r="B492" s="14"/>
      <c r="C492" s="15"/>
      <c r="D492" s="6" t="e">
        <f>Tabla3[[#This Row],[CANTIDAD EN FIAT]]/Tabla3[[#This Row],[C. TOTAL / C.  RECIBIR]]</f>
        <v>#DIV/0!</v>
      </c>
      <c r="E492" s="6"/>
      <c r="F492" s="6"/>
      <c r="G492" s="2"/>
      <c r="H492" s="5"/>
      <c r="I492" s="2"/>
      <c r="J492" s="42"/>
      <c r="K492" s="2" t="str">
        <f t="shared" si="7"/>
        <v>Perdida</v>
      </c>
      <c r="L492" s="3">
        <f>IF(Dolares!$A$492="Compra",Dolares!$E$492-Dolares!$C$492-Dolares!$F$492,Dolares!$C$492-Dolares!$E$492-Dolares!$F$492)</f>
        <v>0</v>
      </c>
      <c r="M492" s="4" t="e">
        <f>Dolares!$L$492/Dolares!$C$492*1</f>
        <v>#DIV/0!</v>
      </c>
      <c r="N492" s="26"/>
      <c r="O492" s="17">
        <f>IF(Dolares!$A$492="Venta",(Dolares!$E$492+Dolares!$F$492)*-1,Dolares!$E$492-Dolares!$F$492)</f>
        <v>0</v>
      </c>
    </row>
    <row r="493" spans="1:15" ht="15" customHeight="1" x14ac:dyDescent="0.25">
      <c r="A493" s="13"/>
      <c r="B493" s="14"/>
      <c r="C493" s="15"/>
      <c r="D493" s="6" t="e">
        <f>Tabla3[[#This Row],[CANTIDAD EN FIAT]]/Tabla3[[#This Row],[C. TOTAL / C.  RECIBIR]]</f>
        <v>#DIV/0!</v>
      </c>
      <c r="E493" s="6"/>
      <c r="F493" s="6"/>
      <c r="G493" s="2"/>
      <c r="H493" s="5"/>
      <c r="I493" s="2"/>
      <c r="J493" s="42"/>
      <c r="K493" s="2" t="str">
        <f t="shared" si="7"/>
        <v>Perdida</v>
      </c>
      <c r="L493" s="3">
        <f>IF(Dolares!$A$493="Compra",Dolares!$E$493-Dolares!$C$493-Dolares!$F$493,Dolares!$C$493-Dolares!$E$493-Dolares!$F$493)</f>
        <v>0</v>
      </c>
      <c r="M493" s="4" t="e">
        <f>Dolares!$L$493/Dolares!$C$493*1</f>
        <v>#DIV/0!</v>
      </c>
      <c r="N493" s="26"/>
      <c r="O493" s="17">
        <f>IF(Dolares!$A$493="Venta",(Dolares!$E$493+Dolares!$F$493)*-1,Dolares!$E$493-Dolares!$F$493)</f>
        <v>0</v>
      </c>
    </row>
    <row r="494" spans="1:15" ht="15" customHeight="1" x14ac:dyDescent="0.25">
      <c r="A494" s="13"/>
      <c r="B494" s="14"/>
      <c r="C494" s="15"/>
      <c r="D494" s="6" t="e">
        <f>Tabla3[[#This Row],[CANTIDAD EN FIAT]]/Tabla3[[#This Row],[C. TOTAL / C.  RECIBIR]]</f>
        <v>#DIV/0!</v>
      </c>
      <c r="E494" s="6"/>
      <c r="F494" s="6"/>
      <c r="G494" s="2"/>
      <c r="H494" s="5"/>
      <c r="I494" s="2"/>
      <c r="J494" s="42"/>
      <c r="K494" s="2" t="str">
        <f t="shared" si="7"/>
        <v>Perdida</v>
      </c>
      <c r="L494" s="3">
        <f>IF(Dolares!$A$494="Compra",Dolares!$E$494-Dolares!$C$494-Dolares!$F$494,Dolares!$C$494-Dolares!$E$494-Dolares!$F$494)</f>
        <v>0</v>
      </c>
      <c r="M494" s="4" t="e">
        <f>Dolares!$L$494/Dolares!$C$494*1</f>
        <v>#DIV/0!</v>
      </c>
      <c r="N494" s="26"/>
      <c r="O494" s="17">
        <f>IF(Dolares!$A$494="Venta",(Dolares!$E$494+Dolares!$F$494)*-1,Dolares!$E$494-Dolares!$F$494)</f>
        <v>0</v>
      </c>
    </row>
    <row r="495" spans="1:15" ht="15" customHeight="1" x14ac:dyDescent="0.25">
      <c r="A495" s="13"/>
      <c r="B495" s="14"/>
      <c r="C495" s="15"/>
      <c r="D495" s="6" t="e">
        <f>Tabla3[[#This Row],[CANTIDAD EN FIAT]]/Tabla3[[#This Row],[C. TOTAL / C.  RECIBIR]]</f>
        <v>#DIV/0!</v>
      </c>
      <c r="E495" s="6"/>
      <c r="F495" s="6"/>
      <c r="G495" s="2"/>
      <c r="H495" s="5"/>
      <c r="I495" s="2"/>
      <c r="J495" s="42"/>
      <c r="K495" s="2" t="str">
        <f t="shared" si="7"/>
        <v>Perdida</v>
      </c>
      <c r="L495" s="3">
        <f>IF(Dolares!$A$495="Compra",Dolares!$E$495-Dolares!$C$495-Dolares!$F$495,Dolares!$C$495-Dolares!$E$495-Dolares!$F$495)</f>
        <v>0</v>
      </c>
      <c r="M495" s="4" t="e">
        <f>Dolares!$L$495/Dolares!$C$495*1</f>
        <v>#DIV/0!</v>
      </c>
      <c r="N495" s="26"/>
      <c r="O495" s="17">
        <f>IF(Dolares!$A$495="Venta",(Dolares!$E$495+Dolares!$F$495)*-1,Dolares!$E$495-Dolares!$F$495)</f>
        <v>0</v>
      </c>
    </row>
    <row r="496" spans="1:15" ht="15" customHeight="1" x14ac:dyDescent="0.25">
      <c r="A496" s="13"/>
      <c r="B496" s="14"/>
      <c r="C496" s="15"/>
      <c r="D496" s="6" t="e">
        <f>Tabla3[[#This Row],[CANTIDAD EN FIAT]]/Tabla3[[#This Row],[C. TOTAL / C.  RECIBIR]]</f>
        <v>#DIV/0!</v>
      </c>
      <c r="E496" s="6"/>
      <c r="F496" s="6"/>
      <c r="G496" s="2"/>
      <c r="H496" s="5"/>
      <c r="I496" s="2"/>
      <c r="J496" s="42"/>
      <c r="K496" s="2" t="str">
        <f t="shared" si="7"/>
        <v>Perdida</v>
      </c>
      <c r="L496" s="3">
        <f>IF(Dolares!$A$496="Compra",Dolares!$E$496-Dolares!$C$496-Dolares!$F$496,Dolares!$C$496-Dolares!$E$496-Dolares!$F$496)</f>
        <v>0</v>
      </c>
      <c r="M496" s="4" t="e">
        <f>Dolares!$L$496/Dolares!$C$496*1</f>
        <v>#DIV/0!</v>
      </c>
      <c r="N496" s="26"/>
      <c r="O496" s="17">
        <f>IF(Dolares!$A$496="Venta",(Dolares!$E$496+Dolares!$F$496)*-1,Dolares!$E$496-Dolares!$F$496)</f>
        <v>0</v>
      </c>
    </row>
    <row r="497" spans="1:15" ht="15" customHeight="1" x14ac:dyDescent="0.25">
      <c r="A497" s="13"/>
      <c r="B497" s="14"/>
      <c r="C497" s="15"/>
      <c r="D497" s="6" t="e">
        <f>Tabla3[[#This Row],[CANTIDAD EN FIAT]]/Tabla3[[#This Row],[C. TOTAL / C.  RECIBIR]]</f>
        <v>#DIV/0!</v>
      </c>
      <c r="E497" s="6"/>
      <c r="F497" s="6"/>
      <c r="G497" s="2"/>
      <c r="H497" s="5"/>
      <c r="I497" s="2"/>
      <c r="J497" s="42"/>
      <c r="K497" s="2" t="str">
        <f t="shared" si="7"/>
        <v>Perdida</v>
      </c>
      <c r="L497" s="3">
        <f>IF(Dolares!$A$497="Compra",Dolares!$E$497-Dolares!$C$497-Dolares!$F$497,Dolares!$C$497-Dolares!$E$497-Dolares!$F$497)</f>
        <v>0</v>
      </c>
      <c r="M497" s="4" t="e">
        <f>Dolares!$L$497/Dolares!$C$497*1</f>
        <v>#DIV/0!</v>
      </c>
      <c r="N497" s="26"/>
      <c r="O497" s="17">
        <f>IF(Dolares!$A$497="Venta",(Dolares!$E$497+Dolares!$F$497)*-1,Dolares!$E$497-Dolares!$F$497)</f>
        <v>0</v>
      </c>
    </row>
    <row r="498" spans="1:15" ht="15" customHeight="1" x14ac:dyDescent="0.25">
      <c r="A498" s="13"/>
      <c r="B498" s="14"/>
      <c r="C498" s="15"/>
      <c r="D498" s="6" t="e">
        <f>Tabla3[[#This Row],[CANTIDAD EN FIAT]]/Tabla3[[#This Row],[C. TOTAL / C.  RECIBIR]]</f>
        <v>#DIV/0!</v>
      </c>
      <c r="E498" s="6"/>
      <c r="F498" s="6"/>
      <c r="G498" s="2"/>
      <c r="H498" s="5"/>
      <c r="I498" s="2"/>
      <c r="J498" s="42"/>
      <c r="K498" s="2" t="str">
        <f t="shared" si="7"/>
        <v>Perdida</v>
      </c>
      <c r="L498" s="3">
        <f>IF(Dolares!$A$498="Compra",Dolares!$E$498-Dolares!$C$498-Dolares!$F$498,Dolares!$C$498-Dolares!$E$498-Dolares!$F$498)</f>
        <v>0</v>
      </c>
      <c r="M498" s="4" t="e">
        <f>Dolares!$L$498/Dolares!$C$498*1</f>
        <v>#DIV/0!</v>
      </c>
      <c r="N498" s="26"/>
      <c r="O498" s="17">
        <f>IF(Dolares!$A$498="Venta",(Dolares!$E$498+Dolares!$F$498)*-1,Dolares!$E$498-Dolares!$F$498)</f>
        <v>0</v>
      </c>
    </row>
    <row r="499" spans="1:15" ht="15" customHeight="1" x14ac:dyDescent="0.25">
      <c r="A499" s="13"/>
      <c r="B499" s="14"/>
      <c r="C499" s="15"/>
      <c r="D499" s="6" t="e">
        <f>Tabla3[[#This Row],[CANTIDAD EN FIAT]]/Tabla3[[#This Row],[C. TOTAL / C.  RECIBIR]]</f>
        <v>#DIV/0!</v>
      </c>
      <c r="E499" s="6"/>
      <c r="F499" s="6"/>
      <c r="G499" s="2"/>
      <c r="H499" s="5"/>
      <c r="I499" s="2"/>
      <c r="J499" s="42"/>
      <c r="K499" s="2" t="str">
        <f t="shared" si="7"/>
        <v>Perdida</v>
      </c>
      <c r="L499" s="3">
        <f>IF(Dolares!$A$499="Compra",Dolares!$E$499-Dolares!$C$499-Dolares!$F$499,Dolares!$C$499-Dolares!$E$499-Dolares!$F$499)</f>
        <v>0</v>
      </c>
      <c r="M499" s="4" t="e">
        <f>Dolares!$L$499/Dolares!$C$499*1</f>
        <v>#DIV/0!</v>
      </c>
      <c r="N499" s="26"/>
      <c r="O499" s="17">
        <f>IF(Dolares!$A$499="Venta",(Dolares!$E$499+Dolares!$F$499)*-1,Dolares!$E$499-Dolares!$F$499)</f>
        <v>0</v>
      </c>
    </row>
    <row r="500" spans="1:15" ht="15" customHeight="1" x14ac:dyDescent="0.25">
      <c r="A500" s="13"/>
      <c r="B500" s="14"/>
      <c r="C500" s="15"/>
      <c r="D500" s="6" t="e">
        <f>Tabla3[[#This Row],[CANTIDAD EN FIAT]]/Tabla3[[#This Row],[C. TOTAL / C.  RECIBIR]]</f>
        <v>#DIV/0!</v>
      </c>
      <c r="E500" s="6"/>
      <c r="F500" s="6"/>
      <c r="G500" s="2"/>
      <c r="H500" s="5"/>
      <c r="I500" s="2"/>
      <c r="J500" s="42"/>
      <c r="K500" s="2" t="str">
        <f t="shared" si="7"/>
        <v>Perdida</v>
      </c>
      <c r="L500" s="3">
        <f>IF(Dolares!$A$500="Compra",Dolares!$E$500-Dolares!$C$500-Dolares!$F$500,Dolares!$C$500-Dolares!$E$500-Dolares!$F$500)</f>
        <v>0</v>
      </c>
      <c r="M500" s="4" t="e">
        <f>Dolares!$L$500/Dolares!$C$500*1</f>
        <v>#DIV/0!</v>
      </c>
      <c r="N500" s="26"/>
      <c r="O500" s="17">
        <f>IF(Dolares!$A$500="Venta",(Dolares!$E$500+Dolares!$F$500)*-1,Dolares!$E$500-Dolares!$F$500)</f>
        <v>0</v>
      </c>
    </row>
    <row r="501" spans="1:15" ht="15" customHeight="1" x14ac:dyDescent="0.25">
      <c r="A501" s="13"/>
      <c r="B501" s="14"/>
      <c r="C501" s="15"/>
      <c r="D501" s="6" t="e">
        <f>Tabla3[[#This Row],[CANTIDAD EN FIAT]]/Tabla3[[#This Row],[C. TOTAL / C.  RECIBIR]]</f>
        <v>#DIV/0!</v>
      </c>
      <c r="E501" s="6"/>
      <c r="F501" s="6"/>
      <c r="G501" s="2"/>
      <c r="H501" s="5"/>
      <c r="I501" s="2"/>
      <c r="J501" s="42"/>
      <c r="K501" s="2" t="str">
        <f t="shared" si="7"/>
        <v>Perdida</v>
      </c>
      <c r="L501" s="3">
        <f>IF(Dolares!$A$501="Compra",Dolares!$E$501-Dolares!$C$501-Dolares!$F$501,Dolares!$C$501-Dolares!$E$501-Dolares!$F$501)</f>
        <v>0</v>
      </c>
      <c r="M501" s="4" t="e">
        <f>Dolares!$L$501/Dolares!$C$501*1</f>
        <v>#DIV/0!</v>
      </c>
      <c r="N501" s="26"/>
      <c r="O501" s="17">
        <f>IF(Dolares!$A$501="Venta",(Dolares!$E$501+Dolares!$F$501)*-1,Dolares!$E$501-Dolares!$F$501)</f>
        <v>0</v>
      </c>
    </row>
    <row r="502" spans="1:15" ht="15" customHeight="1" x14ac:dyDescent="0.25">
      <c r="A502" s="13"/>
      <c r="B502" s="14"/>
      <c r="C502" s="15"/>
      <c r="D502" s="6" t="e">
        <f>Tabla3[[#This Row],[CANTIDAD EN FIAT]]/Tabla3[[#This Row],[C. TOTAL / C.  RECIBIR]]</f>
        <v>#DIV/0!</v>
      </c>
      <c r="E502" s="6"/>
      <c r="F502" s="6"/>
      <c r="G502" s="2"/>
      <c r="H502" s="5"/>
      <c r="I502" s="2"/>
      <c r="J502" s="42"/>
      <c r="K502" s="2" t="str">
        <f t="shared" si="7"/>
        <v>Perdida</v>
      </c>
      <c r="L502" s="3">
        <f>IF(Dolares!$A$502="Compra",Dolares!$E$502-Dolares!$C$502-Dolares!$F$502,Dolares!$C$502-Dolares!$E$502-Dolares!$F$502)</f>
        <v>0</v>
      </c>
      <c r="M502" s="4" t="e">
        <f>Dolares!$L$502/Dolares!$C$502*1</f>
        <v>#DIV/0!</v>
      </c>
      <c r="N502" s="26"/>
      <c r="O502" s="17">
        <f>IF(Dolares!$A$502="Venta",(Dolares!$E$502+Dolares!$F$502)*-1,Dolares!$E$502-Dolares!$F$502)</f>
        <v>0</v>
      </c>
    </row>
    <row r="503" spans="1:15" ht="15" customHeight="1" x14ac:dyDescent="0.25">
      <c r="A503" s="13"/>
      <c r="B503" s="14"/>
      <c r="C503" s="15"/>
      <c r="D503" s="6" t="e">
        <f>Tabla3[[#This Row],[CANTIDAD EN FIAT]]/Tabla3[[#This Row],[C. TOTAL / C.  RECIBIR]]</f>
        <v>#DIV/0!</v>
      </c>
      <c r="E503" s="6"/>
      <c r="F503" s="6"/>
      <c r="G503" s="2"/>
      <c r="H503" s="5"/>
      <c r="I503" s="2"/>
      <c r="J503" s="42"/>
      <c r="K503" s="2" t="str">
        <f t="shared" si="7"/>
        <v>Perdida</v>
      </c>
      <c r="L503" s="3">
        <f>IF(Dolares!$A$503="Compra",Dolares!$E$503-Dolares!$C$503-Dolares!$F$503,Dolares!$C$503-Dolares!$E$503-Dolares!$F$503)</f>
        <v>0</v>
      </c>
      <c r="M503" s="4" t="e">
        <f>Dolares!$L$503/Dolares!$C$503*1</f>
        <v>#DIV/0!</v>
      </c>
      <c r="N503" s="26"/>
      <c r="O503" s="17">
        <f>IF(Dolares!$A$503="Venta",(Dolares!$E$503+Dolares!$F$503)*-1,Dolares!$E$503-Dolares!$F$503)</f>
        <v>0</v>
      </c>
    </row>
    <row r="504" spans="1:15" ht="15" customHeight="1" x14ac:dyDescent="0.25">
      <c r="A504" s="13"/>
      <c r="B504" s="14"/>
      <c r="C504" s="15"/>
      <c r="D504" s="6" t="e">
        <f>Tabla3[[#This Row],[CANTIDAD EN FIAT]]/Tabla3[[#This Row],[C. TOTAL / C.  RECIBIR]]</f>
        <v>#DIV/0!</v>
      </c>
      <c r="E504" s="6"/>
      <c r="F504" s="6"/>
      <c r="G504" s="2"/>
      <c r="H504" s="5"/>
      <c r="I504" s="2"/>
      <c r="J504" s="42"/>
      <c r="K504" s="2" t="str">
        <f t="shared" si="7"/>
        <v>Perdida</v>
      </c>
      <c r="L504" s="3">
        <f>IF(Dolares!$A$504="Compra",Dolares!$E$504-Dolares!$C$504-Dolares!$F$504,Dolares!$C$504-Dolares!$E$504-Dolares!$F$504)</f>
        <v>0</v>
      </c>
      <c r="M504" s="4" t="e">
        <f>Dolares!$L$504/Dolares!$C$504*1</f>
        <v>#DIV/0!</v>
      </c>
      <c r="N504" s="26"/>
      <c r="O504" s="17">
        <f>IF(Dolares!$A$504="Venta",(Dolares!$E$504+Dolares!$F$504)*-1,Dolares!$E$504-Dolares!$F$504)</f>
        <v>0</v>
      </c>
    </row>
    <row r="505" spans="1:15" ht="15" customHeight="1" x14ac:dyDescent="0.25">
      <c r="A505" s="13"/>
      <c r="B505" s="14"/>
      <c r="C505" s="15"/>
      <c r="D505" s="6" t="e">
        <f>Tabla3[[#This Row],[CANTIDAD EN FIAT]]/Tabla3[[#This Row],[C. TOTAL / C.  RECIBIR]]</f>
        <v>#DIV/0!</v>
      </c>
      <c r="E505" s="6"/>
      <c r="F505" s="6"/>
      <c r="G505" s="2"/>
      <c r="H505" s="5"/>
      <c r="I505" s="2"/>
      <c r="J505" s="42"/>
      <c r="K505" s="2" t="str">
        <f t="shared" si="7"/>
        <v>Perdida</v>
      </c>
      <c r="L505" s="3">
        <f>IF(Dolares!$A$505="Compra",Dolares!$E$505-Dolares!$C$505-Dolares!$F$505,Dolares!$C$505-Dolares!$E$505-Dolares!$F$505)</f>
        <v>0</v>
      </c>
      <c r="M505" s="4" t="e">
        <f>Dolares!$L$505/Dolares!$C$505*1</f>
        <v>#DIV/0!</v>
      </c>
      <c r="N505" s="26"/>
      <c r="O505" s="17">
        <f>IF(Dolares!$A$505="Venta",(Dolares!$E$505+Dolares!$F$505)*-1,Dolares!$E$505-Dolares!$F$505)</f>
        <v>0</v>
      </c>
    </row>
    <row r="506" spans="1:15" ht="15" customHeight="1" x14ac:dyDescent="0.25">
      <c r="A506" s="13"/>
      <c r="B506" s="14"/>
      <c r="C506" s="15"/>
      <c r="D506" s="6" t="e">
        <f>Tabla3[[#This Row],[CANTIDAD EN FIAT]]/Tabla3[[#This Row],[C. TOTAL / C.  RECIBIR]]</f>
        <v>#DIV/0!</v>
      </c>
      <c r="E506" s="6"/>
      <c r="F506" s="6"/>
      <c r="G506" s="2"/>
      <c r="H506" s="5"/>
      <c r="I506" s="2"/>
      <c r="J506" s="42"/>
      <c r="K506" s="2" t="str">
        <f t="shared" si="7"/>
        <v>Perdida</v>
      </c>
      <c r="L506" s="3">
        <f>IF(Dolares!$A$506="Compra",Dolares!$E$506-Dolares!$C$506-Dolares!$F$506,Dolares!$C$506-Dolares!$E$506-Dolares!$F$506)</f>
        <v>0</v>
      </c>
      <c r="M506" s="4" t="e">
        <f>Dolares!$L$506/Dolares!$C$506*1</f>
        <v>#DIV/0!</v>
      </c>
      <c r="N506" s="26"/>
      <c r="O506" s="17">
        <f>IF(Dolares!$A$506="Venta",(Dolares!$E$506+Dolares!$F$506)*-1,Dolares!$E$506-Dolares!$F$506)</f>
        <v>0</v>
      </c>
    </row>
    <row r="507" spans="1:15" ht="15" customHeight="1" x14ac:dyDescent="0.25">
      <c r="A507" s="13"/>
      <c r="B507" s="14"/>
      <c r="C507" s="15"/>
      <c r="D507" s="6" t="e">
        <f>Tabla3[[#This Row],[CANTIDAD EN FIAT]]/Tabla3[[#This Row],[C. TOTAL / C.  RECIBIR]]</f>
        <v>#DIV/0!</v>
      </c>
      <c r="E507" s="6"/>
      <c r="F507" s="6"/>
      <c r="G507" s="2"/>
      <c r="H507" s="5"/>
      <c r="I507" s="2"/>
      <c r="J507" s="42"/>
      <c r="K507" s="2" t="str">
        <f t="shared" si="7"/>
        <v>Perdida</v>
      </c>
      <c r="L507" s="3">
        <f>IF(Dolares!$A$507="Compra",Dolares!$E$507-Dolares!$C$507-Dolares!$F$507,Dolares!$C$507-Dolares!$E$507-Dolares!$F$507)</f>
        <v>0</v>
      </c>
      <c r="M507" s="4" t="e">
        <f>Dolares!$L$507/Dolares!$C$507*1</f>
        <v>#DIV/0!</v>
      </c>
      <c r="N507" s="26"/>
      <c r="O507" s="17">
        <f>IF(Dolares!$A$507="Venta",(Dolares!$E$507+Dolares!$F$507)*-1,Dolares!$E$507-Dolares!$F$507)</f>
        <v>0</v>
      </c>
    </row>
    <row r="508" spans="1:15" ht="15" customHeight="1" x14ac:dyDescent="0.25">
      <c r="A508" s="13"/>
      <c r="B508" s="14"/>
      <c r="C508" s="15"/>
      <c r="D508" s="6" t="e">
        <f>Tabla3[[#This Row],[CANTIDAD EN FIAT]]/Tabla3[[#This Row],[C. TOTAL / C.  RECIBIR]]</f>
        <v>#DIV/0!</v>
      </c>
      <c r="E508" s="6"/>
      <c r="F508" s="6"/>
      <c r="G508" s="2"/>
      <c r="H508" s="5"/>
      <c r="I508" s="2"/>
      <c r="J508" s="42"/>
      <c r="K508" s="2" t="str">
        <f t="shared" si="7"/>
        <v>Perdida</v>
      </c>
      <c r="L508" s="3">
        <f>IF(Dolares!$A$508="Compra",Dolares!$E$508-Dolares!$C$508-Dolares!$F$508,Dolares!$C$508-Dolares!$E$508-Dolares!$F$508)</f>
        <v>0</v>
      </c>
      <c r="M508" s="4" t="e">
        <f>Dolares!$L$508/Dolares!$C$508*1</f>
        <v>#DIV/0!</v>
      </c>
      <c r="N508" s="26"/>
      <c r="O508" s="17">
        <f>IF(Dolares!$A$508="Venta",(Dolares!$E$508+Dolares!$F$508)*-1,Dolares!$E$508-Dolares!$F$508)</f>
        <v>0</v>
      </c>
    </row>
    <row r="509" spans="1:15" ht="15" customHeight="1" x14ac:dyDescent="0.25">
      <c r="A509" s="13"/>
      <c r="B509" s="14"/>
      <c r="C509" s="15"/>
      <c r="D509" s="6" t="e">
        <f>Tabla3[[#This Row],[CANTIDAD EN FIAT]]/Tabla3[[#This Row],[C. TOTAL / C.  RECIBIR]]</f>
        <v>#DIV/0!</v>
      </c>
      <c r="E509" s="6"/>
      <c r="F509" s="6"/>
      <c r="G509" s="2"/>
      <c r="H509" s="5"/>
      <c r="I509" s="2"/>
      <c r="J509" s="42"/>
      <c r="K509" s="2" t="str">
        <f t="shared" si="7"/>
        <v>Perdida</v>
      </c>
      <c r="L509" s="3">
        <f>IF(Dolares!$A$509="Compra",Dolares!$E$509-Dolares!$C$509-Dolares!$F$509,Dolares!$C$509-Dolares!$E$509-Dolares!$F$509)</f>
        <v>0</v>
      </c>
      <c r="M509" s="4" t="e">
        <f>Dolares!$L$509/Dolares!$C$509*1</f>
        <v>#DIV/0!</v>
      </c>
      <c r="N509" s="26"/>
      <c r="O509" s="17">
        <f>IF(Dolares!$A$509="Venta",(Dolares!$E$509+Dolares!$F$509)*-1,Dolares!$E$509-Dolares!$F$509)</f>
        <v>0</v>
      </c>
    </row>
    <row r="510" spans="1:15" ht="15" customHeight="1" x14ac:dyDescent="0.25">
      <c r="A510" s="13"/>
      <c r="B510" s="14"/>
      <c r="C510" s="15"/>
      <c r="D510" s="6" t="e">
        <f>Tabla3[[#This Row],[CANTIDAD EN FIAT]]/Tabla3[[#This Row],[C. TOTAL / C.  RECIBIR]]</f>
        <v>#DIV/0!</v>
      </c>
      <c r="E510" s="6"/>
      <c r="F510" s="6"/>
      <c r="G510" s="2"/>
      <c r="H510" s="5"/>
      <c r="I510" s="2"/>
      <c r="J510" s="42"/>
      <c r="K510" s="2" t="str">
        <f t="shared" si="7"/>
        <v>Perdida</v>
      </c>
      <c r="L510" s="3">
        <f>IF(Dolares!$A$510="Compra",Dolares!$E$510-Dolares!$C$510-Dolares!$F$510,Dolares!$C$510-Dolares!$E$510-Dolares!$F$510)</f>
        <v>0</v>
      </c>
      <c r="M510" s="4" t="e">
        <f>Dolares!$L$510/Dolares!$C$510*1</f>
        <v>#DIV/0!</v>
      </c>
      <c r="N510" s="26"/>
      <c r="O510" s="17">
        <f>IF(Dolares!$A$510="Venta",(Dolares!$E$510+Dolares!$F$510)*-1,Dolares!$E$510-Dolares!$F$510)</f>
        <v>0</v>
      </c>
    </row>
    <row r="511" spans="1:15" ht="15" customHeight="1" x14ac:dyDescent="0.25">
      <c r="A511" s="13"/>
      <c r="B511" s="14"/>
      <c r="C511" s="15"/>
      <c r="D511" s="6" t="e">
        <f>Tabla3[[#This Row],[CANTIDAD EN FIAT]]/Tabla3[[#This Row],[C. TOTAL / C.  RECIBIR]]</f>
        <v>#DIV/0!</v>
      </c>
      <c r="E511" s="6"/>
      <c r="F511" s="6"/>
      <c r="G511" s="2"/>
      <c r="H511" s="5"/>
      <c r="I511" s="2"/>
      <c r="J511" s="42"/>
      <c r="K511" s="2" t="str">
        <f t="shared" si="7"/>
        <v>Perdida</v>
      </c>
      <c r="L511" s="3">
        <f>IF(Dolares!$A$511="Compra",Dolares!$E$511-Dolares!$C$511-Dolares!$F$511,Dolares!$C$511-Dolares!$E$511-Dolares!$F$511)</f>
        <v>0</v>
      </c>
      <c r="M511" s="4" t="e">
        <f>Dolares!$L$511/Dolares!$C$511*1</f>
        <v>#DIV/0!</v>
      </c>
      <c r="N511" s="26"/>
      <c r="O511" s="17">
        <f>IF(Dolares!$A$511="Venta",(Dolares!$E$511+Dolares!$F$511)*-1,Dolares!$E$511-Dolares!$F$511)</f>
        <v>0</v>
      </c>
    </row>
    <row r="512" spans="1:15" ht="15" customHeight="1" x14ac:dyDescent="0.25">
      <c r="A512" s="13"/>
      <c r="B512" s="14"/>
      <c r="C512" s="15"/>
      <c r="D512" s="6" t="e">
        <f>Tabla3[[#This Row],[CANTIDAD EN FIAT]]/Tabla3[[#This Row],[C. TOTAL / C.  RECIBIR]]</f>
        <v>#DIV/0!</v>
      </c>
      <c r="E512" s="6"/>
      <c r="F512" s="6"/>
      <c r="G512" s="2"/>
      <c r="H512" s="5"/>
      <c r="I512" s="2"/>
      <c r="J512" s="42"/>
      <c r="K512" s="2" t="str">
        <f t="shared" si="7"/>
        <v>Perdida</v>
      </c>
      <c r="L512" s="3">
        <f>IF(Dolares!$A$512="Compra",Dolares!$E$512-Dolares!$C$512-Dolares!$F$512,Dolares!$C$512-Dolares!$E$512-Dolares!$F$512)</f>
        <v>0</v>
      </c>
      <c r="M512" s="4" t="e">
        <f>Dolares!$L$512/Dolares!$C$512*1</f>
        <v>#DIV/0!</v>
      </c>
      <c r="N512" s="26"/>
      <c r="O512" s="17">
        <f>IF(Dolares!$A$512="Venta",(Dolares!$E$512+Dolares!$F$512)*-1,Dolares!$E$512-Dolares!$F$512)</f>
        <v>0</v>
      </c>
    </row>
    <row r="513" spans="1:15" ht="15" customHeight="1" x14ac:dyDescent="0.25">
      <c r="A513" s="13"/>
      <c r="B513" s="14"/>
      <c r="C513" s="15"/>
      <c r="D513" s="6" t="e">
        <f>Tabla3[[#This Row],[CANTIDAD EN FIAT]]/Tabla3[[#This Row],[C. TOTAL / C.  RECIBIR]]</f>
        <v>#DIV/0!</v>
      </c>
      <c r="E513" s="6"/>
      <c r="F513" s="6"/>
      <c r="G513" s="2"/>
      <c r="H513" s="5"/>
      <c r="I513" s="2"/>
      <c r="J513" s="42"/>
      <c r="K513" s="2" t="str">
        <f t="shared" si="7"/>
        <v>Perdida</v>
      </c>
      <c r="L513" s="3">
        <f>IF(Dolares!$A$513="Compra",Dolares!$E$513-Dolares!$C$513-Dolares!$F$513,Dolares!$C$513-Dolares!$E$513-Dolares!$F$513)</f>
        <v>0</v>
      </c>
      <c r="M513" s="4" t="e">
        <f>Dolares!$L$513/Dolares!$C$513*1</f>
        <v>#DIV/0!</v>
      </c>
      <c r="N513" s="26"/>
      <c r="O513" s="17">
        <f>IF(Dolares!$A$513="Venta",(Dolares!$E$513+Dolares!$F$513)*-1,Dolares!$E$513-Dolares!$F$513)</f>
        <v>0</v>
      </c>
    </row>
    <row r="514" spans="1:15" ht="15" customHeight="1" x14ac:dyDescent="0.25">
      <c r="A514" s="13"/>
      <c r="B514" s="14"/>
      <c r="C514" s="15"/>
      <c r="D514" s="6" t="e">
        <f>Tabla3[[#This Row],[CANTIDAD EN FIAT]]/Tabla3[[#This Row],[C. TOTAL / C.  RECIBIR]]</f>
        <v>#DIV/0!</v>
      </c>
      <c r="E514" s="6"/>
      <c r="F514" s="6"/>
      <c r="G514" s="2"/>
      <c r="H514" s="5"/>
      <c r="I514" s="2"/>
      <c r="J514" s="42"/>
      <c r="K514" s="2" t="str">
        <f t="shared" ref="K514:K577" si="8">IF(L514&gt;0,"Ganancia","Perdida")</f>
        <v>Perdida</v>
      </c>
      <c r="L514" s="3">
        <f>IF(Dolares!$A$514="Compra",Dolares!$E$514-Dolares!$C$514-Dolares!$F$514,Dolares!$C$514-Dolares!$E$514-Dolares!$F$514)</f>
        <v>0</v>
      </c>
      <c r="M514" s="4" t="e">
        <f>Dolares!$L$514/Dolares!$C$514*1</f>
        <v>#DIV/0!</v>
      </c>
      <c r="N514" s="26"/>
      <c r="O514" s="17">
        <f>IF(Dolares!$A$514="Venta",(Dolares!$E$514+Dolares!$F$514)*-1,Dolares!$E$514-Dolares!$F$514)</f>
        <v>0</v>
      </c>
    </row>
    <row r="515" spans="1:15" ht="15" customHeight="1" x14ac:dyDescent="0.25">
      <c r="A515" s="13"/>
      <c r="B515" s="14"/>
      <c r="C515" s="15"/>
      <c r="D515" s="6" t="e">
        <f>Tabla3[[#This Row],[CANTIDAD EN FIAT]]/Tabla3[[#This Row],[C. TOTAL / C.  RECIBIR]]</f>
        <v>#DIV/0!</v>
      </c>
      <c r="E515" s="6"/>
      <c r="F515" s="6"/>
      <c r="G515" s="2"/>
      <c r="H515" s="5"/>
      <c r="I515" s="2"/>
      <c r="J515" s="42"/>
      <c r="K515" s="2" t="str">
        <f t="shared" si="8"/>
        <v>Perdida</v>
      </c>
      <c r="L515" s="3">
        <f>IF(Dolares!$A$515="Compra",Dolares!$E$515-Dolares!$C$515-Dolares!$F$515,Dolares!$C$515-Dolares!$E$515-Dolares!$F$515)</f>
        <v>0</v>
      </c>
      <c r="M515" s="4" t="e">
        <f>Dolares!$L$515/Dolares!$C$515*1</f>
        <v>#DIV/0!</v>
      </c>
      <c r="N515" s="26"/>
      <c r="O515" s="17">
        <f>IF(Dolares!$A$515="Venta",(Dolares!$E$515+Dolares!$F$515)*-1,Dolares!$E$515-Dolares!$F$515)</f>
        <v>0</v>
      </c>
    </row>
    <row r="516" spans="1:15" ht="15" customHeight="1" x14ac:dyDescent="0.25">
      <c r="A516" s="13"/>
      <c r="B516" s="14"/>
      <c r="C516" s="15"/>
      <c r="D516" s="6" t="e">
        <f>Tabla3[[#This Row],[CANTIDAD EN FIAT]]/Tabla3[[#This Row],[C. TOTAL / C.  RECIBIR]]</f>
        <v>#DIV/0!</v>
      </c>
      <c r="E516" s="6"/>
      <c r="F516" s="6"/>
      <c r="G516" s="2"/>
      <c r="H516" s="5"/>
      <c r="I516" s="2"/>
      <c r="J516" s="42"/>
      <c r="K516" s="2" t="str">
        <f t="shared" si="8"/>
        <v>Perdida</v>
      </c>
      <c r="L516" s="3">
        <f>IF(Dolares!$A$516="Compra",Dolares!$E$516-Dolares!$C$516-Dolares!$F$516,Dolares!$C$516-Dolares!$E$516-Dolares!$F$516)</f>
        <v>0</v>
      </c>
      <c r="M516" s="4" t="e">
        <f>Dolares!$L$516/Dolares!$C$516*1</f>
        <v>#DIV/0!</v>
      </c>
      <c r="N516" s="26"/>
      <c r="O516" s="17">
        <f>IF(Dolares!$A$516="Venta",(Dolares!$E$516+Dolares!$F$516)*-1,Dolares!$E$516-Dolares!$F$516)</f>
        <v>0</v>
      </c>
    </row>
    <row r="517" spans="1:15" ht="15" customHeight="1" x14ac:dyDescent="0.25">
      <c r="A517" s="13"/>
      <c r="B517" s="14"/>
      <c r="C517" s="15"/>
      <c r="D517" s="6" t="e">
        <f>Tabla3[[#This Row],[CANTIDAD EN FIAT]]/Tabla3[[#This Row],[C. TOTAL / C.  RECIBIR]]</f>
        <v>#DIV/0!</v>
      </c>
      <c r="E517" s="6"/>
      <c r="F517" s="6"/>
      <c r="G517" s="2"/>
      <c r="H517" s="5"/>
      <c r="I517" s="2"/>
      <c r="J517" s="42"/>
      <c r="K517" s="2" t="str">
        <f t="shared" si="8"/>
        <v>Perdida</v>
      </c>
      <c r="L517" s="3">
        <f>IF(Dolares!$A$517="Compra",Dolares!$E$517-Dolares!$C$517-Dolares!$F$517,Dolares!$C$517-Dolares!$E$517-Dolares!$F$517)</f>
        <v>0</v>
      </c>
      <c r="M517" s="4" t="e">
        <f>Dolares!$L$517/Dolares!$C$517*1</f>
        <v>#DIV/0!</v>
      </c>
      <c r="N517" s="26"/>
      <c r="O517" s="17">
        <f>IF(Dolares!$A$517="Venta",(Dolares!$E$517+Dolares!$F$517)*-1,Dolares!$E$517-Dolares!$F$517)</f>
        <v>0</v>
      </c>
    </row>
    <row r="518" spans="1:15" ht="15" customHeight="1" x14ac:dyDescent="0.25">
      <c r="A518" s="13"/>
      <c r="B518" s="14"/>
      <c r="C518" s="15"/>
      <c r="D518" s="6" t="e">
        <f>Tabla3[[#This Row],[CANTIDAD EN FIAT]]/Tabla3[[#This Row],[C. TOTAL / C.  RECIBIR]]</f>
        <v>#DIV/0!</v>
      </c>
      <c r="E518" s="6"/>
      <c r="F518" s="6"/>
      <c r="G518" s="2"/>
      <c r="H518" s="5"/>
      <c r="I518" s="2"/>
      <c r="J518" s="42"/>
      <c r="K518" s="2" t="str">
        <f t="shared" si="8"/>
        <v>Perdida</v>
      </c>
      <c r="L518" s="3">
        <f>IF(Dolares!$A$518="Compra",Dolares!$E$518-Dolares!$C$518-Dolares!$F$518,Dolares!$C$518-Dolares!$E$518-Dolares!$F$518)</f>
        <v>0</v>
      </c>
      <c r="M518" s="4" t="e">
        <f>Dolares!$L$518/Dolares!$C$518*1</f>
        <v>#DIV/0!</v>
      </c>
      <c r="N518" s="26"/>
      <c r="O518" s="17">
        <f>IF(Dolares!$A$518="Venta",(Dolares!$E$518+Dolares!$F$518)*-1,Dolares!$E$518-Dolares!$F$518)</f>
        <v>0</v>
      </c>
    </row>
    <row r="519" spans="1:15" ht="15" customHeight="1" x14ac:dyDescent="0.25">
      <c r="A519" s="13"/>
      <c r="B519" s="14"/>
      <c r="C519" s="15"/>
      <c r="D519" s="6" t="e">
        <f>Tabla3[[#This Row],[CANTIDAD EN FIAT]]/Tabla3[[#This Row],[C. TOTAL / C.  RECIBIR]]</f>
        <v>#DIV/0!</v>
      </c>
      <c r="E519" s="6"/>
      <c r="F519" s="6"/>
      <c r="G519" s="2"/>
      <c r="H519" s="5"/>
      <c r="I519" s="2"/>
      <c r="J519" s="42"/>
      <c r="K519" s="2" t="str">
        <f t="shared" si="8"/>
        <v>Perdida</v>
      </c>
      <c r="L519" s="3">
        <f>IF(Dolares!$A$519="Compra",Dolares!$E$519-Dolares!$C$519-Dolares!$F$519,Dolares!$C$519-Dolares!$E$519-Dolares!$F$519)</f>
        <v>0</v>
      </c>
      <c r="M519" s="4" t="e">
        <f>Dolares!$L$519/Dolares!$C$519*1</f>
        <v>#DIV/0!</v>
      </c>
      <c r="N519" s="26"/>
      <c r="O519" s="17">
        <f>IF(Dolares!$A$519="Venta",(Dolares!$E$519+Dolares!$F$519)*-1,Dolares!$E$519-Dolares!$F$519)</f>
        <v>0</v>
      </c>
    </row>
    <row r="520" spans="1:15" ht="15" customHeight="1" x14ac:dyDescent="0.25">
      <c r="A520" s="13"/>
      <c r="B520" s="14"/>
      <c r="C520" s="15"/>
      <c r="D520" s="6" t="e">
        <f>Tabla3[[#This Row],[CANTIDAD EN FIAT]]/Tabla3[[#This Row],[C. TOTAL / C.  RECIBIR]]</f>
        <v>#DIV/0!</v>
      </c>
      <c r="E520" s="6"/>
      <c r="F520" s="6"/>
      <c r="G520" s="2"/>
      <c r="H520" s="5"/>
      <c r="I520" s="2"/>
      <c r="J520" s="42"/>
      <c r="K520" s="2" t="str">
        <f t="shared" si="8"/>
        <v>Perdida</v>
      </c>
      <c r="L520" s="3">
        <f>IF(Dolares!$A$520="Compra",Dolares!$E$520-Dolares!$C$520-Dolares!$F$520,Dolares!$C$520-Dolares!$E$520-Dolares!$F$520)</f>
        <v>0</v>
      </c>
      <c r="M520" s="4" t="e">
        <f>Dolares!$L$520/Dolares!$C$520*1</f>
        <v>#DIV/0!</v>
      </c>
      <c r="N520" s="26"/>
      <c r="O520" s="17">
        <f>IF(Dolares!$A$520="Venta",(Dolares!$E$520+Dolares!$F$520)*-1,Dolares!$E$520-Dolares!$F$520)</f>
        <v>0</v>
      </c>
    </row>
    <row r="521" spans="1:15" ht="15" customHeight="1" x14ac:dyDescent="0.25">
      <c r="A521" s="13"/>
      <c r="B521" s="14"/>
      <c r="C521" s="15"/>
      <c r="D521" s="6" t="e">
        <f>Tabla3[[#This Row],[CANTIDAD EN FIAT]]/Tabla3[[#This Row],[C. TOTAL / C.  RECIBIR]]</f>
        <v>#DIV/0!</v>
      </c>
      <c r="E521" s="6"/>
      <c r="F521" s="6"/>
      <c r="G521" s="2"/>
      <c r="H521" s="5"/>
      <c r="I521" s="2"/>
      <c r="J521" s="42"/>
      <c r="K521" s="2" t="str">
        <f t="shared" si="8"/>
        <v>Perdida</v>
      </c>
      <c r="L521" s="3">
        <f>IF(Dolares!$A$521="Compra",Dolares!$E$521-Dolares!$C$521-Dolares!$F$521,Dolares!$C$521-Dolares!$E$521-Dolares!$F$521)</f>
        <v>0</v>
      </c>
      <c r="M521" s="4" t="e">
        <f>Dolares!$L$521/Dolares!$C$521*1</f>
        <v>#DIV/0!</v>
      </c>
      <c r="N521" s="26"/>
      <c r="O521" s="17">
        <f>IF(Dolares!$A$521="Venta",(Dolares!$E$521+Dolares!$F$521)*-1,Dolares!$E$521-Dolares!$F$521)</f>
        <v>0</v>
      </c>
    </row>
    <row r="522" spans="1:15" ht="15" customHeight="1" x14ac:dyDescent="0.25">
      <c r="A522" s="13"/>
      <c r="B522" s="14"/>
      <c r="C522" s="15"/>
      <c r="D522" s="6" t="e">
        <f>Tabla3[[#This Row],[CANTIDAD EN FIAT]]/Tabla3[[#This Row],[C. TOTAL / C.  RECIBIR]]</f>
        <v>#DIV/0!</v>
      </c>
      <c r="E522" s="6"/>
      <c r="F522" s="6"/>
      <c r="G522" s="2"/>
      <c r="H522" s="5"/>
      <c r="I522" s="2"/>
      <c r="J522" s="42"/>
      <c r="K522" s="2" t="str">
        <f t="shared" si="8"/>
        <v>Perdida</v>
      </c>
      <c r="L522" s="3">
        <f>IF(Dolares!$A$522="Compra",Dolares!$E$522-Dolares!$C$522-Dolares!$F$522,Dolares!$C$522-Dolares!$E$522-Dolares!$F$522)</f>
        <v>0</v>
      </c>
      <c r="M522" s="4" t="e">
        <f>Dolares!$L$522/Dolares!$C$522*1</f>
        <v>#DIV/0!</v>
      </c>
      <c r="N522" s="26"/>
      <c r="O522" s="17">
        <f>IF(Dolares!$A$522="Venta",(Dolares!$E$522+Dolares!$F$522)*-1,Dolares!$E$522-Dolares!$F$522)</f>
        <v>0</v>
      </c>
    </row>
    <row r="523" spans="1:15" ht="15" customHeight="1" x14ac:dyDescent="0.25">
      <c r="A523" s="13"/>
      <c r="B523" s="14"/>
      <c r="C523" s="15"/>
      <c r="D523" s="6" t="e">
        <f>Tabla3[[#This Row],[CANTIDAD EN FIAT]]/Tabla3[[#This Row],[C. TOTAL / C.  RECIBIR]]</f>
        <v>#DIV/0!</v>
      </c>
      <c r="E523" s="6"/>
      <c r="F523" s="6"/>
      <c r="G523" s="2"/>
      <c r="H523" s="5"/>
      <c r="I523" s="2"/>
      <c r="J523" s="42"/>
      <c r="K523" s="2" t="str">
        <f t="shared" si="8"/>
        <v>Perdida</v>
      </c>
      <c r="L523" s="3">
        <f>IF(Dolares!$A$523="Compra",Dolares!$E$523-Dolares!$C$523-Dolares!$F$523,Dolares!$C$523-Dolares!$E$523-Dolares!$F$523)</f>
        <v>0</v>
      </c>
      <c r="M523" s="4" t="e">
        <f>Dolares!$L$523/Dolares!$C$523*1</f>
        <v>#DIV/0!</v>
      </c>
      <c r="N523" s="26"/>
      <c r="O523" s="17">
        <f>IF(Dolares!$A$523="Venta",(Dolares!$E$523+Dolares!$F$523)*-1,Dolares!$E$523-Dolares!$F$523)</f>
        <v>0</v>
      </c>
    </row>
    <row r="524" spans="1:15" ht="15" customHeight="1" x14ac:dyDescent="0.25">
      <c r="A524" s="13"/>
      <c r="B524" s="14"/>
      <c r="C524" s="15"/>
      <c r="D524" s="6" t="e">
        <f>Tabla3[[#This Row],[CANTIDAD EN FIAT]]/Tabla3[[#This Row],[C. TOTAL / C.  RECIBIR]]</f>
        <v>#DIV/0!</v>
      </c>
      <c r="E524" s="6"/>
      <c r="F524" s="6"/>
      <c r="G524" s="2"/>
      <c r="H524" s="5"/>
      <c r="I524" s="2"/>
      <c r="J524" s="42"/>
      <c r="K524" s="2" t="str">
        <f t="shared" si="8"/>
        <v>Perdida</v>
      </c>
      <c r="L524" s="3">
        <f>IF(Dolares!$A$524="Compra",Dolares!$E$524-Dolares!$C$524-Dolares!$F$524,Dolares!$C$524-Dolares!$E$524-Dolares!$F$524)</f>
        <v>0</v>
      </c>
      <c r="M524" s="4" t="e">
        <f>Dolares!$L$524/Dolares!$C$524*1</f>
        <v>#DIV/0!</v>
      </c>
      <c r="N524" s="26"/>
      <c r="O524" s="17">
        <f>IF(Dolares!$A$524="Venta",(Dolares!$E$524+Dolares!$F$524)*-1,Dolares!$E$524-Dolares!$F$524)</f>
        <v>0</v>
      </c>
    </row>
    <row r="525" spans="1:15" ht="15" customHeight="1" x14ac:dyDescent="0.25">
      <c r="A525" s="13"/>
      <c r="B525" s="14"/>
      <c r="C525" s="15"/>
      <c r="D525" s="6" t="e">
        <f>Tabla3[[#This Row],[CANTIDAD EN FIAT]]/Tabla3[[#This Row],[C. TOTAL / C.  RECIBIR]]</f>
        <v>#DIV/0!</v>
      </c>
      <c r="E525" s="6"/>
      <c r="F525" s="6"/>
      <c r="G525" s="2"/>
      <c r="H525" s="5"/>
      <c r="I525" s="2"/>
      <c r="J525" s="42"/>
      <c r="K525" s="2" t="str">
        <f t="shared" si="8"/>
        <v>Perdida</v>
      </c>
      <c r="L525" s="3">
        <f>IF(Dolares!$A$525="Compra",Dolares!$E$525-Dolares!$C$525-Dolares!$F$525,Dolares!$C$525-Dolares!$E$525-Dolares!$F$525)</f>
        <v>0</v>
      </c>
      <c r="M525" s="4" t="e">
        <f>Dolares!$L$525/Dolares!$C$525*1</f>
        <v>#DIV/0!</v>
      </c>
      <c r="N525" s="26"/>
      <c r="O525" s="17">
        <f>IF(Dolares!$A$525="Venta",(Dolares!$E$525+Dolares!$F$525)*-1,Dolares!$E$525-Dolares!$F$525)</f>
        <v>0</v>
      </c>
    </row>
    <row r="526" spans="1:15" ht="15" customHeight="1" x14ac:dyDescent="0.25">
      <c r="A526" s="13"/>
      <c r="B526" s="14"/>
      <c r="C526" s="15"/>
      <c r="D526" s="6" t="e">
        <f>Tabla3[[#This Row],[CANTIDAD EN FIAT]]/Tabla3[[#This Row],[C. TOTAL / C.  RECIBIR]]</f>
        <v>#DIV/0!</v>
      </c>
      <c r="E526" s="6"/>
      <c r="F526" s="6"/>
      <c r="G526" s="2"/>
      <c r="H526" s="5"/>
      <c r="I526" s="2"/>
      <c r="J526" s="42"/>
      <c r="K526" s="2" t="str">
        <f t="shared" si="8"/>
        <v>Perdida</v>
      </c>
      <c r="L526" s="3">
        <f>IF(Dolares!$A$526="Compra",Dolares!$E$526-Dolares!$C$526-Dolares!$F$526,Dolares!$C$526-Dolares!$E$526-Dolares!$F$526)</f>
        <v>0</v>
      </c>
      <c r="M526" s="4" t="e">
        <f>Dolares!$L$526/Dolares!$C$526*1</f>
        <v>#DIV/0!</v>
      </c>
      <c r="N526" s="26"/>
      <c r="O526" s="17">
        <f>IF(Dolares!$A$526="Venta",(Dolares!$E$526+Dolares!$F$526)*-1,Dolares!$E$526-Dolares!$F$526)</f>
        <v>0</v>
      </c>
    </row>
    <row r="527" spans="1:15" ht="15" customHeight="1" x14ac:dyDescent="0.25">
      <c r="A527" s="13"/>
      <c r="B527" s="14"/>
      <c r="C527" s="15"/>
      <c r="D527" s="6" t="e">
        <f>Tabla3[[#This Row],[CANTIDAD EN FIAT]]/Tabla3[[#This Row],[C. TOTAL / C.  RECIBIR]]</f>
        <v>#DIV/0!</v>
      </c>
      <c r="E527" s="6"/>
      <c r="F527" s="6"/>
      <c r="G527" s="2"/>
      <c r="H527" s="5"/>
      <c r="I527" s="2"/>
      <c r="J527" s="42"/>
      <c r="K527" s="2" t="str">
        <f t="shared" si="8"/>
        <v>Perdida</v>
      </c>
      <c r="L527" s="3">
        <f>IF(Dolares!$A$527="Compra",Dolares!$E$527-Dolares!$C$527-Dolares!$F$527,Dolares!$C$527-Dolares!$E$527-Dolares!$F$527)</f>
        <v>0</v>
      </c>
      <c r="M527" s="4" t="e">
        <f>Dolares!$L$527/Dolares!$C$527*1</f>
        <v>#DIV/0!</v>
      </c>
      <c r="N527" s="26"/>
      <c r="O527" s="17">
        <f>IF(Dolares!$A$527="Venta",(Dolares!$E$527+Dolares!$F$527)*-1,Dolares!$E$527-Dolares!$F$527)</f>
        <v>0</v>
      </c>
    </row>
    <row r="528" spans="1:15" ht="15" customHeight="1" x14ac:dyDescent="0.25">
      <c r="A528" s="13"/>
      <c r="B528" s="14"/>
      <c r="C528" s="15"/>
      <c r="D528" s="6" t="e">
        <f>Tabla3[[#This Row],[CANTIDAD EN FIAT]]/Tabla3[[#This Row],[C. TOTAL / C.  RECIBIR]]</f>
        <v>#DIV/0!</v>
      </c>
      <c r="E528" s="6"/>
      <c r="F528" s="6"/>
      <c r="G528" s="2"/>
      <c r="H528" s="5"/>
      <c r="I528" s="2"/>
      <c r="J528" s="42"/>
      <c r="K528" s="2" t="str">
        <f t="shared" si="8"/>
        <v>Perdida</v>
      </c>
      <c r="L528" s="3">
        <f>IF(Dolares!$A$528="Compra",Dolares!$E$528-Dolares!$C$528-Dolares!$F$528,Dolares!$C$528-Dolares!$E$528-Dolares!$F$528)</f>
        <v>0</v>
      </c>
      <c r="M528" s="4" t="e">
        <f>Dolares!$L$528/Dolares!$C$528*1</f>
        <v>#DIV/0!</v>
      </c>
      <c r="N528" s="26"/>
      <c r="O528" s="17">
        <f>IF(Dolares!$A$528="Venta",(Dolares!$E$528+Dolares!$F$528)*-1,Dolares!$E$528-Dolares!$F$528)</f>
        <v>0</v>
      </c>
    </row>
    <row r="529" spans="1:15" ht="15" customHeight="1" x14ac:dyDescent="0.25">
      <c r="A529" s="13"/>
      <c r="B529" s="14"/>
      <c r="C529" s="15"/>
      <c r="D529" s="6" t="e">
        <f>Tabla3[[#This Row],[CANTIDAD EN FIAT]]/Tabla3[[#This Row],[C. TOTAL / C.  RECIBIR]]</f>
        <v>#DIV/0!</v>
      </c>
      <c r="E529" s="6"/>
      <c r="F529" s="6"/>
      <c r="G529" s="2"/>
      <c r="H529" s="5"/>
      <c r="I529" s="2"/>
      <c r="J529" s="42"/>
      <c r="K529" s="2" t="str">
        <f t="shared" si="8"/>
        <v>Perdida</v>
      </c>
      <c r="L529" s="3">
        <f>IF(Dolares!$A$529="Compra",Dolares!$E$529-Dolares!$C$529-Dolares!$F$529,Dolares!$C$529-Dolares!$E$529-Dolares!$F$529)</f>
        <v>0</v>
      </c>
      <c r="M529" s="4" t="e">
        <f>Dolares!$L$529/Dolares!$C$529*1</f>
        <v>#DIV/0!</v>
      </c>
      <c r="N529" s="26"/>
      <c r="O529" s="17">
        <f>IF(Dolares!$A$529="Venta",(Dolares!$E$529+Dolares!$F$529)*-1,Dolares!$E$529-Dolares!$F$529)</f>
        <v>0</v>
      </c>
    </row>
    <row r="530" spans="1:15" ht="15" customHeight="1" x14ac:dyDescent="0.25">
      <c r="A530" s="13"/>
      <c r="B530" s="14"/>
      <c r="C530" s="15"/>
      <c r="D530" s="6" t="e">
        <f>Tabla3[[#This Row],[CANTIDAD EN FIAT]]/Tabla3[[#This Row],[C. TOTAL / C.  RECIBIR]]</f>
        <v>#DIV/0!</v>
      </c>
      <c r="E530" s="6"/>
      <c r="F530" s="6"/>
      <c r="G530" s="2"/>
      <c r="H530" s="5"/>
      <c r="I530" s="2"/>
      <c r="J530" s="42"/>
      <c r="K530" s="2" t="str">
        <f t="shared" si="8"/>
        <v>Perdida</v>
      </c>
      <c r="L530" s="3">
        <f>IF(Dolares!$A$530="Compra",Dolares!$E$530-Dolares!$C$530-Dolares!$F$530,Dolares!$C$530-Dolares!$E$530-Dolares!$F$530)</f>
        <v>0</v>
      </c>
      <c r="M530" s="4" t="e">
        <f>Dolares!$L$530/Dolares!$C$530*1</f>
        <v>#DIV/0!</v>
      </c>
      <c r="N530" s="26"/>
      <c r="O530" s="17">
        <f>IF(Dolares!$A$530="Venta",(Dolares!$E$530+Dolares!$F$530)*-1,Dolares!$E$530-Dolares!$F$530)</f>
        <v>0</v>
      </c>
    </row>
    <row r="531" spans="1:15" ht="15" customHeight="1" x14ac:dyDescent="0.25">
      <c r="A531" s="13"/>
      <c r="B531" s="14"/>
      <c r="C531" s="15"/>
      <c r="D531" s="6" t="e">
        <f>Tabla3[[#This Row],[CANTIDAD EN FIAT]]/Tabla3[[#This Row],[C. TOTAL / C.  RECIBIR]]</f>
        <v>#DIV/0!</v>
      </c>
      <c r="E531" s="6"/>
      <c r="F531" s="6"/>
      <c r="G531" s="2"/>
      <c r="H531" s="5"/>
      <c r="I531" s="2"/>
      <c r="J531" s="42"/>
      <c r="K531" s="2" t="str">
        <f t="shared" si="8"/>
        <v>Perdida</v>
      </c>
      <c r="L531" s="3">
        <f>IF(Dolares!$A$531="Compra",Dolares!$E$531-Dolares!$C$531-Dolares!$F$531,Dolares!$C$531-Dolares!$E$531-Dolares!$F$531)</f>
        <v>0</v>
      </c>
      <c r="M531" s="4" t="e">
        <f>Dolares!$L$531/Dolares!$C$531*1</f>
        <v>#DIV/0!</v>
      </c>
      <c r="N531" s="26"/>
      <c r="O531" s="17">
        <f>IF(Dolares!$A$531="Venta",(Dolares!$E$531+Dolares!$F$531)*-1,Dolares!$E$531-Dolares!$F$531)</f>
        <v>0</v>
      </c>
    </row>
    <row r="532" spans="1:15" ht="15" customHeight="1" x14ac:dyDescent="0.25">
      <c r="A532" s="13"/>
      <c r="B532" s="14"/>
      <c r="C532" s="15"/>
      <c r="D532" s="6" t="e">
        <f>Tabla3[[#This Row],[CANTIDAD EN FIAT]]/Tabla3[[#This Row],[C. TOTAL / C.  RECIBIR]]</f>
        <v>#DIV/0!</v>
      </c>
      <c r="E532" s="6"/>
      <c r="F532" s="6"/>
      <c r="G532" s="2"/>
      <c r="H532" s="5"/>
      <c r="I532" s="2"/>
      <c r="J532" s="42"/>
      <c r="K532" s="2" t="str">
        <f t="shared" si="8"/>
        <v>Perdida</v>
      </c>
      <c r="L532" s="3">
        <f>IF(Dolares!$A$532="Compra",Dolares!$E$532-Dolares!$C$532-Dolares!$F$532,Dolares!$C$532-Dolares!$E$532-Dolares!$F$532)</f>
        <v>0</v>
      </c>
      <c r="M532" s="4" t="e">
        <f>Dolares!$L$532/Dolares!$C$532*1</f>
        <v>#DIV/0!</v>
      </c>
      <c r="N532" s="26"/>
      <c r="O532" s="17">
        <f>IF(Dolares!$A$532="Venta",(Dolares!$E$532+Dolares!$F$532)*-1,Dolares!$E$532-Dolares!$F$532)</f>
        <v>0</v>
      </c>
    </row>
    <row r="533" spans="1:15" ht="15" customHeight="1" x14ac:dyDescent="0.25">
      <c r="A533" s="13"/>
      <c r="B533" s="14"/>
      <c r="C533" s="15"/>
      <c r="D533" s="6" t="e">
        <f>Tabla3[[#This Row],[CANTIDAD EN FIAT]]/Tabla3[[#This Row],[C. TOTAL / C.  RECIBIR]]</f>
        <v>#DIV/0!</v>
      </c>
      <c r="E533" s="6"/>
      <c r="F533" s="6"/>
      <c r="G533" s="2"/>
      <c r="H533" s="5"/>
      <c r="I533" s="2"/>
      <c r="J533" s="42"/>
      <c r="K533" s="2" t="str">
        <f t="shared" si="8"/>
        <v>Perdida</v>
      </c>
      <c r="L533" s="3">
        <f>IF(Dolares!$A$533="Compra",Dolares!$E$533-Dolares!$C$533-Dolares!$F$533,Dolares!$C$533-Dolares!$E$533-Dolares!$F$533)</f>
        <v>0</v>
      </c>
      <c r="M533" s="4" t="e">
        <f>Dolares!$L$533/Dolares!$C$533*1</f>
        <v>#DIV/0!</v>
      </c>
      <c r="N533" s="26"/>
      <c r="O533" s="17">
        <f>IF(Dolares!$A$533="Venta",(Dolares!$E$533+Dolares!$F$533)*-1,Dolares!$E$533-Dolares!$F$533)</f>
        <v>0</v>
      </c>
    </row>
    <row r="534" spans="1:15" ht="15" customHeight="1" x14ac:dyDescent="0.25">
      <c r="A534" s="13"/>
      <c r="B534" s="14"/>
      <c r="C534" s="15"/>
      <c r="D534" s="6" t="e">
        <f>Tabla3[[#This Row],[CANTIDAD EN FIAT]]/Tabla3[[#This Row],[C. TOTAL / C.  RECIBIR]]</f>
        <v>#DIV/0!</v>
      </c>
      <c r="E534" s="6"/>
      <c r="F534" s="6"/>
      <c r="G534" s="2"/>
      <c r="H534" s="5"/>
      <c r="I534" s="2"/>
      <c r="J534" s="42"/>
      <c r="K534" s="2" t="str">
        <f t="shared" si="8"/>
        <v>Perdida</v>
      </c>
      <c r="L534" s="3">
        <f>IF(Dolares!$A$534="Compra",Dolares!$E$534-Dolares!$C$534-Dolares!$F$534,Dolares!$C$534-Dolares!$E$534-Dolares!$F$534)</f>
        <v>0</v>
      </c>
      <c r="M534" s="4" t="e">
        <f>Dolares!$L$534/Dolares!$C$534*1</f>
        <v>#DIV/0!</v>
      </c>
      <c r="N534" s="26"/>
      <c r="O534" s="17">
        <f>IF(Dolares!$A$534="Venta",(Dolares!$E$534+Dolares!$F$534)*-1,Dolares!$E$534-Dolares!$F$534)</f>
        <v>0</v>
      </c>
    </row>
    <row r="535" spans="1:15" ht="15" customHeight="1" x14ac:dyDescent="0.25">
      <c r="A535" s="13"/>
      <c r="B535" s="14"/>
      <c r="C535" s="15"/>
      <c r="D535" s="6" t="e">
        <f>Tabla3[[#This Row],[CANTIDAD EN FIAT]]/Tabla3[[#This Row],[C. TOTAL / C.  RECIBIR]]</f>
        <v>#DIV/0!</v>
      </c>
      <c r="E535" s="6"/>
      <c r="F535" s="6"/>
      <c r="G535" s="2"/>
      <c r="H535" s="5"/>
      <c r="I535" s="2"/>
      <c r="J535" s="42"/>
      <c r="K535" s="2" t="str">
        <f t="shared" si="8"/>
        <v>Perdida</v>
      </c>
      <c r="L535" s="3">
        <f>IF(Dolares!$A$535="Compra",Dolares!$E$535-Dolares!$C$535-Dolares!$F$535,Dolares!$C$535-Dolares!$E$535-Dolares!$F$535)</f>
        <v>0</v>
      </c>
      <c r="M535" s="4" t="e">
        <f>Dolares!$L$535/Dolares!$C$535*1</f>
        <v>#DIV/0!</v>
      </c>
      <c r="N535" s="26"/>
      <c r="O535" s="17">
        <f>IF(Dolares!$A$535="Venta",(Dolares!$E$535+Dolares!$F$535)*-1,Dolares!$E$535-Dolares!$F$535)</f>
        <v>0</v>
      </c>
    </row>
    <row r="536" spans="1:15" ht="15" customHeight="1" x14ac:dyDescent="0.25">
      <c r="A536" s="13"/>
      <c r="B536" s="14"/>
      <c r="C536" s="15"/>
      <c r="D536" s="6" t="e">
        <f>Tabla3[[#This Row],[CANTIDAD EN FIAT]]/Tabla3[[#This Row],[C. TOTAL / C.  RECIBIR]]</f>
        <v>#DIV/0!</v>
      </c>
      <c r="E536" s="6"/>
      <c r="F536" s="6"/>
      <c r="G536" s="2"/>
      <c r="H536" s="5"/>
      <c r="I536" s="2"/>
      <c r="J536" s="42"/>
      <c r="K536" s="2" t="str">
        <f t="shared" si="8"/>
        <v>Perdida</v>
      </c>
      <c r="L536" s="3">
        <f>IF(Dolares!$A$536="Compra",Dolares!$E$536-Dolares!$C$536-Dolares!$F$536,Dolares!$C$536-Dolares!$E$536-Dolares!$F$536)</f>
        <v>0</v>
      </c>
      <c r="M536" s="4" t="e">
        <f>Dolares!$L$536/Dolares!$C$536*1</f>
        <v>#DIV/0!</v>
      </c>
      <c r="N536" s="26"/>
      <c r="O536" s="17">
        <f>IF(Dolares!$A$536="Venta",(Dolares!$E$536+Dolares!$F$536)*-1,Dolares!$E$536-Dolares!$F$536)</f>
        <v>0</v>
      </c>
    </row>
    <row r="537" spans="1:15" ht="15" customHeight="1" x14ac:dyDescent="0.25">
      <c r="A537" s="13"/>
      <c r="B537" s="14"/>
      <c r="C537" s="15"/>
      <c r="D537" s="6" t="e">
        <f>Tabla3[[#This Row],[CANTIDAD EN FIAT]]/Tabla3[[#This Row],[C. TOTAL / C.  RECIBIR]]</f>
        <v>#DIV/0!</v>
      </c>
      <c r="E537" s="6"/>
      <c r="F537" s="6"/>
      <c r="G537" s="2"/>
      <c r="H537" s="5"/>
      <c r="I537" s="2"/>
      <c r="J537" s="42"/>
      <c r="K537" s="2" t="str">
        <f t="shared" si="8"/>
        <v>Perdida</v>
      </c>
      <c r="L537" s="3">
        <f>IF(Dolares!$A$537="Compra",Dolares!$E$537-Dolares!$C$537-Dolares!$F$537,Dolares!$C$537-Dolares!$E$537-Dolares!$F$537)</f>
        <v>0</v>
      </c>
      <c r="M537" s="4" t="e">
        <f>Dolares!$L$537/Dolares!$C$537*1</f>
        <v>#DIV/0!</v>
      </c>
      <c r="N537" s="26"/>
      <c r="O537" s="17">
        <f>IF(Dolares!$A$537="Venta",(Dolares!$E$537+Dolares!$F$537)*-1,Dolares!$E$537-Dolares!$F$537)</f>
        <v>0</v>
      </c>
    </row>
    <row r="538" spans="1:15" ht="15" customHeight="1" x14ac:dyDescent="0.25">
      <c r="A538" s="13"/>
      <c r="B538" s="14"/>
      <c r="C538" s="15"/>
      <c r="D538" s="6" t="e">
        <f>Tabla3[[#This Row],[CANTIDAD EN FIAT]]/Tabla3[[#This Row],[C. TOTAL / C.  RECIBIR]]</f>
        <v>#DIV/0!</v>
      </c>
      <c r="E538" s="6"/>
      <c r="F538" s="6"/>
      <c r="G538" s="2"/>
      <c r="H538" s="5"/>
      <c r="I538" s="2"/>
      <c r="J538" s="42"/>
      <c r="K538" s="2" t="str">
        <f t="shared" si="8"/>
        <v>Perdida</v>
      </c>
      <c r="L538" s="3">
        <f>IF(Dolares!$A$538="Compra",Dolares!$E$538-Dolares!$C$538-Dolares!$F$538,Dolares!$C$538-Dolares!$E$538-Dolares!$F$538)</f>
        <v>0</v>
      </c>
      <c r="M538" s="4" t="e">
        <f>Dolares!$L$538/Dolares!$C$538*1</f>
        <v>#DIV/0!</v>
      </c>
      <c r="N538" s="26"/>
      <c r="O538" s="17">
        <f>IF(Dolares!$A$538="Venta",(Dolares!$E$538+Dolares!$F$538)*-1,Dolares!$E$538-Dolares!$F$538)</f>
        <v>0</v>
      </c>
    </row>
    <row r="539" spans="1:15" ht="15" customHeight="1" x14ac:dyDescent="0.25">
      <c r="A539" s="13"/>
      <c r="B539" s="14"/>
      <c r="C539" s="15"/>
      <c r="D539" s="6" t="e">
        <f>Tabla3[[#This Row],[CANTIDAD EN FIAT]]/Tabla3[[#This Row],[C. TOTAL / C.  RECIBIR]]</f>
        <v>#DIV/0!</v>
      </c>
      <c r="E539" s="6"/>
      <c r="F539" s="6"/>
      <c r="G539" s="2"/>
      <c r="H539" s="5"/>
      <c r="I539" s="2"/>
      <c r="J539" s="42"/>
      <c r="K539" s="2" t="str">
        <f t="shared" si="8"/>
        <v>Perdida</v>
      </c>
      <c r="L539" s="3">
        <f>IF(Dolares!$A$539="Compra",Dolares!$E$539-Dolares!$C$539-Dolares!$F$539,Dolares!$C$539-Dolares!$E$539-Dolares!$F$539)</f>
        <v>0</v>
      </c>
      <c r="M539" s="4" t="e">
        <f>Dolares!$L$539/Dolares!$C$539*1</f>
        <v>#DIV/0!</v>
      </c>
      <c r="N539" s="26"/>
      <c r="O539" s="17">
        <f>IF(Dolares!$A$539="Venta",(Dolares!$E$539+Dolares!$F$539)*-1,Dolares!$E$539-Dolares!$F$539)</f>
        <v>0</v>
      </c>
    </row>
    <row r="540" spans="1:15" ht="15" customHeight="1" x14ac:dyDescent="0.25">
      <c r="A540" s="13"/>
      <c r="B540" s="14"/>
      <c r="C540" s="15"/>
      <c r="D540" s="6" t="e">
        <f>Tabla3[[#This Row],[CANTIDAD EN FIAT]]/Tabla3[[#This Row],[C. TOTAL / C.  RECIBIR]]</f>
        <v>#DIV/0!</v>
      </c>
      <c r="E540" s="6"/>
      <c r="F540" s="6"/>
      <c r="G540" s="2"/>
      <c r="H540" s="5"/>
      <c r="I540" s="2"/>
      <c r="J540" s="42"/>
      <c r="K540" s="2" t="str">
        <f t="shared" si="8"/>
        <v>Perdida</v>
      </c>
      <c r="L540" s="3">
        <f>IF(Dolares!$A$540="Compra",Dolares!$E$540-Dolares!$C$540-Dolares!$F$540,Dolares!$C$540-Dolares!$E$540-Dolares!$F$540)</f>
        <v>0</v>
      </c>
      <c r="M540" s="4" t="e">
        <f>Dolares!$L$540/Dolares!$C$540*1</f>
        <v>#DIV/0!</v>
      </c>
      <c r="N540" s="26"/>
      <c r="O540" s="17">
        <f>IF(Dolares!$A$540="Venta",(Dolares!$E$540+Dolares!$F$540)*-1,Dolares!$E$540-Dolares!$F$540)</f>
        <v>0</v>
      </c>
    </row>
    <row r="541" spans="1:15" ht="15" customHeight="1" x14ac:dyDescent="0.25">
      <c r="A541" s="13"/>
      <c r="B541" s="14"/>
      <c r="C541" s="15"/>
      <c r="D541" s="6" t="e">
        <f>Tabla3[[#This Row],[CANTIDAD EN FIAT]]/Tabla3[[#This Row],[C. TOTAL / C.  RECIBIR]]</f>
        <v>#DIV/0!</v>
      </c>
      <c r="E541" s="6"/>
      <c r="F541" s="6"/>
      <c r="G541" s="2"/>
      <c r="H541" s="5"/>
      <c r="I541" s="2"/>
      <c r="J541" s="42"/>
      <c r="K541" s="2" t="str">
        <f t="shared" si="8"/>
        <v>Perdida</v>
      </c>
      <c r="L541" s="3">
        <f>IF(Dolares!$A$541="Compra",Dolares!$E$541-Dolares!$C$541-Dolares!$F$541,Dolares!$C$541-Dolares!$E$541-Dolares!$F$541)</f>
        <v>0</v>
      </c>
      <c r="M541" s="4" t="e">
        <f>Dolares!$L$541/Dolares!$C$541*1</f>
        <v>#DIV/0!</v>
      </c>
      <c r="N541" s="26"/>
      <c r="O541" s="17">
        <f>IF(Dolares!$A$541="Venta",(Dolares!$E$541+Dolares!$F$541)*-1,Dolares!$E$541-Dolares!$F$541)</f>
        <v>0</v>
      </c>
    </row>
    <row r="542" spans="1:15" ht="15" customHeight="1" x14ac:dyDescent="0.25">
      <c r="A542" s="13"/>
      <c r="B542" s="14"/>
      <c r="C542" s="15"/>
      <c r="D542" s="6" t="e">
        <f>Tabla3[[#This Row],[CANTIDAD EN FIAT]]/Tabla3[[#This Row],[C. TOTAL / C.  RECIBIR]]</f>
        <v>#DIV/0!</v>
      </c>
      <c r="E542" s="6"/>
      <c r="F542" s="6"/>
      <c r="G542" s="2"/>
      <c r="H542" s="5"/>
      <c r="I542" s="2"/>
      <c r="J542" s="42"/>
      <c r="K542" s="2" t="str">
        <f t="shared" si="8"/>
        <v>Perdida</v>
      </c>
      <c r="L542" s="3">
        <f>IF(Dolares!$A$542="Compra",Dolares!$E$542-Dolares!$C$542-Dolares!$F$542,Dolares!$C$542-Dolares!$E$542-Dolares!$F$542)</f>
        <v>0</v>
      </c>
      <c r="M542" s="4" t="e">
        <f>Dolares!$L$542/Dolares!$C$542*1</f>
        <v>#DIV/0!</v>
      </c>
      <c r="N542" s="26"/>
      <c r="O542" s="17">
        <f>IF(Dolares!$A$542="Venta",(Dolares!$E$542+Dolares!$F$542)*-1,Dolares!$E$542-Dolares!$F$542)</f>
        <v>0</v>
      </c>
    </row>
    <row r="543" spans="1:15" ht="15" customHeight="1" x14ac:dyDescent="0.25">
      <c r="A543" s="13"/>
      <c r="B543" s="14"/>
      <c r="C543" s="15"/>
      <c r="D543" s="6" t="e">
        <f>Tabla3[[#This Row],[CANTIDAD EN FIAT]]/Tabla3[[#This Row],[C. TOTAL / C.  RECIBIR]]</f>
        <v>#DIV/0!</v>
      </c>
      <c r="E543" s="6"/>
      <c r="F543" s="6"/>
      <c r="G543" s="2"/>
      <c r="H543" s="5"/>
      <c r="I543" s="2"/>
      <c r="J543" s="42"/>
      <c r="K543" s="2" t="str">
        <f t="shared" si="8"/>
        <v>Perdida</v>
      </c>
      <c r="L543" s="3">
        <f>IF(Dolares!$A$543="Compra",Dolares!$E$543-Dolares!$C$543-Dolares!$F$543,Dolares!$C$543-Dolares!$E$543-Dolares!$F$543)</f>
        <v>0</v>
      </c>
      <c r="M543" s="4" t="e">
        <f>Dolares!$L$543/Dolares!$C$543*1</f>
        <v>#DIV/0!</v>
      </c>
      <c r="N543" s="26"/>
      <c r="O543" s="17">
        <f>IF(Dolares!$A$543="Venta",(Dolares!$E$543+Dolares!$F$543)*-1,Dolares!$E$543-Dolares!$F$543)</f>
        <v>0</v>
      </c>
    </row>
    <row r="544" spans="1:15" ht="15" customHeight="1" x14ac:dyDescent="0.25">
      <c r="A544" s="13"/>
      <c r="B544" s="14"/>
      <c r="C544" s="15"/>
      <c r="D544" s="6" t="e">
        <f>Tabla3[[#This Row],[CANTIDAD EN FIAT]]/Tabla3[[#This Row],[C. TOTAL / C.  RECIBIR]]</f>
        <v>#DIV/0!</v>
      </c>
      <c r="E544" s="6"/>
      <c r="F544" s="6"/>
      <c r="G544" s="2"/>
      <c r="H544" s="5"/>
      <c r="I544" s="2"/>
      <c r="J544" s="42"/>
      <c r="K544" s="2" t="str">
        <f t="shared" si="8"/>
        <v>Perdida</v>
      </c>
      <c r="L544" s="3">
        <f>IF(Dolares!$A$544="Compra",Dolares!$E$544-Dolares!$C$544-Dolares!$F$544,Dolares!$C$544-Dolares!$E$544-Dolares!$F$544)</f>
        <v>0</v>
      </c>
      <c r="M544" s="4" t="e">
        <f>Dolares!$L$544/Dolares!$C$544*1</f>
        <v>#DIV/0!</v>
      </c>
      <c r="N544" s="26"/>
      <c r="O544" s="17">
        <f>IF(Dolares!$A$544="Venta",(Dolares!$E$544+Dolares!$F$544)*-1,Dolares!$E$544-Dolares!$F$544)</f>
        <v>0</v>
      </c>
    </row>
    <row r="545" spans="1:15" ht="15" customHeight="1" x14ac:dyDescent="0.25">
      <c r="A545" s="13"/>
      <c r="B545" s="14"/>
      <c r="C545" s="15"/>
      <c r="D545" s="6" t="e">
        <f>Tabla3[[#This Row],[CANTIDAD EN FIAT]]/Tabla3[[#This Row],[C. TOTAL / C.  RECIBIR]]</f>
        <v>#DIV/0!</v>
      </c>
      <c r="E545" s="6"/>
      <c r="F545" s="6"/>
      <c r="G545" s="2"/>
      <c r="H545" s="5"/>
      <c r="I545" s="2"/>
      <c r="J545" s="42"/>
      <c r="K545" s="2" t="str">
        <f t="shared" si="8"/>
        <v>Perdida</v>
      </c>
      <c r="L545" s="3">
        <f>IF(Dolares!$A$545="Compra",Dolares!$E$545-Dolares!$C$545-Dolares!$F$545,Dolares!$C$545-Dolares!$E$545-Dolares!$F$545)</f>
        <v>0</v>
      </c>
      <c r="M545" s="4" t="e">
        <f>Dolares!$L$545/Dolares!$C$545*1</f>
        <v>#DIV/0!</v>
      </c>
      <c r="N545" s="26"/>
      <c r="O545" s="17">
        <f>IF(Dolares!$A$545="Venta",(Dolares!$E$545+Dolares!$F$545)*-1,Dolares!$E$545-Dolares!$F$545)</f>
        <v>0</v>
      </c>
    </row>
    <row r="546" spans="1:15" ht="15" customHeight="1" x14ac:dyDescent="0.25">
      <c r="A546" s="13"/>
      <c r="B546" s="14"/>
      <c r="C546" s="15"/>
      <c r="D546" s="6" t="e">
        <f>Tabla3[[#This Row],[CANTIDAD EN FIAT]]/Tabla3[[#This Row],[C. TOTAL / C.  RECIBIR]]</f>
        <v>#DIV/0!</v>
      </c>
      <c r="E546" s="6"/>
      <c r="F546" s="6"/>
      <c r="G546" s="2"/>
      <c r="H546" s="5"/>
      <c r="I546" s="2"/>
      <c r="J546" s="42"/>
      <c r="K546" s="2" t="str">
        <f t="shared" si="8"/>
        <v>Perdida</v>
      </c>
      <c r="L546" s="3">
        <f>IF(Dolares!$A$546="Compra",Dolares!$E$546-Dolares!$C$546-Dolares!$F$546,Dolares!$C$546-Dolares!$E$546-Dolares!$F$546)</f>
        <v>0</v>
      </c>
      <c r="M546" s="4" t="e">
        <f>Dolares!$L$546/Dolares!$C$546*1</f>
        <v>#DIV/0!</v>
      </c>
      <c r="N546" s="26"/>
      <c r="O546" s="17">
        <f>IF(Dolares!$A$546="Venta",(Dolares!$E$546+Dolares!$F$546)*-1,Dolares!$E$546-Dolares!$F$546)</f>
        <v>0</v>
      </c>
    </row>
    <row r="547" spans="1:15" ht="15" customHeight="1" x14ac:dyDescent="0.25">
      <c r="A547" s="13"/>
      <c r="B547" s="14"/>
      <c r="C547" s="15"/>
      <c r="D547" s="6" t="e">
        <f>Tabla3[[#This Row],[CANTIDAD EN FIAT]]/Tabla3[[#This Row],[C. TOTAL / C.  RECIBIR]]</f>
        <v>#DIV/0!</v>
      </c>
      <c r="E547" s="6"/>
      <c r="F547" s="6"/>
      <c r="G547" s="2"/>
      <c r="H547" s="5"/>
      <c r="I547" s="2"/>
      <c r="J547" s="42"/>
      <c r="K547" s="2" t="str">
        <f t="shared" si="8"/>
        <v>Perdida</v>
      </c>
      <c r="L547" s="3">
        <f>IF(Dolares!$A$547="Compra",Dolares!$E$547-Dolares!$C$547-Dolares!$F$547,Dolares!$C$547-Dolares!$E$547-Dolares!$F$547)</f>
        <v>0</v>
      </c>
      <c r="M547" s="4" t="e">
        <f>Dolares!$L$547/Dolares!$C$547*1</f>
        <v>#DIV/0!</v>
      </c>
      <c r="N547" s="26"/>
      <c r="O547" s="17">
        <f>IF(Dolares!$A$547="Venta",(Dolares!$E$547+Dolares!$F$547)*-1,Dolares!$E$547-Dolares!$F$547)</f>
        <v>0</v>
      </c>
    </row>
    <row r="548" spans="1:15" ht="15" customHeight="1" x14ac:dyDescent="0.25">
      <c r="A548" s="13"/>
      <c r="B548" s="14"/>
      <c r="C548" s="15"/>
      <c r="D548" s="6" t="e">
        <f>Tabla3[[#This Row],[CANTIDAD EN FIAT]]/Tabla3[[#This Row],[C. TOTAL / C.  RECIBIR]]</f>
        <v>#DIV/0!</v>
      </c>
      <c r="E548" s="6"/>
      <c r="F548" s="6"/>
      <c r="G548" s="2"/>
      <c r="H548" s="5"/>
      <c r="I548" s="2"/>
      <c r="J548" s="42"/>
      <c r="K548" s="2" t="str">
        <f t="shared" si="8"/>
        <v>Perdida</v>
      </c>
      <c r="L548" s="3">
        <f>IF(Dolares!$A$548="Compra",Dolares!$E$548-Dolares!$C$548-Dolares!$F$548,Dolares!$C$548-Dolares!$E$548-Dolares!$F$548)</f>
        <v>0</v>
      </c>
      <c r="M548" s="4" t="e">
        <f>Dolares!$L$548/Dolares!$C$548*1</f>
        <v>#DIV/0!</v>
      </c>
      <c r="N548" s="26"/>
      <c r="O548" s="17">
        <f>IF(Dolares!$A$548="Venta",(Dolares!$E$548+Dolares!$F$548)*-1,Dolares!$E$548-Dolares!$F$548)</f>
        <v>0</v>
      </c>
    </row>
    <row r="549" spans="1:15" ht="15" customHeight="1" x14ac:dyDescent="0.25">
      <c r="A549" s="13"/>
      <c r="B549" s="14"/>
      <c r="C549" s="15"/>
      <c r="D549" s="6" t="e">
        <f>Tabla3[[#This Row],[CANTIDAD EN FIAT]]/Tabla3[[#This Row],[C. TOTAL / C.  RECIBIR]]</f>
        <v>#DIV/0!</v>
      </c>
      <c r="E549" s="6"/>
      <c r="F549" s="6"/>
      <c r="G549" s="2"/>
      <c r="H549" s="5"/>
      <c r="I549" s="2"/>
      <c r="J549" s="42"/>
      <c r="K549" s="2" t="str">
        <f t="shared" si="8"/>
        <v>Perdida</v>
      </c>
      <c r="L549" s="3">
        <f>IF(Dolares!$A$549="Compra",Dolares!$E$549-Dolares!$C$549-Dolares!$F$549,Dolares!$C$549-Dolares!$E$549-Dolares!$F$549)</f>
        <v>0</v>
      </c>
      <c r="M549" s="4" t="e">
        <f>Dolares!$L$549/Dolares!$C$549*1</f>
        <v>#DIV/0!</v>
      </c>
      <c r="N549" s="26"/>
      <c r="O549" s="17">
        <f>IF(Dolares!$A$549="Venta",(Dolares!$E$549+Dolares!$F$549)*-1,Dolares!$E$549-Dolares!$F$549)</f>
        <v>0</v>
      </c>
    </row>
    <row r="550" spans="1:15" ht="15" customHeight="1" x14ac:dyDescent="0.25">
      <c r="A550" s="13"/>
      <c r="B550" s="14"/>
      <c r="C550" s="15"/>
      <c r="D550" s="6" t="e">
        <f>Tabla3[[#This Row],[CANTIDAD EN FIAT]]/Tabla3[[#This Row],[C. TOTAL / C.  RECIBIR]]</f>
        <v>#DIV/0!</v>
      </c>
      <c r="E550" s="6"/>
      <c r="F550" s="6"/>
      <c r="G550" s="2"/>
      <c r="H550" s="5"/>
      <c r="I550" s="2"/>
      <c r="J550" s="42"/>
      <c r="K550" s="2" t="str">
        <f t="shared" si="8"/>
        <v>Perdida</v>
      </c>
      <c r="L550" s="3">
        <f>IF(Dolares!$A$550="Compra",Dolares!$E$550-Dolares!$C$550-Dolares!$F$550,Dolares!$C$550-Dolares!$E$550-Dolares!$F$550)</f>
        <v>0</v>
      </c>
      <c r="M550" s="4" t="e">
        <f>Dolares!$L$550/Dolares!$C$550*1</f>
        <v>#DIV/0!</v>
      </c>
      <c r="N550" s="26"/>
      <c r="O550" s="17">
        <f>IF(Dolares!$A$550="Venta",(Dolares!$E$550+Dolares!$F$550)*-1,Dolares!$E$550-Dolares!$F$550)</f>
        <v>0</v>
      </c>
    </row>
    <row r="551" spans="1:15" ht="15" customHeight="1" x14ac:dyDescent="0.25">
      <c r="A551" s="13"/>
      <c r="B551" s="14"/>
      <c r="C551" s="15"/>
      <c r="D551" s="6" t="e">
        <f>Tabla3[[#This Row],[CANTIDAD EN FIAT]]/Tabla3[[#This Row],[C. TOTAL / C.  RECIBIR]]</f>
        <v>#DIV/0!</v>
      </c>
      <c r="E551" s="6"/>
      <c r="F551" s="6"/>
      <c r="G551" s="2"/>
      <c r="H551" s="5"/>
      <c r="I551" s="2"/>
      <c r="J551" s="42"/>
      <c r="K551" s="2" t="str">
        <f t="shared" si="8"/>
        <v>Perdida</v>
      </c>
      <c r="L551" s="3">
        <f>IF(Dolares!$A$551="Compra",Dolares!$E$551-Dolares!$C$551-Dolares!$F$551,Dolares!$C$551-Dolares!$E$551-Dolares!$F$551)</f>
        <v>0</v>
      </c>
      <c r="M551" s="4" t="e">
        <f>Dolares!$L$551/Dolares!$C$551*1</f>
        <v>#DIV/0!</v>
      </c>
      <c r="N551" s="26"/>
      <c r="O551" s="17">
        <f>IF(Dolares!$A$551="Venta",(Dolares!$E$551+Dolares!$F$551)*-1,Dolares!$E$551-Dolares!$F$551)</f>
        <v>0</v>
      </c>
    </row>
    <row r="552" spans="1:15" ht="15" customHeight="1" x14ac:dyDescent="0.25">
      <c r="A552" s="13"/>
      <c r="B552" s="14"/>
      <c r="C552" s="15"/>
      <c r="D552" s="6" t="e">
        <f>Tabla3[[#This Row],[CANTIDAD EN FIAT]]/Tabla3[[#This Row],[C. TOTAL / C.  RECIBIR]]</f>
        <v>#DIV/0!</v>
      </c>
      <c r="E552" s="6"/>
      <c r="F552" s="6"/>
      <c r="G552" s="2"/>
      <c r="H552" s="5"/>
      <c r="I552" s="2"/>
      <c r="J552" s="42"/>
      <c r="K552" s="2" t="str">
        <f t="shared" si="8"/>
        <v>Perdida</v>
      </c>
      <c r="L552" s="3">
        <f>IF(Dolares!$A$552="Compra",Dolares!$E$552-Dolares!$C$552-Dolares!$F$552,Dolares!$C$552-Dolares!$E$552-Dolares!$F$552)</f>
        <v>0</v>
      </c>
      <c r="M552" s="4" t="e">
        <f>Dolares!$L$552/Dolares!$C$552*1</f>
        <v>#DIV/0!</v>
      </c>
      <c r="N552" s="26"/>
      <c r="O552" s="17">
        <f>IF(Dolares!$A$552="Venta",(Dolares!$E$552+Dolares!$F$552)*-1,Dolares!$E$552-Dolares!$F$552)</f>
        <v>0</v>
      </c>
    </row>
    <row r="553" spans="1:15" ht="15" customHeight="1" x14ac:dyDescent="0.25">
      <c r="A553" s="13"/>
      <c r="B553" s="14"/>
      <c r="C553" s="15"/>
      <c r="D553" s="6" t="e">
        <f>Tabla3[[#This Row],[CANTIDAD EN FIAT]]/Tabla3[[#This Row],[C. TOTAL / C.  RECIBIR]]</f>
        <v>#DIV/0!</v>
      </c>
      <c r="E553" s="6"/>
      <c r="F553" s="6"/>
      <c r="G553" s="2"/>
      <c r="H553" s="5"/>
      <c r="I553" s="2"/>
      <c r="J553" s="42"/>
      <c r="K553" s="2" t="str">
        <f t="shared" si="8"/>
        <v>Perdida</v>
      </c>
      <c r="L553" s="3">
        <f>IF(Dolares!$A$553="Compra",Dolares!$E$553-Dolares!$C$553-Dolares!$F$553,Dolares!$C$553-Dolares!$E$553-Dolares!$F$553)</f>
        <v>0</v>
      </c>
      <c r="M553" s="4" t="e">
        <f>Dolares!$L$553/Dolares!$C$553*1</f>
        <v>#DIV/0!</v>
      </c>
      <c r="N553" s="26"/>
      <c r="O553" s="17">
        <f>IF(Dolares!$A$553="Venta",(Dolares!$E$553+Dolares!$F$553)*-1,Dolares!$E$553-Dolares!$F$553)</f>
        <v>0</v>
      </c>
    </row>
    <row r="554" spans="1:15" ht="15" customHeight="1" x14ac:dyDescent="0.25">
      <c r="A554" s="13"/>
      <c r="B554" s="14"/>
      <c r="C554" s="15"/>
      <c r="D554" s="6" t="e">
        <f>Tabla3[[#This Row],[CANTIDAD EN FIAT]]/Tabla3[[#This Row],[C. TOTAL / C.  RECIBIR]]</f>
        <v>#DIV/0!</v>
      </c>
      <c r="E554" s="6"/>
      <c r="F554" s="6"/>
      <c r="G554" s="2"/>
      <c r="H554" s="5"/>
      <c r="I554" s="2"/>
      <c r="J554" s="42"/>
      <c r="K554" s="2" t="str">
        <f t="shared" si="8"/>
        <v>Perdida</v>
      </c>
      <c r="L554" s="3">
        <f>IF(Dolares!$A$554="Compra",Dolares!$E$554-Dolares!$C$554-Dolares!$F$554,Dolares!$C$554-Dolares!$E$554-Dolares!$F$554)</f>
        <v>0</v>
      </c>
      <c r="M554" s="4" t="e">
        <f>Dolares!$L$554/Dolares!$C$554*1</f>
        <v>#DIV/0!</v>
      </c>
      <c r="N554" s="26"/>
      <c r="O554" s="17">
        <f>IF(Dolares!$A$554="Venta",(Dolares!$E$554+Dolares!$F$554)*-1,Dolares!$E$554-Dolares!$F$554)</f>
        <v>0</v>
      </c>
    </row>
    <row r="555" spans="1:15" ht="15" customHeight="1" x14ac:dyDescent="0.25">
      <c r="A555" s="13"/>
      <c r="B555" s="14"/>
      <c r="C555" s="15"/>
      <c r="D555" s="6" t="e">
        <f>Tabla3[[#This Row],[CANTIDAD EN FIAT]]/Tabla3[[#This Row],[C. TOTAL / C.  RECIBIR]]</f>
        <v>#DIV/0!</v>
      </c>
      <c r="E555" s="6"/>
      <c r="F555" s="6"/>
      <c r="G555" s="2"/>
      <c r="H555" s="5"/>
      <c r="I555" s="2"/>
      <c r="J555" s="42"/>
      <c r="K555" s="2" t="str">
        <f t="shared" si="8"/>
        <v>Perdida</v>
      </c>
      <c r="L555" s="3">
        <f>IF(Dolares!$A$555="Compra",Dolares!$E$555-Dolares!$C$555-Dolares!$F$555,Dolares!$C$555-Dolares!$E$555-Dolares!$F$555)</f>
        <v>0</v>
      </c>
      <c r="M555" s="4" t="e">
        <f>Dolares!$L$555/Dolares!$C$555*1</f>
        <v>#DIV/0!</v>
      </c>
      <c r="N555" s="26"/>
      <c r="O555" s="17">
        <f>IF(Dolares!$A$555="Venta",(Dolares!$E$555+Dolares!$F$555)*-1,Dolares!$E$555-Dolares!$F$555)</f>
        <v>0</v>
      </c>
    </row>
    <row r="556" spans="1:15" ht="15" customHeight="1" x14ac:dyDescent="0.25">
      <c r="A556" s="13"/>
      <c r="B556" s="14"/>
      <c r="C556" s="15"/>
      <c r="D556" s="6" t="e">
        <f>Tabla3[[#This Row],[CANTIDAD EN FIAT]]/Tabla3[[#This Row],[C. TOTAL / C.  RECIBIR]]</f>
        <v>#DIV/0!</v>
      </c>
      <c r="E556" s="6"/>
      <c r="F556" s="6"/>
      <c r="G556" s="2"/>
      <c r="H556" s="5"/>
      <c r="I556" s="2"/>
      <c r="J556" s="42"/>
      <c r="K556" s="2" t="str">
        <f t="shared" si="8"/>
        <v>Perdida</v>
      </c>
      <c r="L556" s="3">
        <f>IF(Dolares!$A$556="Compra",Dolares!$E$556-Dolares!$C$556-Dolares!$F$556,Dolares!$C$556-Dolares!$E$556-Dolares!$F$556)</f>
        <v>0</v>
      </c>
      <c r="M556" s="4" t="e">
        <f>Dolares!$L$556/Dolares!$C$556*1</f>
        <v>#DIV/0!</v>
      </c>
      <c r="N556" s="26"/>
      <c r="O556" s="17">
        <f>IF(Dolares!$A$556="Venta",(Dolares!$E$556+Dolares!$F$556)*-1,Dolares!$E$556-Dolares!$F$556)</f>
        <v>0</v>
      </c>
    </row>
    <row r="557" spans="1:15" ht="15" customHeight="1" x14ac:dyDescent="0.25">
      <c r="A557" s="13"/>
      <c r="B557" s="14"/>
      <c r="C557" s="15"/>
      <c r="D557" s="6" t="e">
        <f>Tabla3[[#This Row],[CANTIDAD EN FIAT]]/Tabla3[[#This Row],[C. TOTAL / C.  RECIBIR]]</f>
        <v>#DIV/0!</v>
      </c>
      <c r="E557" s="6"/>
      <c r="F557" s="6"/>
      <c r="G557" s="2"/>
      <c r="H557" s="5"/>
      <c r="I557" s="2"/>
      <c r="J557" s="42"/>
      <c r="K557" s="2" t="str">
        <f t="shared" si="8"/>
        <v>Perdida</v>
      </c>
      <c r="L557" s="3">
        <f>IF(Dolares!$A$557="Compra",Dolares!$E$557-Dolares!$C$557-Dolares!$F$557,Dolares!$C$557-Dolares!$E$557-Dolares!$F$557)</f>
        <v>0</v>
      </c>
      <c r="M557" s="4" t="e">
        <f>Dolares!$L$557/Dolares!$C$557*1</f>
        <v>#DIV/0!</v>
      </c>
      <c r="N557" s="26"/>
      <c r="O557" s="17">
        <f>IF(Dolares!$A$557="Venta",(Dolares!$E$557+Dolares!$F$557)*-1,Dolares!$E$557-Dolares!$F$557)</f>
        <v>0</v>
      </c>
    </row>
    <row r="558" spans="1:15" ht="15" customHeight="1" x14ac:dyDescent="0.25">
      <c r="A558" s="13"/>
      <c r="B558" s="14"/>
      <c r="C558" s="15"/>
      <c r="D558" s="6" t="e">
        <f>Tabla3[[#This Row],[CANTIDAD EN FIAT]]/Tabla3[[#This Row],[C. TOTAL / C.  RECIBIR]]</f>
        <v>#DIV/0!</v>
      </c>
      <c r="E558" s="6"/>
      <c r="F558" s="6"/>
      <c r="G558" s="2"/>
      <c r="H558" s="5"/>
      <c r="I558" s="2"/>
      <c r="J558" s="42"/>
      <c r="K558" s="2" t="str">
        <f t="shared" si="8"/>
        <v>Perdida</v>
      </c>
      <c r="L558" s="3">
        <f>IF(Dolares!$A$558="Compra",Dolares!$E$558-Dolares!$C$558-Dolares!$F$558,Dolares!$C$558-Dolares!$E$558-Dolares!$F$558)</f>
        <v>0</v>
      </c>
      <c r="M558" s="4" t="e">
        <f>Dolares!$L$558/Dolares!$C$558*1</f>
        <v>#DIV/0!</v>
      </c>
      <c r="N558" s="26"/>
      <c r="O558" s="17">
        <f>IF(Dolares!$A$558="Venta",(Dolares!$E$558+Dolares!$F$558)*-1,Dolares!$E$558-Dolares!$F$558)</f>
        <v>0</v>
      </c>
    </row>
    <row r="559" spans="1:15" ht="15" customHeight="1" x14ac:dyDescent="0.25">
      <c r="A559" s="13"/>
      <c r="B559" s="14"/>
      <c r="C559" s="15"/>
      <c r="D559" s="6" t="e">
        <f>Tabla3[[#This Row],[CANTIDAD EN FIAT]]/Tabla3[[#This Row],[C. TOTAL / C.  RECIBIR]]</f>
        <v>#DIV/0!</v>
      </c>
      <c r="E559" s="6"/>
      <c r="F559" s="6"/>
      <c r="G559" s="2"/>
      <c r="H559" s="5"/>
      <c r="I559" s="2"/>
      <c r="J559" s="42"/>
      <c r="K559" s="2" t="str">
        <f t="shared" si="8"/>
        <v>Perdida</v>
      </c>
      <c r="L559" s="3">
        <f>IF(Dolares!$A$559="Compra",Dolares!$E$559-Dolares!$C$559-Dolares!$F$559,Dolares!$C$559-Dolares!$E$559-Dolares!$F$559)</f>
        <v>0</v>
      </c>
      <c r="M559" s="4" t="e">
        <f>Dolares!$L$559/Dolares!$C$559*1</f>
        <v>#DIV/0!</v>
      </c>
      <c r="N559" s="26"/>
      <c r="O559" s="17">
        <f>IF(Dolares!$A$559="Venta",(Dolares!$E$559+Dolares!$F$559)*-1,Dolares!$E$559-Dolares!$F$559)</f>
        <v>0</v>
      </c>
    </row>
    <row r="560" spans="1:15" ht="15" customHeight="1" x14ac:dyDescent="0.25">
      <c r="A560" s="13"/>
      <c r="B560" s="14"/>
      <c r="C560" s="15"/>
      <c r="D560" s="6" t="e">
        <f>Tabla3[[#This Row],[CANTIDAD EN FIAT]]/Tabla3[[#This Row],[C. TOTAL / C.  RECIBIR]]</f>
        <v>#DIV/0!</v>
      </c>
      <c r="E560" s="6"/>
      <c r="F560" s="6"/>
      <c r="G560" s="2"/>
      <c r="H560" s="5"/>
      <c r="I560" s="2"/>
      <c r="J560" s="42"/>
      <c r="K560" s="2" t="str">
        <f t="shared" si="8"/>
        <v>Perdida</v>
      </c>
      <c r="L560" s="3">
        <f>IF(Dolares!$A$560="Compra",Dolares!$E$560-Dolares!$C$560-Dolares!$F$560,Dolares!$C$560-Dolares!$E$560-Dolares!$F$560)</f>
        <v>0</v>
      </c>
      <c r="M560" s="4" t="e">
        <f>Dolares!$L$560/Dolares!$C$560*1</f>
        <v>#DIV/0!</v>
      </c>
      <c r="N560" s="26"/>
      <c r="O560" s="17">
        <f>IF(Dolares!$A$560="Venta",(Dolares!$E$560+Dolares!$F$560)*-1,Dolares!$E$560-Dolares!$F$560)</f>
        <v>0</v>
      </c>
    </row>
    <row r="561" spans="1:15" ht="15" customHeight="1" x14ac:dyDescent="0.25">
      <c r="A561" s="13"/>
      <c r="B561" s="14"/>
      <c r="C561" s="15"/>
      <c r="D561" s="6" t="e">
        <f>Tabla3[[#This Row],[CANTIDAD EN FIAT]]/Tabla3[[#This Row],[C. TOTAL / C.  RECIBIR]]</f>
        <v>#DIV/0!</v>
      </c>
      <c r="E561" s="6"/>
      <c r="F561" s="6"/>
      <c r="G561" s="2"/>
      <c r="H561" s="5"/>
      <c r="I561" s="2"/>
      <c r="J561" s="42"/>
      <c r="K561" s="2" t="str">
        <f t="shared" si="8"/>
        <v>Perdida</v>
      </c>
      <c r="L561" s="3">
        <f>IF(Dolares!$A$561="Compra",Dolares!$E$561-Dolares!$C$561-Dolares!$F$561,Dolares!$C$561-Dolares!$E$561-Dolares!$F$561)</f>
        <v>0</v>
      </c>
      <c r="M561" s="4" t="e">
        <f>Dolares!$L$561/Dolares!$C$561*1</f>
        <v>#DIV/0!</v>
      </c>
      <c r="N561" s="26"/>
      <c r="O561" s="17">
        <f>IF(Dolares!$A$561="Venta",(Dolares!$E$561+Dolares!$F$561)*-1,Dolares!$E$561-Dolares!$F$561)</f>
        <v>0</v>
      </c>
    </row>
    <row r="562" spans="1:15" ht="15" customHeight="1" x14ac:dyDescent="0.25">
      <c r="A562" s="13"/>
      <c r="B562" s="14"/>
      <c r="C562" s="15"/>
      <c r="D562" s="6" t="e">
        <f>Tabla3[[#This Row],[CANTIDAD EN FIAT]]/Tabla3[[#This Row],[C. TOTAL / C.  RECIBIR]]</f>
        <v>#DIV/0!</v>
      </c>
      <c r="E562" s="6"/>
      <c r="F562" s="6"/>
      <c r="G562" s="2"/>
      <c r="H562" s="5"/>
      <c r="I562" s="2"/>
      <c r="J562" s="42"/>
      <c r="K562" s="2" t="str">
        <f t="shared" si="8"/>
        <v>Perdida</v>
      </c>
      <c r="L562" s="3">
        <f>IF(Dolares!$A$562="Compra",Dolares!$E$562-Dolares!$C$562-Dolares!$F$562,Dolares!$C$562-Dolares!$E$562-Dolares!$F$562)</f>
        <v>0</v>
      </c>
      <c r="M562" s="4" t="e">
        <f>Dolares!$L$562/Dolares!$C$562*1</f>
        <v>#DIV/0!</v>
      </c>
      <c r="N562" s="26"/>
      <c r="O562" s="17">
        <f>IF(Dolares!$A$562="Venta",(Dolares!$E$562+Dolares!$F$562)*-1,Dolares!$E$562-Dolares!$F$562)</f>
        <v>0</v>
      </c>
    </row>
    <row r="563" spans="1:15" ht="15" customHeight="1" x14ac:dyDescent="0.25">
      <c r="A563" s="13"/>
      <c r="B563" s="14"/>
      <c r="C563" s="15"/>
      <c r="D563" s="6" t="e">
        <f>Tabla3[[#This Row],[CANTIDAD EN FIAT]]/Tabla3[[#This Row],[C. TOTAL / C.  RECIBIR]]</f>
        <v>#DIV/0!</v>
      </c>
      <c r="E563" s="6"/>
      <c r="F563" s="6"/>
      <c r="G563" s="2"/>
      <c r="H563" s="5"/>
      <c r="I563" s="2"/>
      <c r="J563" s="42"/>
      <c r="K563" s="2" t="str">
        <f t="shared" si="8"/>
        <v>Perdida</v>
      </c>
      <c r="L563" s="3">
        <f>IF(Dolares!$A$563="Compra",Dolares!$E$563-Dolares!$C$563-Dolares!$F$563,Dolares!$C$563-Dolares!$E$563-Dolares!$F$563)</f>
        <v>0</v>
      </c>
      <c r="M563" s="4" t="e">
        <f>Dolares!$L$563/Dolares!$C$563*1</f>
        <v>#DIV/0!</v>
      </c>
      <c r="N563" s="26"/>
      <c r="O563" s="17">
        <f>IF(Dolares!$A$563="Venta",(Dolares!$E$563+Dolares!$F$563)*-1,Dolares!$E$563-Dolares!$F$563)</f>
        <v>0</v>
      </c>
    </row>
    <row r="564" spans="1:15" ht="15" customHeight="1" x14ac:dyDescent="0.25">
      <c r="A564" s="13"/>
      <c r="B564" s="14"/>
      <c r="C564" s="15"/>
      <c r="D564" s="6" t="e">
        <f>Tabla3[[#This Row],[CANTIDAD EN FIAT]]/Tabla3[[#This Row],[C. TOTAL / C.  RECIBIR]]</f>
        <v>#DIV/0!</v>
      </c>
      <c r="E564" s="6"/>
      <c r="F564" s="6"/>
      <c r="G564" s="2"/>
      <c r="H564" s="5"/>
      <c r="I564" s="2"/>
      <c r="J564" s="42"/>
      <c r="K564" s="2" t="str">
        <f t="shared" si="8"/>
        <v>Perdida</v>
      </c>
      <c r="L564" s="3">
        <f>IF(Dolares!$A$564="Compra",Dolares!$E$564-Dolares!$C$564-Dolares!$F$564,Dolares!$C$564-Dolares!$E$564-Dolares!$F$564)</f>
        <v>0</v>
      </c>
      <c r="M564" s="4" t="e">
        <f>Dolares!$L$564/Dolares!$C$564*1</f>
        <v>#DIV/0!</v>
      </c>
      <c r="N564" s="26"/>
      <c r="O564" s="17">
        <f>IF(Dolares!$A$564="Venta",(Dolares!$E$564+Dolares!$F$564)*-1,Dolares!$E$564-Dolares!$F$564)</f>
        <v>0</v>
      </c>
    </row>
    <row r="565" spans="1:15" ht="15" customHeight="1" x14ac:dyDescent="0.25">
      <c r="A565" s="13"/>
      <c r="B565" s="14"/>
      <c r="C565" s="15"/>
      <c r="D565" s="6" t="e">
        <f>Tabla3[[#This Row],[CANTIDAD EN FIAT]]/Tabla3[[#This Row],[C. TOTAL / C.  RECIBIR]]</f>
        <v>#DIV/0!</v>
      </c>
      <c r="E565" s="6"/>
      <c r="F565" s="6"/>
      <c r="G565" s="2"/>
      <c r="H565" s="5"/>
      <c r="I565" s="2"/>
      <c r="J565" s="42"/>
      <c r="K565" s="2" t="str">
        <f t="shared" si="8"/>
        <v>Perdida</v>
      </c>
      <c r="L565" s="3">
        <f>IF(Dolares!$A$565="Compra",Dolares!$E$565-Dolares!$C$565-Dolares!$F$565,Dolares!$C$565-Dolares!$E$565-Dolares!$F$565)</f>
        <v>0</v>
      </c>
      <c r="M565" s="4" t="e">
        <f>Dolares!$L$565/Dolares!$C$565*1</f>
        <v>#DIV/0!</v>
      </c>
      <c r="N565" s="26"/>
      <c r="O565" s="17">
        <f>IF(Dolares!$A$565="Venta",(Dolares!$E$565+Dolares!$F$565)*-1,Dolares!$E$565-Dolares!$F$565)</f>
        <v>0</v>
      </c>
    </row>
    <row r="566" spans="1:15" ht="15" customHeight="1" x14ac:dyDescent="0.25">
      <c r="A566" s="13"/>
      <c r="B566" s="14"/>
      <c r="C566" s="15"/>
      <c r="D566" s="6" t="e">
        <f>Tabla3[[#This Row],[CANTIDAD EN FIAT]]/Tabla3[[#This Row],[C. TOTAL / C.  RECIBIR]]</f>
        <v>#DIV/0!</v>
      </c>
      <c r="E566" s="6"/>
      <c r="F566" s="6"/>
      <c r="G566" s="2"/>
      <c r="H566" s="5"/>
      <c r="I566" s="2"/>
      <c r="J566" s="42"/>
      <c r="K566" s="2" t="str">
        <f t="shared" si="8"/>
        <v>Perdida</v>
      </c>
      <c r="L566" s="3">
        <f>IF(Dolares!$A$566="Compra",Dolares!$E$566-Dolares!$C$566-Dolares!$F$566,Dolares!$C$566-Dolares!$E$566-Dolares!$F$566)</f>
        <v>0</v>
      </c>
      <c r="M566" s="4" t="e">
        <f>Dolares!$L$566/Dolares!$C$566*1</f>
        <v>#DIV/0!</v>
      </c>
      <c r="N566" s="26"/>
      <c r="O566" s="17">
        <f>IF(Dolares!$A$566="Venta",(Dolares!$E$566+Dolares!$F$566)*-1,Dolares!$E$566-Dolares!$F$566)</f>
        <v>0</v>
      </c>
    </row>
    <row r="567" spans="1:15" ht="15" customHeight="1" x14ac:dyDescent="0.25">
      <c r="A567" s="13"/>
      <c r="B567" s="14"/>
      <c r="C567" s="15"/>
      <c r="D567" s="6" t="e">
        <f>Tabla3[[#This Row],[CANTIDAD EN FIAT]]/Tabla3[[#This Row],[C. TOTAL / C.  RECIBIR]]</f>
        <v>#DIV/0!</v>
      </c>
      <c r="E567" s="6"/>
      <c r="F567" s="6"/>
      <c r="G567" s="2"/>
      <c r="H567" s="5"/>
      <c r="I567" s="2"/>
      <c r="J567" s="42"/>
      <c r="K567" s="2" t="str">
        <f t="shared" si="8"/>
        <v>Perdida</v>
      </c>
      <c r="L567" s="3">
        <f>IF(Dolares!$A$567="Compra",Dolares!$E$567-Dolares!$C$567-Dolares!$F$567,Dolares!$C$567-Dolares!$E$567-Dolares!$F$567)</f>
        <v>0</v>
      </c>
      <c r="M567" s="4" t="e">
        <f>Dolares!$L$567/Dolares!$C$567*1</f>
        <v>#DIV/0!</v>
      </c>
      <c r="N567" s="26"/>
      <c r="O567" s="17">
        <f>IF(Dolares!$A$567="Venta",(Dolares!$E$567+Dolares!$F$567)*-1,Dolares!$E$567-Dolares!$F$567)</f>
        <v>0</v>
      </c>
    </row>
    <row r="568" spans="1:15" ht="15" customHeight="1" x14ac:dyDescent="0.25">
      <c r="A568" s="13"/>
      <c r="B568" s="14"/>
      <c r="C568" s="15"/>
      <c r="D568" s="6" t="e">
        <f>Tabla3[[#This Row],[CANTIDAD EN FIAT]]/Tabla3[[#This Row],[C. TOTAL / C.  RECIBIR]]</f>
        <v>#DIV/0!</v>
      </c>
      <c r="E568" s="6"/>
      <c r="F568" s="6"/>
      <c r="G568" s="2"/>
      <c r="H568" s="5"/>
      <c r="I568" s="2"/>
      <c r="J568" s="42"/>
      <c r="K568" s="2" t="str">
        <f t="shared" si="8"/>
        <v>Perdida</v>
      </c>
      <c r="L568" s="3">
        <f>IF(Dolares!$A$568="Compra",Dolares!$E$568-Dolares!$C$568-Dolares!$F$568,Dolares!$C$568-Dolares!$E$568-Dolares!$F$568)</f>
        <v>0</v>
      </c>
      <c r="M568" s="4" t="e">
        <f>Dolares!$L$568/Dolares!$C$568*1</f>
        <v>#DIV/0!</v>
      </c>
      <c r="N568" s="26"/>
      <c r="O568" s="17">
        <f>IF(Dolares!$A$568="Venta",(Dolares!$E$568+Dolares!$F$568)*-1,Dolares!$E$568-Dolares!$F$568)</f>
        <v>0</v>
      </c>
    </row>
    <row r="569" spans="1:15" ht="15" customHeight="1" x14ac:dyDescent="0.25">
      <c r="A569" s="13"/>
      <c r="B569" s="14"/>
      <c r="C569" s="15"/>
      <c r="D569" s="6" t="e">
        <f>Tabla3[[#This Row],[CANTIDAD EN FIAT]]/Tabla3[[#This Row],[C. TOTAL / C.  RECIBIR]]</f>
        <v>#DIV/0!</v>
      </c>
      <c r="E569" s="6"/>
      <c r="F569" s="6"/>
      <c r="G569" s="2"/>
      <c r="H569" s="5"/>
      <c r="I569" s="2"/>
      <c r="J569" s="42"/>
      <c r="K569" s="2" t="str">
        <f t="shared" si="8"/>
        <v>Perdida</v>
      </c>
      <c r="L569" s="3">
        <f>IF(Dolares!$A$569="Compra",Dolares!$E$569-Dolares!$C$569-Dolares!$F$569,Dolares!$C$569-Dolares!$E$569-Dolares!$F$569)</f>
        <v>0</v>
      </c>
      <c r="M569" s="4" t="e">
        <f>Dolares!$L$569/Dolares!$C$569*1</f>
        <v>#DIV/0!</v>
      </c>
      <c r="N569" s="26"/>
      <c r="O569" s="17">
        <f>IF(Dolares!$A$569="Venta",(Dolares!$E$569+Dolares!$F$569)*-1,Dolares!$E$569-Dolares!$F$569)</f>
        <v>0</v>
      </c>
    </row>
    <row r="570" spans="1:15" ht="15" customHeight="1" x14ac:dyDescent="0.25">
      <c r="A570" s="13"/>
      <c r="B570" s="14"/>
      <c r="C570" s="15"/>
      <c r="D570" s="6" t="e">
        <f>Tabla3[[#This Row],[CANTIDAD EN FIAT]]/Tabla3[[#This Row],[C. TOTAL / C.  RECIBIR]]</f>
        <v>#DIV/0!</v>
      </c>
      <c r="E570" s="6"/>
      <c r="F570" s="6"/>
      <c r="G570" s="2"/>
      <c r="H570" s="5"/>
      <c r="I570" s="2"/>
      <c r="J570" s="42"/>
      <c r="K570" s="2" t="str">
        <f t="shared" si="8"/>
        <v>Perdida</v>
      </c>
      <c r="L570" s="3">
        <f>IF(Dolares!$A$570="Compra",Dolares!$E$570-Dolares!$C$570-Dolares!$F$570,Dolares!$C$570-Dolares!$E$570-Dolares!$F$570)</f>
        <v>0</v>
      </c>
      <c r="M570" s="4" t="e">
        <f>Dolares!$L$570/Dolares!$C$570*1</f>
        <v>#DIV/0!</v>
      </c>
      <c r="N570" s="26"/>
      <c r="O570" s="17">
        <f>IF(Dolares!$A$570="Venta",(Dolares!$E$570+Dolares!$F$570)*-1,Dolares!$E$570-Dolares!$F$570)</f>
        <v>0</v>
      </c>
    </row>
    <row r="571" spans="1:15" ht="15" customHeight="1" x14ac:dyDescent="0.25">
      <c r="A571" s="13"/>
      <c r="B571" s="14"/>
      <c r="C571" s="15"/>
      <c r="D571" s="6" t="e">
        <f>Tabla3[[#This Row],[CANTIDAD EN FIAT]]/Tabla3[[#This Row],[C. TOTAL / C.  RECIBIR]]</f>
        <v>#DIV/0!</v>
      </c>
      <c r="E571" s="6"/>
      <c r="F571" s="6"/>
      <c r="G571" s="2"/>
      <c r="H571" s="5"/>
      <c r="I571" s="2"/>
      <c r="J571" s="42"/>
      <c r="K571" s="2" t="str">
        <f t="shared" si="8"/>
        <v>Perdida</v>
      </c>
      <c r="L571" s="3">
        <f>IF(Dolares!$A$571="Compra",Dolares!$E$571-Dolares!$C$571-Dolares!$F$571,Dolares!$C$571-Dolares!$E$571-Dolares!$F$571)</f>
        <v>0</v>
      </c>
      <c r="M571" s="4" t="e">
        <f>Dolares!$L$571/Dolares!$C$571*1</f>
        <v>#DIV/0!</v>
      </c>
      <c r="N571" s="26"/>
      <c r="O571" s="17">
        <f>IF(Dolares!$A$571="Venta",(Dolares!$E$571+Dolares!$F$571)*-1,Dolares!$E$571-Dolares!$F$571)</f>
        <v>0</v>
      </c>
    </row>
    <row r="572" spans="1:15" ht="15" customHeight="1" x14ac:dyDescent="0.25">
      <c r="A572" s="13"/>
      <c r="B572" s="14"/>
      <c r="C572" s="15"/>
      <c r="D572" s="6" t="e">
        <f>Tabla3[[#This Row],[CANTIDAD EN FIAT]]/Tabla3[[#This Row],[C. TOTAL / C.  RECIBIR]]</f>
        <v>#DIV/0!</v>
      </c>
      <c r="E572" s="6"/>
      <c r="F572" s="6"/>
      <c r="G572" s="2"/>
      <c r="H572" s="5"/>
      <c r="I572" s="2"/>
      <c r="J572" s="42"/>
      <c r="K572" s="2" t="str">
        <f t="shared" si="8"/>
        <v>Perdida</v>
      </c>
      <c r="L572" s="3">
        <f>IF(Dolares!$A$572="Compra",Dolares!$E$572-Dolares!$C$572-Dolares!$F$572,Dolares!$C$572-Dolares!$E$572-Dolares!$F$572)</f>
        <v>0</v>
      </c>
      <c r="M572" s="4" t="e">
        <f>Dolares!$L$572/Dolares!$C$572*1</f>
        <v>#DIV/0!</v>
      </c>
      <c r="N572" s="26"/>
      <c r="O572" s="17">
        <f>IF(Dolares!$A$572="Venta",(Dolares!$E$572+Dolares!$F$572)*-1,Dolares!$E$572-Dolares!$F$572)</f>
        <v>0</v>
      </c>
    </row>
    <row r="573" spans="1:15" ht="15" customHeight="1" x14ac:dyDescent="0.25">
      <c r="A573" s="13"/>
      <c r="B573" s="14"/>
      <c r="C573" s="15"/>
      <c r="D573" s="6" t="e">
        <f>Tabla3[[#This Row],[CANTIDAD EN FIAT]]/Tabla3[[#This Row],[C. TOTAL / C.  RECIBIR]]</f>
        <v>#DIV/0!</v>
      </c>
      <c r="E573" s="6"/>
      <c r="F573" s="6"/>
      <c r="G573" s="2"/>
      <c r="H573" s="5"/>
      <c r="I573" s="2"/>
      <c r="J573" s="42"/>
      <c r="K573" s="2" t="str">
        <f t="shared" si="8"/>
        <v>Perdida</v>
      </c>
      <c r="L573" s="3">
        <f>IF(Dolares!$A$573="Compra",Dolares!$E$573-Dolares!$C$573-Dolares!$F$573,Dolares!$C$573-Dolares!$E$573-Dolares!$F$573)</f>
        <v>0</v>
      </c>
      <c r="M573" s="4" t="e">
        <f>Dolares!$L$573/Dolares!$C$573*1</f>
        <v>#DIV/0!</v>
      </c>
      <c r="N573" s="26"/>
      <c r="O573" s="17">
        <f>IF(Dolares!$A$573="Venta",(Dolares!$E$573+Dolares!$F$573)*-1,Dolares!$E$573-Dolares!$F$573)</f>
        <v>0</v>
      </c>
    </row>
    <row r="574" spans="1:15" ht="15" customHeight="1" x14ac:dyDescent="0.25">
      <c r="A574" s="13"/>
      <c r="B574" s="14"/>
      <c r="C574" s="15"/>
      <c r="D574" s="6" t="e">
        <f>Tabla3[[#This Row],[CANTIDAD EN FIAT]]/Tabla3[[#This Row],[C. TOTAL / C.  RECIBIR]]</f>
        <v>#DIV/0!</v>
      </c>
      <c r="E574" s="6"/>
      <c r="F574" s="6"/>
      <c r="G574" s="2"/>
      <c r="H574" s="5"/>
      <c r="I574" s="2"/>
      <c r="J574" s="42"/>
      <c r="K574" s="2" t="str">
        <f t="shared" si="8"/>
        <v>Perdida</v>
      </c>
      <c r="L574" s="3">
        <f>IF(Dolares!$A$574="Compra",Dolares!$E$574-Dolares!$C$574-Dolares!$F$574,Dolares!$C$574-Dolares!$E$574-Dolares!$F$574)</f>
        <v>0</v>
      </c>
      <c r="M574" s="4" t="e">
        <f>Dolares!$L$574/Dolares!$C$574*1</f>
        <v>#DIV/0!</v>
      </c>
      <c r="N574" s="26"/>
      <c r="O574" s="17">
        <f>IF(Dolares!$A$574="Venta",(Dolares!$E$574+Dolares!$F$574)*-1,Dolares!$E$574-Dolares!$F$574)</f>
        <v>0</v>
      </c>
    </row>
    <row r="575" spans="1:15" ht="15" customHeight="1" x14ac:dyDescent="0.25">
      <c r="A575" s="13"/>
      <c r="B575" s="14"/>
      <c r="C575" s="15"/>
      <c r="D575" s="6" t="e">
        <f>Tabla3[[#This Row],[CANTIDAD EN FIAT]]/Tabla3[[#This Row],[C. TOTAL / C.  RECIBIR]]</f>
        <v>#DIV/0!</v>
      </c>
      <c r="E575" s="6"/>
      <c r="F575" s="6"/>
      <c r="G575" s="2"/>
      <c r="H575" s="5"/>
      <c r="I575" s="2"/>
      <c r="J575" s="42"/>
      <c r="K575" s="2" t="str">
        <f t="shared" si="8"/>
        <v>Perdida</v>
      </c>
      <c r="L575" s="3">
        <f>IF(Dolares!$A$575="Compra",Dolares!$E$575-Dolares!$C$575-Dolares!$F$575,Dolares!$C$575-Dolares!$E$575-Dolares!$F$575)</f>
        <v>0</v>
      </c>
      <c r="M575" s="4" t="e">
        <f>Dolares!$L$575/Dolares!$C$575*1</f>
        <v>#DIV/0!</v>
      </c>
      <c r="N575" s="26"/>
      <c r="O575" s="17">
        <f>IF(Dolares!$A$575="Venta",(Dolares!$E$575+Dolares!$F$575)*-1,Dolares!$E$575-Dolares!$F$575)</f>
        <v>0</v>
      </c>
    </row>
    <row r="576" spans="1:15" ht="15" customHeight="1" x14ac:dyDescent="0.25">
      <c r="A576" s="13"/>
      <c r="B576" s="14"/>
      <c r="C576" s="15"/>
      <c r="D576" s="6" t="e">
        <f>Tabla3[[#This Row],[CANTIDAD EN FIAT]]/Tabla3[[#This Row],[C. TOTAL / C.  RECIBIR]]</f>
        <v>#DIV/0!</v>
      </c>
      <c r="E576" s="6"/>
      <c r="F576" s="6"/>
      <c r="G576" s="2"/>
      <c r="H576" s="5"/>
      <c r="I576" s="2"/>
      <c r="J576" s="42"/>
      <c r="K576" s="2" t="str">
        <f t="shared" si="8"/>
        <v>Perdida</v>
      </c>
      <c r="L576" s="3">
        <f>IF(Dolares!$A$576="Compra",Dolares!$E$576-Dolares!$C$576-Dolares!$F$576,Dolares!$C$576-Dolares!$E$576-Dolares!$F$576)</f>
        <v>0</v>
      </c>
      <c r="M576" s="4" t="e">
        <f>Dolares!$L$576/Dolares!$C$576*1</f>
        <v>#DIV/0!</v>
      </c>
      <c r="N576" s="26"/>
      <c r="O576" s="17">
        <f>IF(Dolares!$A$576="Venta",(Dolares!$E$576+Dolares!$F$576)*-1,Dolares!$E$576-Dolares!$F$576)</f>
        <v>0</v>
      </c>
    </row>
    <row r="577" spans="1:15" ht="15" customHeight="1" x14ac:dyDescent="0.25">
      <c r="A577" s="13"/>
      <c r="B577" s="14"/>
      <c r="C577" s="15"/>
      <c r="D577" s="6" t="e">
        <f>Tabla3[[#This Row],[CANTIDAD EN FIAT]]/Tabla3[[#This Row],[C. TOTAL / C.  RECIBIR]]</f>
        <v>#DIV/0!</v>
      </c>
      <c r="E577" s="6"/>
      <c r="F577" s="6"/>
      <c r="G577" s="2"/>
      <c r="H577" s="5"/>
      <c r="I577" s="2"/>
      <c r="J577" s="42"/>
      <c r="K577" s="2" t="str">
        <f t="shared" si="8"/>
        <v>Perdida</v>
      </c>
      <c r="L577" s="3">
        <f>IF(Dolares!$A$577="Compra",Dolares!$E$577-Dolares!$C$577-Dolares!$F$577,Dolares!$C$577-Dolares!$E$577-Dolares!$F$577)</f>
        <v>0</v>
      </c>
      <c r="M577" s="4" t="e">
        <f>Dolares!$L$577/Dolares!$C$577*1</f>
        <v>#DIV/0!</v>
      </c>
      <c r="N577" s="26"/>
      <c r="O577" s="17">
        <f>IF(Dolares!$A$577="Venta",(Dolares!$E$577+Dolares!$F$577)*-1,Dolares!$E$577-Dolares!$F$577)</f>
        <v>0</v>
      </c>
    </row>
    <row r="578" spans="1:15" ht="15" customHeight="1" x14ac:dyDescent="0.25">
      <c r="A578" s="13"/>
      <c r="B578" s="14"/>
      <c r="C578" s="15"/>
      <c r="D578" s="6" t="e">
        <f>Tabla3[[#This Row],[CANTIDAD EN FIAT]]/Tabla3[[#This Row],[C. TOTAL / C.  RECIBIR]]</f>
        <v>#DIV/0!</v>
      </c>
      <c r="E578" s="6"/>
      <c r="F578" s="6"/>
      <c r="G578" s="2"/>
      <c r="H578" s="5"/>
      <c r="I578" s="2"/>
      <c r="J578" s="42"/>
      <c r="K578" s="2" t="str">
        <f t="shared" ref="K578:K641" si="9">IF(L578&gt;0,"Ganancia","Perdida")</f>
        <v>Perdida</v>
      </c>
      <c r="L578" s="3">
        <f>IF(Dolares!$A$578="Compra",Dolares!$E$578-Dolares!$C$578-Dolares!$F$578,Dolares!$C$578-Dolares!$E$578-Dolares!$F$578)</f>
        <v>0</v>
      </c>
      <c r="M578" s="4" t="e">
        <f>Dolares!$L$578/Dolares!$C$578*1</f>
        <v>#DIV/0!</v>
      </c>
      <c r="N578" s="26"/>
      <c r="O578" s="17">
        <f>IF(Dolares!$A$578="Venta",(Dolares!$E$578+Dolares!$F$578)*-1,Dolares!$E$578-Dolares!$F$578)</f>
        <v>0</v>
      </c>
    </row>
    <row r="579" spans="1:15" ht="15" customHeight="1" x14ac:dyDescent="0.25">
      <c r="A579" s="13"/>
      <c r="B579" s="14"/>
      <c r="C579" s="15"/>
      <c r="D579" s="6" t="e">
        <f>Tabla3[[#This Row],[CANTIDAD EN FIAT]]/Tabla3[[#This Row],[C. TOTAL / C.  RECIBIR]]</f>
        <v>#DIV/0!</v>
      </c>
      <c r="E579" s="6"/>
      <c r="F579" s="6"/>
      <c r="G579" s="2"/>
      <c r="H579" s="5"/>
      <c r="I579" s="2"/>
      <c r="J579" s="42"/>
      <c r="K579" s="2" t="str">
        <f t="shared" si="9"/>
        <v>Perdida</v>
      </c>
      <c r="L579" s="3">
        <f>IF(Dolares!$A$579="Compra",Dolares!$E$579-Dolares!$C$579-Dolares!$F$579,Dolares!$C$579-Dolares!$E$579-Dolares!$F$579)</f>
        <v>0</v>
      </c>
      <c r="M579" s="4" t="e">
        <f>Dolares!$L$579/Dolares!$C$579*1</f>
        <v>#DIV/0!</v>
      </c>
      <c r="N579" s="26"/>
      <c r="O579" s="17">
        <f>IF(Dolares!$A$579="Venta",(Dolares!$E$579+Dolares!$F$579)*-1,Dolares!$E$579-Dolares!$F$579)</f>
        <v>0</v>
      </c>
    </row>
    <row r="580" spans="1:15" ht="15" customHeight="1" x14ac:dyDescent="0.25">
      <c r="A580" s="13"/>
      <c r="B580" s="14"/>
      <c r="C580" s="15"/>
      <c r="D580" s="6" t="e">
        <f>Tabla3[[#This Row],[CANTIDAD EN FIAT]]/Tabla3[[#This Row],[C. TOTAL / C.  RECIBIR]]</f>
        <v>#DIV/0!</v>
      </c>
      <c r="E580" s="6"/>
      <c r="F580" s="6"/>
      <c r="G580" s="2"/>
      <c r="H580" s="5"/>
      <c r="I580" s="2"/>
      <c r="J580" s="42"/>
      <c r="K580" s="2" t="str">
        <f t="shared" si="9"/>
        <v>Perdida</v>
      </c>
      <c r="L580" s="3">
        <f>IF(Dolares!$A$580="Compra",Dolares!$E$580-Dolares!$C$580-Dolares!$F$580,Dolares!$C$580-Dolares!$E$580-Dolares!$F$580)</f>
        <v>0</v>
      </c>
      <c r="M580" s="4" t="e">
        <f>Dolares!$L$580/Dolares!$C$580*1</f>
        <v>#DIV/0!</v>
      </c>
      <c r="N580" s="26"/>
      <c r="O580" s="17">
        <f>IF(Dolares!$A$580="Venta",(Dolares!$E$580+Dolares!$F$580)*-1,Dolares!$E$580-Dolares!$F$580)</f>
        <v>0</v>
      </c>
    </row>
    <row r="581" spans="1:15" ht="15" customHeight="1" x14ac:dyDescent="0.25">
      <c r="A581" s="13"/>
      <c r="B581" s="14"/>
      <c r="C581" s="15"/>
      <c r="D581" s="6" t="e">
        <f>Tabla3[[#This Row],[CANTIDAD EN FIAT]]/Tabla3[[#This Row],[C. TOTAL / C.  RECIBIR]]</f>
        <v>#DIV/0!</v>
      </c>
      <c r="E581" s="6"/>
      <c r="F581" s="6"/>
      <c r="G581" s="2"/>
      <c r="H581" s="5"/>
      <c r="I581" s="2"/>
      <c r="J581" s="42"/>
      <c r="K581" s="2" t="str">
        <f t="shared" si="9"/>
        <v>Perdida</v>
      </c>
      <c r="L581" s="3">
        <f>IF(Dolares!$A$581="Compra",Dolares!$E$581-Dolares!$C$581-Dolares!$F$581,Dolares!$C$581-Dolares!$E$581-Dolares!$F$581)</f>
        <v>0</v>
      </c>
      <c r="M581" s="4" t="e">
        <f>Dolares!$L$581/Dolares!$C$581*1</f>
        <v>#DIV/0!</v>
      </c>
      <c r="N581" s="26"/>
      <c r="O581" s="17">
        <f>IF(Dolares!$A$581="Venta",(Dolares!$E$581+Dolares!$F$581)*-1,Dolares!$E$581-Dolares!$F$581)</f>
        <v>0</v>
      </c>
    </row>
    <row r="582" spans="1:15" ht="15" customHeight="1" x14ac:dyDescent="0.25">
      <c r="A582" s="13"/>
      <c r="B582" s="14"/>
      <c r="C582" s="15"/>
      <c r="D582" s="6" t="e">
        <f>Tabla3[[#This Row],[CANTIDAD EN FIAT]]/Tabla3[[#This Row],[C. TOTAL / C.  RECIBIR]]</f>
        <v>#DIV/0!</v>
      </c>
      <c r="E582" s="6"/>
      <c r="F582" s="6"/>
      <c r="G582" s="2"/>
      <c r="H582" s="5"/>
      <c r="I582" s="2"/>
      <c r="J582" s="42"/>
      <c r="K582" s="2" t="str">
        <f t="shared" si="9"/>
        <v>Perdida</v>
      </c>
      <c r="L582" s="3">
        <f>IF(Dolares!$A$582="Compra",Dolares!$E$582-Dolares!$C$582-Dolares!$F$582,Dolares!$C$582-Dolares!$E$582-Dolares!$F$582)</f>
        <v>0</v>
      </c>
      <c r="M582" s="4" t="e">
        <f>Dolares!$L$582/Dolares!$C$582*1</f>
        <v>#DIV/0!</v>
      </c>
      <c r="N582" s="26"/>
      <c r="O582" s="17">
        <f>IF(Dolares!$A$582="Venta",(Dolares!$E$582+Dolares!$F$582)*-1,Dolares!$E$582-Dolares!$F$582)</f>
        <v>0</v>
      </c>
    </row>
    <row r="583" spans="1:15" ht="15" customHeight="1" x14ac:dyDescent="0.25">
      <c r="A583" s="13"/>
      <c r="B583" s="14"/>
      <c r="C583" s="15"/>
      <c r="D583" s="6" t="e">
        <f>Tabla3[[#This Row],[CANTIDAD EN FIAT]]/Tabla3[[#This Row],[C. TOTAL / C.  RECIBIR]]</f>
        <v>#DIV/0!</v>
      </c>
      <c r="E583" s="6"/>
      <c r="F583" s="6"/>
      <c r="G583" s="2"/>
      <c r="H583" s="5"/>
      <c r="I583" s="2"/>
      <c r="J583" s="42"/>
      <c r="K583" s="2" t="str">
        <f t="shared" si="9"/>
        <v>Perdida</v>
      </c>
      <c r="L583" s="3">
        <f>IF(Dolares!$A$583="Compra",Dolares!$E$583-Dolares!$C$583-Dolares!$F$583,Dolares!$C$583-Dolares!$E$583-Dolares!$F$583)</f>
        <v>0</v>
      </c>
      <c r="M583" s="4" t="e">
        <f>Dolares!$L$583/Dolares!$C$583*1</f>
        <v>#DIV/0!</v>
      </c>
      <c r="N583" s="26"/>
      <c r="O583" s="17">
        <f>IF(Dolares!$A$583="Venta",(Dolares!$E$583+Dolares!$F$583)*-1,Dolares!$E$583-Dolares!$F$583)</f>
        <v>0</v>
      </c>
    </row>
    <row r="584" spans="1:15" ht="15" customHeight="1" x14ac:dyDescent="0.25">
      <c r="A584" s="13"/>
      <c r="B584" s="14"/>
      <c r="C584" s="15"/>
      <c r="D584" s="6" t="e">
        <f>Tabla3[[#This Row],[CANTIDAD EN FIAT]]/Tabla3[[#This Row],[C. TOTAL / C.  RECIBIR]]</f>
        <v>#DIV/0!</v>
      </c>
      <c r="E584" s="6"/>
      <c r="F584" s="6"/>
      <c r="G584" s="2"/>
      <c r="H584" s="5"/>
      <c r="I584" s="2"/>
      <c r="J584" s="42"/>
      <c r="K584" s="2" t="str">
        <f t="shared" si="9"/>
        <v>Perdida</v>
      </c>
      <c r="L584" s="3">
        <f>IF(Dolares!$A$584="Compra",Dolares!$E$584-Dolares!$C$584-Dolares!$F$584,Dolares!$C$584-Dolares!$E$584-Dolares!$F$584)</f>
        <v>0</v>
      </c>
      <c r="M584" s="4" t="e">
        <f>Dolares!$L$584/Dolares!$C$584*1</f>
        <v>#DIV/0!</v>
      </c>
      <c r="N584" s="26"/>
      <c r="O584" s="17">
        <f>IF(Dolares!$A$584="Venta",(Dolares!$E$584+Dolares!$F$584)*-1,Dolares!$E$584-Dolares!$F$584)</f>
        <v>0</v>
      </c>
    </row>
    <row r="585" spans="1:15" ht="15" customHeight="1" x14ac:dyDescent="0.25">
      <c r="A585" s="13"/>
      <c r="B585" s="14"/>
      <c r="C585" s="15"/>
      <c r="D585" s="6" t="e">
        <f>Tabla3[[#This Row],[CANTIDAD EN FIAT]]/Tabla3[[#This Row],[C. TOTAL / C.  RECIBIR]]</f>
        <v>#DIV/0!</v>
      </c>
      <c r="E585" s="6"/>
      <c r="F585" s="6"/>
      <c r="G585" s="2"/>
      <c r="H585" s="5"/>
      <c r="I585" s="2"/>
      <c r="J585" s="42"/>
      <c r="K585" s="2" t="str">
        <f t="shared" si="9"/>
        <v>Perdida</v>
      </c>
      <c r="L585" s="3">
        <f>IF(Dolares!$A$585="Compra",Dolares!$E$585-Dolares!$C$585-Dolares!$F$585,Dolares!$C$585-Dolares!$E$585-Dolares!$F$585)</f>
        <v>0</v>
      </c>
      <c r="M585" s="4" t="e">
        <f>Dolares!$L$585/Dolares!$C$585*1</f>
        <v>#DIV/0!</v>
      </c>
      <c r="N585" s="26"/>
      <c r="O585" s="17">
        <f>IF(Dolares!$A$585="Venta",(Dolares!$E$585+Dolares!$F$585)*-1,Dolares!$E$585-Dolares!$F$585)</f>
        <v>0</v>
      </c>
    </row>
    <row r="586" spans="1:15" ht="15" customHeight="1" x14ac:dyDescent="0.25">
      <c r="A586" s="13"/>
      <c r="B586" s="14"/>
      <c r="C586" s="15"/>
      <c r="D586" s="6" t="e">
        <f>Tabla3[[#This Row],[CANTIDAD EN FIAT]]/Tabla3[[#This Row],[C. TOTAL / C.  RECIBIR]]</f>
        <v>#DIV/0!</v>
      </c>
      <c r="E586" s="6"/>
      <c r="F586" s="6"/>
      <c r="G586" s="2"/>
      <c r="H586" s="5"/>
      <c r="I586" s="2"/>
      <c r="J586" s="42"/>
      <c r="K586" s="2" t="str">
        <f t="shared" si="9"/>
        <v>Perdida</v>
      </c>
      <c r="L586" s="3">
        <f>IF(Dolares!$A$586="Compra",Dolares!$E$586-Dolares!$C$586-Dolares!$F$586,Dolares!$C$586-Dolares!$E$586-Dolares!$F$586)</f>
        <v>0</v>
      </c>
      <c r="M586" s="4" t="e">
        <f>Dolares!$L$586/Dolares!$C$586*1</f>
        <v>#DIV/0!</v>
      </c>
      <c r="N586" s="26"/>
      <c r="O586" s="17">
        <f>IF(Dolares!$A$586="Venta",(Dolares!$E$586+Dolares!$F$586)*-1,Dolares!$E$586-Dolares!$F$586)</f>
        <v>0</v>
      </c>
    </row>
    <row r="587" spans="1:15" ht="15" customHeight="1" x14ac:dyDescent="0.25">
      <c r="A587" s="13"/>
      <c r="B587" s="14"/>
      <c r="C587" s="15"/>
      <c r="D587" s="6" t="e">
        <f>Tabla3[[#This Row],[CANTIDAD EN FIAT]]/Tabla3[[#This Row],[C. TOTAL / C.  RECIBIR]]</f>
        <v>#DIV/0!</v>
      </c>
      <c r="E587" s="6"/>
      <c r="F587" s="6"/>
      <c r="G587" s="2"/>
      <c r="H587" s="5"/>
      <c r="I587" s="2"/>
      <c r="J587" s="42"/>
      <c r="K587" s="2" t="str">
        <f t="shared" si="9"/>
        <v>Perdida</v>
      </c>
      <c r="L587" s="3">
        <f>IF(Dolares!$A$587="Compra",Dolares!$E$587-Dolares!$C$587-Dolares!$F$587,Dolares!$C$587-Dolares!$E$587-Dolares!$F$587)</f>
        <v>0</v>
      </c>
      <c r="M587" s="4" t="e">
        <f>Dolares!$L$587/Dolares!$C$587*1</f>
        <v>#DIV/0!</v>
      </c>
      <c r="N587" s="26"/>
      <c r="O587" s="17">
        <f>IF(Dolares!$A$587="Venta",(Dolares!$E$587+Dolares!$F$587)*-1,Dolares!$E$587-Dolares!$F$587)</f>
        <v>0</v>
      </c>
    </row>
    <row r="588" spans="1:15" ht="15" customHeight="1" x14ac:dyDescent="0.25">
      <c r="A588" s="13"/>
      <c r="B588" s="14"/>
      <c r="C588" s="15"/>
      <c r="D588" s="6" t="e">
        <f>Tabla3[[#This Row],[CANTIDAD EN FIAT]]/Tabla3[[#This Row],[C. TOTAL / C.  RECIBIR]]</f>
        <v>#DIV/0!</v>
      </c>
      <c r="E588" s="6"/>
      <c r="F588" s="6"/>
      <c r="G588" s="2"/>
      <c r="H588" s="5"/>
      <c r="I588" s="2"/>
      <c r="J588" s="42"/>
      <c r="K588" s="2" t="str">
        <f t="shared" si="9"/>
        <v>Perdida</v>
      </c>
      <c r="L588" s="3">
        <f>IF(Dolares!$A$588="Compra",Dolares!$E$588-Dolares!$C$588-Dolares!$F$588,Dolares!$C$588-Dolares!$E$588-Dolares!$F$588)</f>
        <v>0</v>
      </c>
      <c r="M588" s="4" t="e">
        <f>Dolares!$L$588/Dolares!$C$588*1</f>
        <v>#DIV/0!</v>
      </c>
      <c r="N588" s="26"/>
      <c r="O588" s="17">
        <f>IF(Dolares!$A$588="Venta",(Dolares!$E$588+Dolares!$F$588)*-1,Dolares!$E$588-Dolares!$F$588)</f>
        <v>0</v>
      </c>
    </row>
    <row r="589" spans="1:15" ht="15" customHeight="1" x14ac:dyDescent="0.25">
      <c r="A589" s="13"/>
      <c r="B589" s="14"/>
      <c r="C589" s="15"/>
      <c r="D589" s="6" t="e">
        <f>Tabla3[[#This Row],[CANTIDAD EN FIAT]]/Tabla3[[#This Row],[C. TOTAL / C.  RECIBIR]]</f>
        <v>#DIV/0!</v>
      </c>
      <c r="E589" s="6"/>
      <c r="F589" s="6"/>
      <c r="G589" s="2"/>
      <c r="H589" s="5"/>
      <c r="I589" s="2"/>
      <c r="J589" s="42"/>
      <c r="K589" s="2" t="str">
        <f t="shared" si="9"/>
        <v>Perdida</v>
      </c>
      <c r="L589" s="3">
        <f>IF(Dolares!$A$589="Compra",Dolares!$E$589-Dolares!$C$589-Dolares!$F$589,Dolares!$C$589-Dolares!$E$589-Dolares!$F$589)</f>
        <v>0</v>
      </c>
      <c r="M589" s="4" t="e">
        <f>Dolares!$L$589/Dolares!$C$589*1</f>
        <v>#DIV/0!</v>
      </c>
      <c r="N589" s="26"/>
      <c r="O589" s="17">
        <f>IF(Dolares!$A$589="Venta",(Dolares!$E$589+Dolares!$F$589)*-1,Dolares!$E$589-Dolares!$F$589)</f>
        <v>0</v>
      </c>
    </row>
    <row r="590" spans="1:15" ht="15" customHeight="1" x14ac:dyDescent="0.25">
      <c r="A590" s="13"/>
      <c r="B590" s="14"/>
      <c r="C590" s="15"/>
      <c r="D590" s="6" t="e">
        <f>Tabla3[[#This Row],[CANTIDAD EN FIAT]]/Tabla3[[#This Row],[C. TOTAL / C.  RECIBIR]]</f>
        <v>#DIV/0!</v>
      </c>
      <c r="E590" s="6"/>
      <c r="F590" s="6"/>
      <c r="G590" s="2"/>
      <c r="H590" s="5"/>
      <c r="I590" s="2"/>
      <c r="J590" s="42"/>
      <c r="K590" s="2" t="str">
        <f t="shared" si="9"/>
        <v>Perdida</v>
      </c>
      <c r="L590" s="3">
        <f>IF(Dolares!$A$590="Compra",Dolares!$E$590-Dolares!$C$590-Dolares!$F$590,Dolares!$C$590-Dolares!$E$590-Dolares!$F$590)</f>
        <v>0</v>
      </c>
      <c r="M590" s="4" t="e">
        <f>Dolares!$L$590/Dolares!$C$590*1</f>
        <v>#DIV/0!</v>
      </c>
      <c r="N590" s="26"/>
      <c r="O590" s="17">
        <f>IF(Dolares!$A$590="Venta",(Dolares!$E$590+Dolares!$F$590)*-1,Dolares!$E$590-Dolares!$F$590)</f>
        <v>0</v>
      </c>
    </row>
    <row r="591" spans="1:15" ht="15" customHeight="1" x14ac:dyDescent="0.25">
      <c r="A591" s="13"/>
      <c r="B591" s="14"/>
      <c r="C591" s="15"/>
      <c r="D591" s="6" t="e">
        <f>Tabla3[[#This Row],[CANTIDAD EN FIAT]]/Tabla3[[#This Row],[C. TOTAL / C.  RECIBIR]]</f>
        <v>#DIV/0!</v>
      </c>
      <c r="E591" s="6"/>
      <c r="F591" s="6"/>
      <c r="G591" s="2"/>
      <c r="H591" s="5"/>
      <c r="I591" s="2"/>
      <c r="J591" s="42"/>
      <c r="K591" s="2" t="str">
        <f t="shared" si="9"/>
        <v>Perdida</v>
      </c>
      <c r="L591" s="3">
        <f>IF(Dolares!$A$591="Compra",Dolares!$E$591-Dolares!$C$591-Dolares!$F$591,Dolares!$C$591-Dolares!$E$591-Dolares!$F$591)</f>
        <v>0</v>
      </c>
      <c r="M591" s="4" t="e">
        <f>Dolares!$L$591/Dolares!$C$591*1</f>
        <v>#DIV/0!</v>
      </c>
      <c r="N591" s="26"/>
      <c r="O591" s="17">
        <f>IF(Dolares!$A$591="Venta",(Dolares!$E$591+Dolares!$F$591)*-1,Dolares!$E$591-Dolares!$F$591)</f>
        <v>0</v>
      </c>
    </row>
    <row r="592" spans="1:15" ht="15" customHeight="1" x14ac:dyDescent="0.25">
      <c r="A592" s="13"/>
      <c r="B592" s="14"/>
      <c r="C592" s="15"/>
      <c r="D592" s="6" t="e">
        <f>Tabla3[[#This Row],[CANTIDAD EN FIAT]]/Tabla3[[#This Row],[C. TOTAL / C.  RECIBIR]]</f>
        <v>#DIV/0!</v>
      </c>
      <c r="E592" s="6"/>
      <c r="F592" s="6"/>
      <c r="G592" s="2"/>
      <c r="H592" s="5"/>
      <c r="I592" s="2"/>
      <c r="J592" s="42"/>
      <c r="K592" s="2" t="str">
        <f t="shared" si="9"/>
        <v>Perdida</v>
      </c>
      <c r="L592" s="3">
        <f>IF(Dolares!$A$592="Compra",Dolares!$E$592-Dolares!$C$592-Dolares!$F$592,Dolares!$C$592-Dolares!$E$592-Dolares!$F$592)</f>
        <v>0</v>
      </c>
      <c r="M592" s="4" t="e">
        <f>Dolares!$L$592/Dolares!$C$592*1</f>
        <v>#DIV/0!</v>
      </c>
      <c r="N592" s="26"/>
      <c r="O592" s="17">
        <f>IF(Dolares!$A$592="Venta",(Dolares!$E$592+Dolares!$F$592)*-1,Dolares!$E$592-Dolares!$F$592)</f>
        <v>0</v>
      </c>
    </row>
    <row r="593" spans="1:15" ht="15" customHeight="1" x14ac:dyDescent="0.25">
      <c r="A593" s="13"/>
      <c r="B593" s="14"/>
      <c r="C593" s="15"/>
      <c r="D593" s="6" t="e">
        <f>Tabla3[[#This Row],[CANTIDAD EN FIAT]]/Tabla3[[#This Row],[C. TOTAL / C.  RECIBIR]]</f>
        <v>#DIV/0!</v>
      </c>
      <c r="E593" s="6"/>
      <c r="F593" s="6"/>
      <c r="G593" s="2"/>
      <c r="H593" s="5"/>
      <c r="I593" s="2"/>
      <c r="J593" s="42"/>
      <c r="K593" s="2" t="str">
        <f t="shared" si="9"/>
        <v>Perdida</v>
      </c>
      <c r="L593" s="3">
        <f>IF(Dolares!$A$593="Compra",Dolares!$E$593-Dolares!$C$593-Dolares!$F$593,Dolares!$C$593-Dolares!$E$593-Dolares!$F$593)</f>
        <v>0</v>
      </c>
      <c r="M593" s="4" t="e">
        <f>Dolares!$L$593/Dolares!$C$593*1</f>
        <v>#DIV/0!</v>
      </c>
      <c r="N593" s="26"/>
      <c r="O593" s="17">
        <f>IF(Dolares!$A$593="Venta",(Dolares!$E$593+Dolares!$F$593)*-1,Dolares!$E$593-Dolares!$F$593)</f>
        <v>0</v>
      </c>
    </row>
    <row r="594" spans="1:15" ht="15" customHeight="1" x14ac:dyDescent="0.25">
      <c r="A594" s="13"/>
      <c r="B594" s="14"/>
      <c r="C594" s="15"/>
      <c r="D594" s="6" t="e">
        <f>Tabla3[[#This Row],[CANTIDAD EN FIAT]]/Tabla3[[#This Row],[C. TOTAL / C.  RECIBIR]]</f>
        <v>#DIV/0!</v>
      </c>
      <c r="E594" s="6"/>
      <c r="F594" s="6"/>
      <c r="G594" s="2"/>
      <c r="H594" s="5"/>
      <c r="I594" s="2"/>
      <c r="J594" s="42"/>
      <c r="K594" s="2" t="str">
        <f t="shared" si="9"/>
        <v>Perdida</v>
      </c>
      <c r="L594" s="3">
        <f>IF(Dolares!$A$594="Compra",Dolares!$E$594-Dolares!$C$594-Dolares!$F$594,Dolares!$C$594-Dolares!$E$594-Dolares!$F$594)</f>
        <v>0</v>
      </c>
      <c r="M594" s="4" t="e">
        <f>Dolares!$L$594/Dolares!$C$594*1</f>
        <v>#DIV/0!</v>
      </c>
      <c r="N594" s="26"/>
      <c r="O594" s="17">
        <f>IF(Dolares!$A$594="Venta",(Dolares!$E$594+Dolares!$F$594)*-1,Dolares!$E$594-Dolares!$F$594)</f>
        <v>0</v>
      </c>
    </row>
    <row r="595" spans="1:15" ht="15" customHeight="1" x14ac:dyDescent="0.25">
      <c r="A595" s="13"/>
      <c r="B595" s="14"/>
      <c r="C595" s="15"/>
      <c r="D595" s="6" t="e">
        <f>Tabla3[[#This Row],[CANTIDAD EN FIAT]]/Tabla3[[#This Row],[C. TOTAL / C.  RECIBIR]]</f>
        <v>#DIV/0!</v>
      </c>
      <c r="E595" s="6"/>
      <c r="F595" s="6"/>
      <c r="G595" s="2"/>
      <c r="H595" s="5"/>
      <c r="I595" s="2"/>
      <c r="J595" s="42"/>
      <c r="K595" s="2" t="str">
        <f t="shared" si="9"/>
        <v>Perdida</v>
      </c>
      <c r="L595" s="3">
        <f>IF(Dolares!$A$595="Compra",Dolares!$E$595-Dolares!$C$595-Dolares!$F$595,Dolares!$C$595-Dolares!$E$595-Dolares!$F$595)</f>
        <v>0</v>
      </c>
      <c r="M595" s="4" t="e">
        <f>Dolares!$L$595/Dolares!$C$595*1</f>
        <v>#DIV/0!</v>
      </c>
      <c r="N595" s="26"/>
      <c r="O595" s="17">
        <f>IF(Dolares!$A$595="Venta",(Dolares!$E$595+Dolares!$F$595)*-1,Dolares!$E$595-Dolares!$F$595)</f>
        <v>0</v>
      </c>
    </row>
    <row r="596" spans="1:15" ht="15" customHeight="1" x14ac:dyDescent="0.25">
      <c r="A596" s="13"/>
      <c r="B596" s="14"/>
      <c r="C596" s="15"/>
      <c r="D596" s="6" t="e">
        <f>Tabla3[[#This Row],[CANTIDAD EN FIAT]]/Tabla3[[#This Row],[C. TOTAL / C.  RECIBIR]]</f>
        <v>#DIV/0!</v>
      </c>
      <c r="E596" s="6"/>
      <c r="F596" s="6"/>
      <c r="G596" s="2"/>
      <c r="H596" s="5"/>
      <c r="I596" s="2"/>
      <c r="J596" s="42"/>
      <c r="K596" s="2" t="str">
        <f t="shared" si="9"/>
        <v>Perdida</v>
      </c>
      <c r="L596" s="3">
        <f>IF(Dolares!$A$596="Compra",Dolares!$E$596-Dolares!$C$596-Dolares!$F$596,Dolares!$C$596-Dolares!$E$596-Dolares!$F$596)</f>
        <v>0</v>
      </c>
      <c r="M596" s="4" t="e">
        <f>Dolares!$L$596/Dolares!$C$596*1</f>
        <v>#DIV/0!</v>
      </c>
      <c r="N596" s="26"/>
      <c r="O596" s="17">
        <f>IF(Dolares!$A$596="Venta",(Dolares!$E$596+Dolares!$F$596)*-1,Dolares!$E$596-Dolares!$F$596)</f>
        <v>0</v>
      </c>
    </row>
    <row r="597" spans="1:15" ht="15" customHeight="1" x14ac:dyDescent="0.25">
      <c r="A597" s="13"/>
      <c r="B597" s="14"/>
      <c r="C597" s="15"/>
      <c r="D597" s="6" t="e">
        <f>Tabla3[[#This Row],[CANTIDAD EN FIAT]]/Tabla3[[#This Row],[C. TOTAL / C.  RECIBIR]]</f>
        <v>#DIV/0!</v>
      </c>
      <c r="E597" s="6"/>
      <c r="F597" s="6"/>
      <c r="G597" s="2"/>
      <c r="H597" s="5"/>
      <c r="I597" s="2"/>
      <c r="J597" s="42"/>
      <c r="K597" s="2" t="str">
        <f t="shared" si="9"/>
        <v>Perdida</v>
      </c>
      <c r="L597" s="3">
        <f>IF(Dolares!$A$597="Compra",Dolares!$E$597-Dolares!$C$597-Dolares!$F$597,Dolares!$C$597-Dolares!$E$597-Dolares!$F$597)</f>
        <v>0</v>
      </c>
      <c r="M597" s="4" t="e">
        <f>Dolares!$L$597/Dolares!$C$597*1</f>
        <v>#DIV/0!</v>
      </c>
      <c r="N597" s="26"/>
      <c r="O597" s="17">
        <f>IF(Dolares!$A$597="Venta",(Dolares!$E$597+Dolares!$F$597)*-1,Dolares!$E$597-Dolares!$F$597)</f>
        <v>0</v>
      </c>
    </row>
    <row r="598" spans="1:15" ht="15" customHeight="1" x14ac:dyDescent="0.25">
      <c r="A598" s="13"/>
      <c r="B598" s="14"/>
      <c r="C598" s="15"/>
      <c r="D598" s="6" t="e">
        <f>Tabla3[[#This Row],[CANTIDAD EN FIAT]]/Tabla3[[#This Row],[C. TOTAL / C.  RECIBIR]]</f>
        <v>#DIV/0!</v>
      </c>
      <c r="E598" s="6"/>
      <c r="F598" s="6"/>
      <c r="G598" s="2"/>
      <c r="H598" s="5"/>
      <c r="I598" s="2"/>
      <c r="J598" s="42"/>
      <c r="K598" s="2" t="str">
        <f t="shared" si="9"/>
        <v>Perdida</v>
      </c>
      <c r="L598" s="3">
        <f>IF(Dolares!$A$598="Compra",Dolares!$E$598-Dolares!$C$598-Dolares!$F$598,Dolares!$C$598-Dolares!$E$598-Dolares!$F$598)</f>
        <v>0</v>
      </c>
      <c r="M598" s="4" t="e">
        <f>Dolares!$L$598/Dolares!$C$598*1</f>
        <v>#DIV/0!</v>
      </c>
      <c r="N598" s="26"/>
      <c r="O598" s="17">
        <f>IF(Dolares!$A$598="Venta",(Dolares!$E$598+Dolares!$F$598)*-1,Dolares!$E$598-Dolares!$F$598)</f>
        <v>0</v>
      </c>
    </row>
    <row r="599" spans="1:15" ht="15" customHeight="1" x14ac:dyDescent="0.25">
      <c r="A599" s="13"/>
      <c r="B599" s="14"/>
      <c r="C599" s="15"/>
      <c r="D599" s="6" t="e">
        <f>Tabla3[[#This Row],[CANTIDAD EN FIAT]]/Tabla3[[#This Row],[C. TOTAL / C.  RECIBIR]]</f>
        <v>#DIV/0!</v>
      </c>
      <c r="E599" s="6"/>
      <c r="F599" s="6"/>
      <c r="G599" s="2"/>
      <c r="H599" s="5"/>
      <c r="I599" s="2"/>
      <c r="J599" s="42"/>
      <c r="K599" s="2" t="str">
        <f t="shared" si="9"/>
        <v>Perdida</v>
      </c>
      <c r="L599" s="3">
        <f>IF(Dolares!$A$599="Compra",Dolares!$E$599-Dolares!$C$599-Dolares!$F$599,Dolares!$C$599-Dolares!$E$599-Dolares!$F$599)</f>
        <v>0</v>
      </c>
      <c r="M599" s="4" t="e">
        <f>Dolares!$L$599/Dolares!$C$599*1</f>
        <v>#DIV/0!</v>
      </c>
      <c r="N599" s="26"/>
      <c r="O599" s="17">
        <f>IF(Dolares!$A$599="Venta",(Dolares!$E$599+Dolares!$F$599)*-1,Dolares!$E$599-Dolares!$F$599)</f>
        <v>0</v>
      </c>
    </row>
    <row r="600" spans="1:15" ht="15" customHeight="1" x14ac:dyDescent="0.25">
      <c r="A600" s="13"/>
      <c r="B600" s="14"/>
      <c r="C600" s="15"/>
      <c r="D600" s="6" t="e">
        <f>Tabla3[[#This Row],[CANTIDAD EN FIAT]]/Tabla3[[#This Row],[C. TOTAL / C.  RECIBIR]]</f>
        <v>#DIV/0!</v>
      </c>
      <c r="E600" s="6"/>
      <c r="F600" s="6"/>
      <c r="G600" s="2"/>
      <c r="H600" s="5"/>
      <c r="I600" s="2"/>
      <c r="J600" s="42"/>
      <c r="K600" s="2" t="str">
        <f t="shared" si="9"/>
        <v>Perdida</v>
      </c>
      <c r="L600" s="3">
        <f>IF(Dolares!$A$600="Compra",Dolares!$E$600-Dolares!$C$600-Dolares!$F$600,Dolares!$C$600-Dolares!$E$600-Dolares!$F$600)</f>
        <v>0</v>
      </c>
      <c r="M600" s="4" t="e">
        <f>Dolares!$L$600/Dolares!$C$600*1</f>
        <v>#DIV/0!</v>
      </c>
      <c r="N600" s="26"/>
      <c r="O600" s="17">
        <f>IF(Dolares!$A$600="Venta",(Dolares!$E$600+Dolares!$F$600)*-1,Dolares!$E$600-Dolares!$F$600)</f>
        <v>0</v>
      </c>
    </row>
    <row r="601" spans="1:15" ht="15" customHeight="1" x14ac:dyDescent="0.25">
      <c r="A601" s="13"/>
      <c r="B601" s="14"/>
      <c r="C601" s="15"/>
      <c r="D601" s="6" t="e">
        <f>Tabla3[[#This Row],[CANTIDAD EN FIAT]]/Tabla3[[#This Row],[C. TOTAL / C.  RECIBIR]]</f>
        <v>#DIV/0!</v>
      </c>
      <c r="E601" s="6"/>
      <c r="F601" s="6"/>
      <c r="G601" s="2"/>
      <c r="H601" s="5"/>
      <c r="I601" s="2"/>
      <c r="J601" s="42"/>
      <c r="K601" s="2" t="str">
        <f t="shared" si="9"/>
        <v>Perdida</v>
      </c>
      <c r="L601" s="3">
        <f>IF(Dolares!$A$601="Compra",Dolares!$E$601-Dolares!$C$601-Dolares!$F$601,Dolares!$C$601-Dolares!$E$601-Dolares!$F$601)</f>
        <v>0</v>
      </c>
      <c r="M601" s="4" t="e">
        <f>Dolares!$L$601/Dolares!$C$601*1</f>
        <v>#DIV/0!</v>
      </c>
      <c r="N601" s="26"/>
      <c r="O601" s="17">
        <f>IF(Dolares!$A$601="Venta",(Dolares!$E$601+Dolares!$F$601)*-1,Dolares!$E$601-Dolares!$F$601)</f>
        <v>0</v>
      </c>
    </row>
    <row r="602" spans="1:15" ht="15" customHeight="1" x14ac:dyDescent="0.25">
      <c r="A602" s="13"/>
      <c r="B602" s="14"/>
      <c r="C602" s="15"/>
      <c r="D602" s="6" t="e">
        <f>Tabla3[[#This Row],[CANTIDAD EN FIAT]]/Tabla3[[#This Row],[C. TOTAL / C.  RECIBIR]]</f>
        <v>#DIV/0!</v>
      </c>
      <c r="E602" s="6"/>
      <c r="F602" s="6"/>
      <c r="G602" s="2"/>
      <c r="H602" s="5"/>
      <c r="I602" s="2"/>
      <c r="J602" s="42"/>
      <c r="K602" s="2" t="str">
        <f t="shared" si="9"/>
        <v>Perdida</v>
      </c>
      <c r="L602" s="3">
        <f>IF(Dolares!$A$602="Compra",Dolares!$E$602-Dolares!$C$602-Dolares!$F$602,Dolares!$C$602-Dolares!$E$602-Dolares!$F$602)</f>
        <v>0</v>
      </c>
      <c r="M602" s="4" t="e">
        <f>Dolares!$L$602/Dolares!$C$602*1</f>
        <v>#DIV/0!</v>
      </c>
      <c r="N602" s="26"/>
      <c r="O602" s="17">
        <f>IF(Dolares!$A$602="Venta",(Dolares!$E$602+Dolares!$F$602)*-1,Dolares!$E$602-Dolares!$F$602)</f>
        <v>0</v>
      </c>
    </row>
    <row r="603" spans="1:15" ht="15" customHeight="1" x14ac:dyDescent="0.25">
      <c r="A603" s="13"/>
      <c r="B603" s="14"/>
      <c r="C603" s="15"/>
      <c r="D603" s="6" t="e">
        <f>Tabla3[[#This Row],[CANTIDAD EN FIAT]]/Tabla3[[#This Row],[C. TOTAL / C.  RECIBIR]]</f>
        <v>#DIV/0!</v>
      </c>
      <c r="E603" s="6"/>
      <c r="F603" s="6"/>
      <c r="G603" s="2"/>
      <c r="H603" s="5"/>
      <c r="I603" s="2"/>
      <c r="J603" s="42"/>
      <c r="K603" s="2" t="str">
        <f t="shared" si="9"/>
        <v>Perdida</v>
      </c>
      <c r="L603" s="3">
        <f>IF(Dolares!$A$603="Compra",Dolares!$E$603-Dolares!$C$603-Dolares!$F$603,Dolares!$C$603-Dolares!$E$603-Dolares!$F$603)</f>
        <v>0</v>
      </c>
      <c r="M603" s="4" t="e">
        <f>Dolares!$L$603/Dolares!$C$603*1</f>
        <v>#DIV/0!</v>
      </c>
      <c r="N603" s="26"/>
      <c r="O603" s="17">
        <f>IF(Dolares!$A$603="Venta",(Dolares!$E$603+Dolares!$F$603)*-1,Dolares!$E$603-Dolares!$F$603)</f>
        <v>0</v>
      </c>
    </row>
    <row r="604" spans="1:15" ht="15" customHeight="1" x14ac:dyDescent="0.25">
      <c r="A604" s="13"/>
      <c r="B604" s="14"/>
      <c r="C604" s="15"/>
      <c r="D604" s="6" t="e">
        <f>Tabla3[[#This Row],[CANTIDAD EN FIAT]]/Tabla3[[#This Row],[C. TOTAL / C.  RECIBIR]]</f>
        <v>#DIV/0!</v>
      </c>
      <c r="E604" s="6"/>
      <c r="F604" s="6"/>
      <c r="G604" s="2"/>
      <c r="H604" s="5"/>
      <c r="I604" s="2"/>
      <c r="J604" s="42"/>
      <c r="K604" s="2" t="str">
        <f t="shared" si="9"/>
        <v>Perdida</v>
      </c>
      <c r="L604" s="3">
        <f>IF(Dolares!$A$604="Compra",Dolares!$E$604-Dolares!$C$604-Dolares!$F$604,Dolares!$C$604-Dolares!$E$604-Dolares!$F$604)</f>
        <v>0</v>
      </c>
      <c r="M604" s="4" t="e">
        <f>Dolares!$L$604/Dolares!$C$604*1</f>
        <v>#DIV/0!</v>
      </c>
      <c r="N604" s="26"/>
      <c r="O604" s="17">
        <f>IF(Dolares!$A$604="Venta",(Dolares!$E$604+Dolares!$F$604)*-1,Dolares!$E$604-Dolares!$F$604)</f>
        <v>0</v>
      </c>
    </row>
    <row r="605" spans="1:15" ht="15" customHeight="1" x14ac:dyDescent="0.25">
      <c r="A605" s="13"/>
      <c r="B605" s="14"/>
      <c r="C605" s="15"/>
      <c r="D605" s="6" t="e">
        <f>Tabla3[[#This Row],[CANTIDAD EN FIAT]]/Tabla3[[#This Row],[C. TOTAL / C.  RECIBIR]]</f>
        <v>#DIV/0!</v>
      </c>
      <c r="E605" s="6"/>
      <c r="F605" s="6"/>
      <c r="G605" s="2"/>
      <c r="H605" s="5"/>
      <c r="I605" s="2"/>
      <c r="J605" s="42"/>
      <c r="K605" s="2" t="str">
        <f t="shared" si="9"/>
        <v>Perdida</v>
      </c>
      <c r="L605" s="3">
        <f>IF(Dolares!$A$605="Compra",Dolares!$E$605-Dolares!$C$605-Dolares!$F$605,Dolares!$C$605-Dolares!$E$605-Dolares!$F$605)</f>
        <v>0</v>
      </c>
      <c r="M605" s="4" t="e">
        <f>Dolares!$L$605/Dolares!$C$605*1</f>
        <v>#DIV/0!</v>
      </c>
      <c r="N605" s="26"/>
      <c r="O605" s="17">
        <f>IF(Dolares!$A$605="Venta",(Dolares!$E$605+Dolares!$F$605)*-1,Dolares!$E$605-Dolares!$F$605)</f>
        <v>0</v>
      </c>
    </row>
    <row r="606" spans="1:15" ht="15" customHeight="1" x14ac:dyDescent="0.25">
      <c r="A606" s="13"/>
      <c r="B606" s="14"/>
      <c r="C606" s="15"/>
      <c r="D606" s="6" t="e">
        <f>Tabla3[[#This Row],[CANTIDAD EN FIAT]]/Tabla3[[#This Row],[C. TOTAL / C.  RECIBIR]]</f>
        <v>#DIV/0!</v>
      </c>
      <c r="E606" s="6"/>
      <c r="F606" s="6"/>
      <c r="G606" s="2"/>
      <c r="H606" s="5"/>
      <c r="I606" s="2"/>
      <c r="J606" s="42"/>
      <c r="K606" s="2" t="str">
        <f t="shared" si="9"/>
        <v>Perdida</v>
      </c>
      <c r="L606" s="3">
        <f>IF(Dolares!$A$606="Compra",Dolares!$E$606-Dolares!$C$606-Dolares!$F$606,Dolares!$C$606-Dolares!$E$606-Dolares!$F$606)</f>
        <v>0</v>
      </c>
      <c r="M606" s="4" t="e">
        <f>Dolares!$L$606/Dolares!$C$606*1</f>
        <v>#DIV/0!</v>
      </c>
      <c r="N606" s="26"/>
      <c r="O606" s="17">
        <f>IF(Dolares!$A$606="Venta",(Dolares!$E$606+Dolares!$F$606)*-1,Dolares!$E$606-Dolares!$F$606)</f>
        <v>0</v>
      </c>
    </row>
    <row r="607" spans="1:15" ht="15" customHeight="1" x14ac:dyDescent="0.25">
      <c r="A607" s="13"/>
      <c r="B607" s="14"/>
      <c r="C607" s="15"/>
      <c r="D607" s="6" t="e">
        <f>Tabla3[[#This Row],[CANTIDAD EN FIAT]]/Tabla3[[#This Row],[C. TOTAL / C.  RECIBIR]]</f>
        <v>#DIV/0!</v>
      </c>
      <c r="E607" s="6"/>
      <c r="F607" s="6"/>
      <c r="G607" s="2"/>
      <c r="H607" s="5"/>
      <c r="I607" s="2"/>
      <c r="J607" s="42"/>
      <c r="K607" s="2" t="str">
        <f t="shared" si="9"/>
        <v>Perdida</v>
      </c>
      <c r="L607" s="3">
        <f>IF(Dolares!$A$607="Compra",Dolares!$E$607-Dolares!$C$607-Dolares!$F$607,Dolares!$C$607-Dolares!$E$607-Dolares!$F$607)</f>
        <v>0</v>
      </c>
      <c r="M607" s="4" t="e">
        <f>Dolares!$L$607/Dolares!$C$607*1</f>
        <v>#DIV/0!</v>
      </c>
      <c r="N607" s="26"/>
      <c r="O607" s="17">
        <f>IF(Dolares!$A$607="Venta",(Dolares!$E$607+Dolares!$F$607)*-1,Dolares!$E$607-Dolares!$F$607)</f>
        <v>0</v>
      </c>
    </row>
    <row r="608" spans="1:15" ht="15" customHeight="1" x14ac:dyDescent="0.25">
      <c r="A608" s="13"/>
      <c r="B608" s="14"/>
      <c r="C608" s="15"/>
      <c r="D608" s="6" t="e">
        <f>Tabla3[[#This Row],[CANTIDAD EN FIAT]]/Tabla3[[#This Row],[C. TOTAL / C.  RECIBIR]]</f>
        <v>#DIV/0!</v>
      </c>
      <c r="E608" s="6"/>
      <c r="F608" s="6"/>
      <c r="G608" s="2"/>
      <c r="H608" s="5"/>
      <c r="I608" s="2"/>
      <c r="J608" s="42"/>
      <c r="K608" s="2" t="str">
        <f t="shared" si="9"/>
        <v>Perdida</v>
      </c>
      <c r="L608" s="3">
        <f>IF(Dolares!$A$608="Compra",Dolares!$E$608-Dolares!$C$608-Dolares!$F$608,Dolares!$C$608-Dolares!$E$608-Dolares!$F$608)</f>
        <v>0</v>
      </c>
      <c r="M608" s="4" t="e">
        <f>Dolares!$L$608/Dolares!$C$608*1</f>
        <v>#DIV/0!</v>
      </c>
      <c r="N608" s="26"/>
      <c r="O608" s="17">
        <f>IF(Dolares!$A$608="Venta",(Dolares!$E$608+Dolares!$F$608)*-1,Dolares!$E$608-Dolares!$F$608)</f>
        <v>0</v>
      </c>
    </row>
    <row r="609" spans="1:15" ht="15" customHeight="1" x14ac:dyDescent="0.25">
      <c r="A609" s="13"/>
      <c r="B609" s="14"/>
      <c r="C609" s="15"/>
      <c r="D609" s="6" t="e">
        <f>Tabla3[[#This Row],[CANTIDAD EN FIAT]]/Tabla3[[#This Row],[C. TOTAL / C.  RECIBIR]]</f>
        <v>#DIV/0!</v>
      </c>
      <c r="E609" s="6"/>
      <c r="F609" s="6"/>
      <c r="G609" s="2"/>
      <c r="H609" s="5"/>
      <c r="I609" s="2"/>
      <c r="J609" s="42"/>
      <c r="K609" s="2" t="str">
        <f t="shared" si="9"/>
        <v>Perdida</v>
      </c>
      <c r="L609" s="3">
        <f>IF(Dolares!$A$609="Compra",Dolares!$E$609-Dolares!$C$609-Dolares!$F$609,Dolares!$C$609-Dolares!$E$609-Dolares!$F$609)</f>
        <v>0</v>
      </c>
      <c r="M609" s="4" t="e">
        <f>Dolares!$L$609/Dolares!$C$609*1</f>
        <v>#DIV/0!</v>
      </c>
      <c r="N609" s="26"/>
      <c r="O609" s="17">
        <f>IF(Dolares!$A$609="Venta",(Dolares!$E$609+Dolares!$F$609)*-1,Dolares!$E$609-Dolares!$F$609)</f>
        <v>0</v>
      </c>
    </row>
    <row r="610" spans="1:15" ht="15" customHeight="1" x14ac:dyDescent="0.25">
      <c r="A610" s="13"/>
      <c r="B610" s="14"/>
      <c r="C610" s="15"/>
      <c r="D610" s="6" t="e">
        <f>Tabla3[[#This Row],[CANTIDAD EN FIAT]]/Tabla3[[#This Row],[C. TOTAL / C.  RECIBIR]]</f>
        <v>#DIV/0!</v>
      </c>
      <c r="E610" s="6"/>
      <c r="F610" s="6"/>
      <c r="G610" s="2"/>
      <c r="H610" s="5"/>
      <c r="I610" s="2"/>
      <c r="J610" s="42"/>
      <c r="K610" s="2" t="str">
        <f t="shared" si="9"/>
        <v>Perdida</v>
      </c>
      <c r="L610" s="3">
        <f>IF(Dolares!$A$610="Compra",Dolares!$E$610-Dolares!$C$610-Dolares!$F$610,Dolares!$C$610-Dolares!$E$610-Dolares!$F$610)</f>
        <v>0</v>
      </c>
      <c r="M610" s="4" t="e">
        <f>Dolares!$L$610/Dolares!$C$610*1</f>
        <v>#DIV/0!</v>
      </c>
      <c r="N610" s="26"/>
      <c r="O610" s="17">
        <f>IF(Dolares!$A$610="Venta",(Dolares!$E$610+Dolares!$F$610)*-1,Dolares!$E$610-Dolares!$F$610)</f>
        <v>0</v>
      </c>
    </row>
    <row r="611" spans="1:15" ht="15" customHeight="1" x14ac:dyDescent="0.25">
      <c r="A611" s="13"/>
      <c r="B611" s="14"/>
      <c r="C611" s="15"/>
      <c r="D611" s="6" t="e">
        <f>Tabla3[[#This Row],[CANTIDAD EN FIAT]]/Tabla3[[#This Row],[C. TOTAL / C.  RECIBIR]]</f>
        <v>#DIV/0!</v>
      </c>
      <c r="E611" s="6"/>
      <c r="F611" s="6"/>
      <c r="G611" s="2"/>
      <c r="H611" s="5"/>
      <c r="I611" s="2"/>
      <c r="J611" s="42"/>
      <c r="K611" s="2" t="str">
        <f t="shared" si="9"/>
        <v>Perdida</v>
      </c>
      <c r="L611" s="3">
        <f>IF(Dolares!$A$611="Compra",Dolares!$E$611-Dolares!$C$611-Dolares!$F$611,Dolares!$C$611-Dolares!$E$611-Dolares!$F$611)</f>
        <v>0</v>
      </c>
      <c r="M611" s="4" t="e">
        <f>Dolares!$L$611/Dolares!$C$611*1</f>
        <v>#DIV/0!</v>
      </c>
      <c r="N611" s="26"/>
      <c r="O611" s="17">
        <f>IF(Dolares!$A$611="Venta",(Dolares!$E$611+Dolares!$F$611)*-1,Dolares!$E$611-Dolares!$F$611)</f>
        <v>0</v>
      </c>
    </row>
    <row r="612" spans="1:15" ht="15" customHeight="1" x14ac:dyDescent="0.25">
      <c r="A612" s="13"/>
      <c r="B612" s="14"/>
      <c r="C612" s="15"/>
      <c r="D612" s="6" t="e">
        <f>Tabla3[[#This Row],[CANTIDAD EN FIAT]]/Tabla3[[#This Row],[C. TOTAL / C.  RECIBIR]]</f>
        <v>#DIV/0!</v>
      </c>
      <c r="E612" s="6"/>
      <c r="F612" s="6"/>
      <c r="G612" s="2"/>
      <c r="H612" s="5"/>
      <c r="I612" s="2"/>
      <c r="J612" s="42"/>
      <c r="K612" s="2" t="str">
        <f t="shared" si="9"/>
        <v>Perdida</v>
      </c>
      <c r="L612" s="3">
        <f>IF(Dolares!$A$612="Compra",Dolares!$E$612-Dolares!$C$612-Dolares!$F$612,Dolares!$C$612-Dolares!$E$612-Dolares!$F$612)</f>
        <v>0</v>
      </c>
      <c r="M612" s="4" t="e">
        <f>Dolares!$L$612/Dolares!$C$612*1</f>
        <v>#DIV/0!</v>
      </c>
      <c r="N612" s="26"/>
      <c r="O612" s="17">
        <f>IF(Dolares!$A$612="Venta",(Dolares!$E$612+Dolares!$F$612)*-1,Dolares!$E$612-Dolares!$F$612)</f>
        <v>0</v>
      </c>
    </row>
    <row r="613" spans="1:15" ht="15" customHeight="1" x14ac:dyDescent="0.25">
      <c r="A613" s="13"/>
      <c r="B613" s="14"/>
      <c r="C613" s="15"/>
      <c r="D613" s="6" t="e">
        <f>Tabla3[[#This Row],[CANTIDAD EN FIAT]]/Tabla3[[#This Row],[C. TOTAL / C.  RECIBIR]]</f>
        <v>#DIV/0!</v>
      </c>
      <c r="E613" s="6"/>
      <c r="F613" s="6"/>
      <c r="G613" s="2"/>
      <c r="H613" s="5"/>
      <c r="I613" s="2"/>
      <c r="J613" s="42"/>
      <c r="K613" s="2" t="str">
        <f t="shared" si="9"/>
        <v>Perdida</v>
      </c>
      <c r="L613" s="3">
        <f>IF(Dolares!$A$613="Compra",Dolares!$E$613-Dolares!$C$613-Dolares!$F$613,Dolares!$C$613-Dolares!$E$613-Dolares!$F$613)</f>
        <v>0</v>
      </c>
      <c r="M613" s="4" t="e">
        <f>Dolares!$L$613/Dolares!$C$613*1</f>
        <v>#DIV/0!</v>
      </c>
      <c r="N613" s="26"/>
      <c r="O613" s="17">
        <f>IF(Dolares!$A$613="Venta",(Dolares!$E$613+Dolares!$F$613)*-1,Dolares!$E$613-Dolares!$F$613)</f>
        <v>0</v>
      </c>
    </row>
    <row r="614" spans="1:15" ht="15" customHeight="1" x14ac:dyDescent="0.25">
      <c r="A614" s="13"/>
      <c r="B614" s="14"/>
      <c r="C614" s="15"/>
      <c r="D614" s="6" t="e">
        <f>Tabla3[[#This Row],[CANTIDAD EN FIAT]]/Tabla3[[#This Row],[C. TOTAL / C.  RECIBIR]]</f>
        <v>#DIV/0!</v>
      </c>
      <c r="E614" s="6"/>
      <c r="F614" s="6"/>
      <c r="G614" s="2"/>
      <c r="H614" s="5"/>
      <c r="I614" s="2"/>
      <c r="J614" s="42"/>
      <c r="K614" s="2" t="str">
        <f t="shared" si="9"/>
        <v>Perdida</v>
      </c>
      <c r="L614" s="3">
        <f>IF(Dolares!$A$614="Compra",Dolares!$E$614-Dolares!$C$614-Dolares!$F$614,Dolares!$C$614-Dolares!$E$614-Dolares!$F$614)</f>
        <v>0</v>
      </c>
      <c r="M614" s="4" t="e">
        <f>Dolares!$L$614/Dolares!$C$614*1</f>
        <v>#DIV/0!</v>
      </c>
      <c r="N614" s="26"/>
      <c r="O614" s="17">
        <f>IF(Dolares!$A$614="Venta",(Dolares!$E$614+Dolares!$F$614)*-1,Dolares!$E$614-Dolares!$F$614)</f>
        <v>0</v>
      </c>
    </row>
    <row r="615" spans="1:15" ht="15" customHeight="1" x14ac:dyDescent="0.25">
      <c r="A615" s="13"/>
      <c r="B615" s="14"/>
      <c r="C615" s="15"/>
      <c r="D615" s="6" t="e">
        <f>Tabla3[[#This Row],[CANTIDAD EN FIAT]]/Tabla3[[#This Row],[C. TOTAL / C.  RECIBIR]]</f>
        <v>#DIV/0!</v>
      </c>
      <c r="E615" s="6"/>
      <c r="F615" s="6"/>
      <c r="G615" s="2"/>
      <c r="H615" s="5"/>
      <c r="I615" s="2"/>
      <c r="J615" s="42"/>
      <c r="K615" s="2" t="str">
        <f t="shared" si="9"/>
        <v>Perdida</v>
      </c>
      <c r="L615" s="3">
        <f>IF(Dolares!$A$615="Compra",Dolares!$E$615-Dolares!$C$615-Dolares!$F$615,Dolares!$C$615-Dolares!$E$615-Dolares!$F$615)</f>
        <v>0</v>
      </c>
      <c r="M615" s="4" t="e">
        <f>Dolares!$L$615/Dolares!$C$615*1</f>
        <v>#DIV/0!</v>
      </c>
      <c r="N615" s="26"/>
      <c r="O615" s="17">
        <f>IF(Dolares!$A$615="Venta",(Dolares!$E$615+Dolares!$F$615)*-1,Dolares!$E$615-Dolares!$F$615)</f>
        <v>0</v>
      </c>
    </row>
    <row r="616" spans="1:15" ht="15" customHeight="1" x14ac:dyDescent="0.25">
      <c r="A616" s="13"/>
      <c r="B616" s="14"/>
      <c r="C616" s="15"/>
      <c r="D616" s="6" t="e">
        <f>Tabla3[[#This Row],[CANTIDAD EN FIAT]]/Tabla3[[#This Row],[C. TOTAL / C.  RECIBIR]]</f>
        <v>#DIV/0!</v>
      </c>
      <c r="E616" s="6"/>
      <c r="F616" s="6"/>
      <c r="G616" s="2"/>
      <c r="H616" s="5"/>
      <c r="I616" s="2"/>
      <c r="J616" s="42"/>
      <c r="K616" s="2" t="str">
        <f t="shared" si="9"/>
        <v>Perdida</v>
      </c>
      <c r="L616" s="3">
        <f>IF(Dolares!$A$616="Compra",Dolares!$E$616-Dolares!$C$616-Dolares!$F$616,Dolares!$C$616-Dolares!$E$616-Dolares!$F$616)</f>
        <v>0</v>
      </c>
      <c r="M616" s="4" t="e">
        <f>Dolares!$L$616/Dolares!$C$616*1</f>
        <v>#DIV/0!</v>
      </c>
      <c r="N616" s="26"/>
      <c r="O616" s="17">
        <f>IF(Dolares!$A$616="Venta",(Dolares!$E$616+Dolares!$F$616)*-1,Dolares!$E$616-Dolares!$F$616)</f>
        <v>0</v>
      </c>
    </row>
    <row r="617" spans="1:15" ht="15" customHeight="1" x14ac:dyDescent="0.25">
      <c r="A617" s="13"/>
      <c r="B617" s="14"/>
      <c r="C617" s="15"/>
      <c r="D617" s="6" t="e">
        <f>Tabla3[[#This Row],[CANTIDAD EN FIAT]]/Tabla3[[#This Row],[C. TOTAL / C.  RECIBIR]]</f>
        <v>#DIV/0!</v>
      </c>
      <c r="E617" s="6"/>
      <c r="F617" s="6"/>
      <c r="G617" s="2"/>
      <c r="H617" s="5"/>
      <c r="I617" s="2"/>
      <c r="J617" s="42"/>
      <c r="K617" s="2" t="str">
        <f t="shared" si="9"/>
        <v>Perdida</v>
      </c>
      <c r="L617" s="3">
        <f>IF(Dolares!$A$617="Compra",Dolares!$E$617-Dolares!$C$617-Dolares!$F$617,Dolares!$C$617-Dolares!$E$617-Dolares!$F$617)</f>
        <v>0</v>
      </c>
      <c r="M617" s="4" t="e">
        <f>Dolares!$L$617/Dolares!$C$617*1</f>
        <v>#DIV/0!</v>
      </c>
      <c r="N617" s="26"/>
      <c r="O617" s="17">
        <f>IF(Dolares!$A$617="Venta",(Dolares!$E$617+Dolares!$F$617)*-1,Dolares!$E$617-Dolares!$F$617)</f>
        <v>0</v>
      </c>
    </row>
    <row r="618" spans="1:15" ht="15" customHeight="1" x14ac:dyDescent="0.25">
      <c r="A618" s="13"/>
      <c r="B618" s="14"/>
      <c r="C618" s="15"/>
      <c r="D618" s="6" t="e">
        <f>Tabla3[[#This Row],[CANTIDAD EN FIAT]]/Tabla3[[#This Row],[C. TOTAL / C.  RECIBIR]]</f>
        <v>#DIV/0!</v>
      </c>
      <c r="E618" s="6"/>
      <c r="F618" s="6"/>
      <c r="G618" s="2"/>
      <c r="H618" s="5"/>
      <c r="I618" s="2"/>
      <c r="J618" s="42"/>
      <c r="K618" s="2" t="str">
        <f t="shared" si="9"/>
        <v>Perdida</v>
      </c>
      <c r="L618" s="3">
        <f>IF(Dolares!$A$618="Compra",Dolares!$E$618-Dolares!$C$618-Dolares!$F$618,Dolares!$C$618-Dolares!$E$618-Dolares!$F$618)</f>
        <v>0</v>
      </c>
      <c r="M618" s="4" t="e">
        <f>Dolares!$L$618/Dolares!$C$618*1</f>
        <v>#DIV/0!</v>
      </c>
      <c r="N618" s="26"/>
      <c r="O618" s="17">
        <f>IF(Dolares!$A$618="Venta",(Dolares!$E$618+Dolares!$F$618)*-1,Dolares!$E$618-Dolares!$F$618)</f>
        <v>0</v>
      </c>
    </row>
    <row r="619" spans="1:15" ht="15" customHeight="1" x14ac:dyDescent="0.25">
      <c r="A619" s="13"/>
      <c r="B619" s="14"/>
      <c r="C619" s="15"/>
      <c r="D619" s="6" t="e">
        <f>Tabla3[[#This Row],[CANTIDAD EN FIAT]]/Tabla3[[#This Row],[C. TOTAL / C.  RECIBIR]]</f>
        <v>#DIV/0!</v>
      </c>
      <c r="E619" s="6"/>
      <c r="F619" s="6"/>
      <c r="G619" s="2"/>
      <c r="H619" s="5"/>
      <c r="I619" s="2"/>
      <c r="J619" s="42"/>
      <c r="K619" s="2" t="str">
        <f t="shared" si="9"/>
        <v>Perdida</v>
      </c>
      <c r="L619" s="3">
        <f>IF(Dolares!$A$619="Compra",Dolares!$E$619-Dolares!$C$619-Dolares!$F$619,Dolares!$C$619-Dolares!$E$619-Dolares!$F$619)</f>
        <v>0</v>
      </c>
      <c r="M619" s="4" t="e">
        <f>Dolares!$L$619/Dolares!$C$619*1</f>
        <v>#DIV/0!</v>
      </c>
      <c r="N619" s="26"/>
      <c r="O619" s="17">
        <f>IF(Dolares!$A$619="Venta",(Dolares!$E$619+Dolares!$F$619)*-1,Dolares!$E$619-Dolares!$F$619)</f>
        <v>0</v>
      </c>
    </row>
    <row r="620" spans="1:15" ht="15" customHeight="1" x14ac:dyDescent="0.25">
      <c r="A620" s="13"/>
      <c r="B620" s="14"/>
      <c r="C620" s="15"/>
      <c r="D620" s="6" t="e">
        <f>Tabla3[[#This Row],[CANTIDAD EN FIAT]]/Tabla3[[#This Row],[C. TOTAL / C.  RECIBIR]]</f>
        <v>#DIV/0!</v>
      </c>
      <c r="E620" s="6"/>
      <c r="F620" s="6"/>
      <c r="G620" s="2"/>
      <c r="H620" s="5"/>
      <c r="I620" s="2"/>
      <c r="J620" s="42"/>
      <c r="K620" s="2" t="str">
        <f t="shared" si="9"/>
        <v>Perdida</v>
      </c>
      <c r="L620" s="3">
        <f>IF(Dolares!$A$620="Compra",Dolares!$E$620-Dolares!$C$620-Dolares!$F$620,Dolares!$C$620-Dolares!$E$620-Dolares!$F$620)</f>
        <v>0</v>
      </c>
      <c r="M620" s="4" t="e">
        <f>Dolares!$L$620/Dolares!$C$620*1</f>
        <v>#DIV/0!</v>
      </c>
      <c r="N620" s="26"/>
      <c r="O620" s="17">
        <f>IF(Dolares!$A$620="Venta",(Dolares!$E$620+Dolares!$F$620)*-1,Dolares!$E$620-Dolares!$F$620)</f>
        <v>0</v>
      </c>
    </row>
    <row r="621" spans="1:15" ht="15" customHeight="1" x14ac:dyDescent="0.25">
      <c r="A621" s="13"/>
      <c r="B621" s="14"/>
      <c r="C621" s="15"/>
      <c r="D621" s="6" t="e">
        <f>Tabla3[[#This Row],[CANTIDAD EN FIAT]]/Tabla3[[#This Row],[C. TOTAL / C.  RECIBIR]]</f>
        <v>#DIV/0!</v>
      </c>
      <c r="E621" s="6"/>
      <c r="F621" s="6"/>
      <c r="G621" s="2"/>
      <c r="H621" s="5"/>
      <c r="I621" s="2"/>
      <c r="J621" s="42"/>
      <c r="K621" s="2" t="str">
        <f t="shared" si="9"/>
        <v>Perdida</v>
      </c>
      <c r="L621" s="3">
        <f>IF(Dolares!$A$621="Compra",Dolares!$E$621-Dolares!$C$621-Dolares!$F$621,Dolares!$C$621-Dolares!$E$621-Dolares!$F$621)</f>
        <v>0</v>
      </c>
      <c r="M621" s="4" t="e">
        <f>Dolares!$L$621/Dolares!$C$621*1</f>
        <v>#DIV/0!</v>
      </c>
      <c r="N621" s="26"/>
      <c r="O621" s="17">
        <f>IF(Dolares!$A$621="Venta",(Dolares!$E$621+Dolares!$F$621)*-1,Dolares!$E$621-Dolares!$F$621)</f>
        <v>0</v>
      </c>
    </row>
    <row r="622" spans="1:15" ht="15" customHeight="1" x14ac:dyDescent="0.25">
      <c r="A622" s="13"/>
      <c r="B622" s="14"/>
      <c r="C622" s="15"/>
      <c r="D622" s="6" t="e">
        <f>Tabla3[[#This Row],[CANTIDAD EN FIAT]]/Tabla3[[#This Row],[C. TOTAL / C.  RECIBIR]]</f>
        <v>#DIV/0!</v>
      </c>
      <c r="E622" s="6"/>
      <c r="F622" s="6"/>
      <c r="G622" s="2"/>
      <c r="H622" s="5"/>
      <c r="I622" s="2"/>
      <c r="J622" s="42"/>
      <c r="K622" s="2" t="str">
        <f t="shared" si="9"/>
        <v>Perdida</v>
      </c>
      <c r="L622" s="3">
        <f>IF(Dolares!$A$622="Compra",Dolares!$E$622-Dolares!$C$622-Dolares!$F$622,Dolares!$C$622-Dolares!$E$622-Dolares!$F$622)</f>
        <v>0</v>
      </c>
      <c r="M622" s="4" t="e">
        <f>Dolares!$L$622/Dolares!$C$622*1</f>
        <v>#DIV/0!</v>
      </c>
      <c r="N622" s="26"/>
      <c r="O622" s="17">
        <f>IF(Dolares!$A$622="Venta",(Dolares!$E$622+Dolares!$F$622)*-1,Dolares!$E$622-Dolares!$F$622)</f>
        <v>0</v>
      </c>
    </row>
    <row r="623" spans="1:15" ht="15" customHeight="1" x14ac:dyDescent="0.25">
      <c r="A623" s="13"/>
      <c r="B623" s="14"/>
      <c r="C623" s="15"/>
      <c r="D623" s="6" t="e">
        <f>Tabla3[[#This Row],[CANTIDAD EN FIAT]]/Tabla3[[#This Row],[C. TOTAL / C.  RECIBIR]]</f>
        <v>#DIV/0!</v>
      </c>
      <c r="E623" s="6"/>
      <c r="F623" s="6"/>
      <c r="G623" s="2"/>
      <c r="H623" s="5"/>
      <c r="I623" s="2"/>
      <c r="J623" s="42"/>
      <c r="K623" s="2" t="str">
        <f t="shared" si="9"/>
        <v>Perdida</v>
      </c>
      <c r="L623" s="3">
        <f>IF(Dolares!$A$623="Compra",Dolares!$E$623-Dolares!$C$623-Dolares!$F$623,Dolares!$C$623-Dolares!$E$623-Dolares!$F$623)</f>
        <v>0</v>
      </c>
      <c r="M623" s="4" t="e">
        <f>Dolares!$L$623/Dolares!$C$623*1</f>
        <v>#DIV/0!</v>
      </c>
      <c r="N623" s="26"/>
      <c r="O623" s="17">
        <f>IF(Dolares!$A$623="Venta",(Dolares!$E$623+Dolares!$F$623)*-1,Dolares!$E$623-Dolares!$F$623)</f>
        <v>0</v>
      </c>
    </row>
    <row r="624" spans="1:15" ht="15" customHeight="1" x14ac:dyDescent="0.25">
      <c r="A624" s="13"/>
      <c r="B624" s="14"/>
      <c r="C624" s="15"/>
      <c r="D624" s="6" t="e">
        <f>Tabla3[[#This Row],[CANTIDAD EN FIAT]]/Tabla3[[#This Row],[C. TOTAL / C.  RECIBIR]]</f>
        <v>#DIV/0!</v>
      </c>
      <c r="E624" s="6"/>
      <c r="F624" s="6"/>
      <c r="G624" s="2"/>
      <c r="H624" s="5"/>
      <c r="I624" s="2"/>
      <c r="J624" s="42"/>
      <c r="K624" s="2" t="str">
        <f t="shared" si="9"/>
        <v>Perdida</v>
      </c>
      <c r="L624" s="3">
        <f>IF(Dolares!$A$624="Compra",Dolares!$E$624-Dolares!$C$624-Dolares!$F$624,Dolares!$C$624-Dolares!$E$624-Dolares!$F$624)</f>
        <v>0</v>
      </c>
      <c r="M624" s="4" t="e">
        <f>Dolares!$L$624/Dolares!$C$624*1</f>
        <v>#DIV/0!</v>
      </c>
      <c r="N624" s="26"/>
      <c r="O624" s="17">
        <f>IF(Dolares!$A$624="Venta",(Dolares!$E$624+Dolares!$F$624)*-1,Dolares!$E$624-Dolares!$F$624)</f>
        <v>0</v>
      </c>
    </row>
    <row r="625" spans="1:15" ht="15" customHeight="1" x14ac:dyDescent="0.25">
      <c r="A625" s="13"/>
      <c r="B625" s="14"/>
      <c r="C625" s="15"/>
      <c r="D625" s="6" t="e">
        <f>Tabla3[[#This Row],[CANTIDAD EN FIAT]]/Tabla3[[#This Row],[C. TOTAL / C.  RECIBIR]]</f>
        <v>#DIV/0!</v>
      </c>
      <c r="E625" s="6"/>
      <c r="F625" s="6"/>
      <c r="G625" s="2"/>
      <c r="H625" s="5"/>
      <c r="I625" s="2"/>
      <c r="J625" s="42"/>
      <c r="K625" s="2" t="str">
        <f t="shared" si="9"/>
        <v>Perdida</v>
      </c>
      <c r="L625" s="3">
        <f>IF(Dolares!$A$625="Compra",Dolares!$E$625-Dolares!$C$625-Dolares!$F$625,Dolares!$C$625-Dolares!$E$625-Dolares!$F$625)</f>
        <v>0</v>
      </c>
      <c r="M625" s="4" t="e">
        <f>Dolares!$L$625/Dolares!$C$625*1</f>
        <v>#DIV/0!</v>
      </c>
      <c r="N625" s="26"/>
      <c r="O625" s="17">
        <f>IF(Dolares!$A$625="Venta",(Dolares!$E$625+Dolares!$F$625)*-1,Dolares!$E$625-Dolares!$F$625)</f>
        <v>0</v>
      </c>
    </row>
    <row r="626" spans="1:15" ht="15" customHeight="1" x14ac:dyDescent="0.25">
      <c r="A626" s="13"/>
      <c r="B626" s="14"/>
      <c r="C626" s="15"/>
      <c r="D626" s="6" t="e">
        <f>Tabla3[[#This Row],[CANTIDAD EN FIAT]]/Tabla3[[#This Row],[C. TOTAL / C.  RECIBIR]]</f>
        <v>#DIV/0!</v>
      </c>
      <c r="E626" s="6"/>
      <c r="F626" s="6"/>
      <c r="G626" s="2"/>
      <c r="H626" s="5"/>
      <c r="I626" s="2"/>
      <c r="J626" s="42"/>
      <c r="K626" s="2" t="str">
        <f t="shared" si="9"/>
        <v>Perdida</v>
      </c>
      <c r="L626" s="3">
        <f>IF(Dolares!$A$626="Compra",Dolares!$E$626-Dolares!$C$626-Dolares!$F$626,Dolares!$C$626-Dolares!$E$626-Dolares!$F$626)</f>
        <v>0</v>
      </c>
      <c r="M626" s="4" t="e">
        <f>Dolares!$L$626/Dolares!$C$626*1</f>
        <v>#DIV/0!</v>
      </c>
      <c r="N626" s="26"/>
      <c r="O626" s="17">
        <f>IF(Dolares!$A$626="Venta",(Dolares!$E$626+Dolares!$F$626)*-1,Dolares!$E$626-Dolares!$F$626)</f>
        <v>0</v>
      </c>
    </row>
    <row r="627" spans="1:15" ht="15" customHeight="1" x14ac:dyDescent="0.25">
      <c r="A627" s="13"/>
      <c r="B627" s="14"/>
      <c r="C627" s="15"/>
      <c r="D627" s="6" t="e">
        <f>Tabla3[[#This Row],[CANTIDAD EN FIAT]]/Tabla3[[#This Row],[C. TOTAL / C.  RECIBIR]]</f>
        <v>#DIV/0!</v>
      </c>
      <c r="E627" s="6"/>
      <c r="F627" s="6"/>
      <c r="G627" s="2"/>
      <c r="H627" s="5"/>
      <c r="I627" s="2"/>
      <c r="J627" s="42"/>
      <c r="K627" s="2" t="str">
        <f t="shared" si="9"/>
        <v>Perdida</v>
      </c>
      <c r="L627" s="3">
        <f>IF(Dolares!$A$627="Compra",Dolares!$E$627-Dolares!$C$627-Dolares!$F$627,Dolares!$C$627-Dolares!$E$627-Dolares!$F$627)</f>
        <v>0</v>
      </c>
      <c r="M627" s="4" t="e">
        <f>Dolares!$L$627/Dolares!$C$627*1</f>
        <v>#DIV/0!</v>
      </c>
      <c r="N627" s="26"/>
      <c r="O627" s="17">
        <f>IF(Dolares!$A$627="Venta",(Dolares!$E$627+Dolares!$F$627)*-1,Dolares!$E$627-Dolares!$F$627)</f>
        <v>0</v>
      </c>
    </row>
    <row r="628" spans="1:15" ht="15" customHeight="1" x14ac:dyDescent="0.25">
      <c r="A628" s="13"/>
      <c r="B628" s="14"/>
      <c r="C628" s="15"/>
      <c r="D628" s="6" t="e">
        <f>Tabla3[[#This Row],[CANTIDAD EN FIAT]]/Tabla3[[#This Row],[C. TOTAL / C.  RECIBIR]]</f>
        <v>#DIV/0!</v>
      </c>
      <c r="E628" s="6"/>
      <c r="F628" s="6"/>
      <c r="G628" s="2"/>
      <c r="H628" s="5"/>
      <c r="I628" s="2"/>
      <c r="J628" s="42"/>
      <c r="K628" s="2" t="str">
        <f t="shared" si="9"/>
        <v>Perdida</v>
      </c>
      <c r="L628" s="3">
        <f>IF(Dolares!$A$628="Compra",Dolares!$E$628-Dolares!$C$628-Dolares!$F$628,Dolares!$C$628-Dolares!$E$628-Dolares!$F$628)</f>
        <v>0</v>
      </c>
      <c r="M628" s="4" t="e">
        <f>Dolares!$L$628/Dolares!$C$628*1</f>
        <v>#DIV/0!</v>
      </c>
      <c r="N628" s="26"/>
      <c r="O628" s="17">
        <f>IF(Dolares!$A$628="Venta",(Dolares!$E$628+Dolares!$F$628)*-1,Dolares!$E$628-Dolares!$F$628)</f>
        <v>0</v>
      </c>
    </row>
    <row r="629" spans="1:15" ht="15" customHeight="1" x14ac:dyDescent="0.25">
      <c r="A629" s="13"/>
      <c r="B629" s="14"/>
      <c r="C629" s="15"/>
      <c r="D629" s="6" t="e">
        <f>Tabla3[[#This Row],[CANTIDAD EN FIAT]]/Tabla3[[#This Row],[C. TOTAL / C.  RECIBIR]]</f>
        <v>#DIV/0!</v>
      </c>
      <c r="E629" s="6"/>
      <c r="F629" s="6"/>
      <c r="G629" s="2"/>
      <c r="H629" s="5"/>
      <c r="I629" s="2"/>
      <c r="J629" s="42"/>
      <c r="K629" s="2" t="str">
        <f t="shared" si="9"/>
        <v>Perdida</v>
      </c>
      <c r="L629" s="3">
        <f>IF(Dolares!$A$629="Compra",Dolares!$E$629-Dolares!$C$629-Dolares!$F$629,Dolares!$C$629-Dolares!$E$629-Dolares!$F$629)</f>
        <v>0</v>
      </c>
      <c r="M629" s="4" t="e">
        <f>Dolares!$L$629/Dolares!$C$629*1</f>
        <v>#DIV/0!</v>
      </c>
      <c r="N629" s="26"/>
      <c r="O629" s="17">
        <f>IF(Dolares!$A$629="Venta",(Dolares!$E$629+Dolares!$F$629)*-1,Dolares!$E$629-Dolares!$F$629)</f>
        <v>0</v>
      </c>
    </row>
    <row r="630" spans="1:15" ht="15" customHeight="1" x14ac:dyDescent="0.25">
      <c r="A630" s="13"/>
      <c r="B630" s="14"/>
      <c r="C630" s="15"/>
      <c r="D630" s="6" t="e">
        <f>Tabla3[[#This Row],[CANTIDAD EN FIAT]]/Tabla3[[#This Row],[C. TOTAL / C.  RECIBIR]]</f>
        <v>#DIV/0!</v>
      </c>
      <c r="E630" s="6"/>
      <c r="F630" s="6"/>
      <c r="G630" s="2"/>
      <c r="H630" s="5"/>
      <c r="I630" s="2"/>
      <c r="J630" s="42"/>
      <c r="K630" s="2" t="str">
        <f t="shared" si="9"/>
        <v>Perdida</v>
      </c>
      <c r="L630" s="3">
        <f>IF(Dolares!$A$630="Compra",Dolares!$E$630-Dolares!$C$630-Dolares!$F$630,Dolares!$C$630-Dolares!$E$630-Dolares!$F$630)</f>
        <v>0</v>
      </c>
      <c r="M630" s="4" t="e">
        <f>Dolares!$L$630/Dolares!$C$630*1</f>
        <v>#DIV/0!</v>
      </c>
      <c r="N630" s="26"/>
      <c r="O630" s="17">
        <f>IF(Dolares!$A$630="Venta",(Dolares!$E$630+Dolares!$F$630)*-1,Dolares!$E$630-Dolares!$F$630)</f>
        <v>0</v>
      </c>
    </row>
    <row r="631" spans="1:15" ht="15" customHeight="1" x14ac:dyDescent="0.25">
      <c r="A631" s="13"/>
      <c r="B631" s="14"/>
      <c r="C631" s="15"/>
      <c r="D631" s="6" t="e">
        <f>Tabla3[[#This Row],[CANTIDAD EN FIAT]]/Tabla3[[#This Row],[C. TOTAL / C.  RECIBIR]]</f>
        <v>#DIV/0!</v>
      </c>
      <c r="E631" s="6"/>
      <c r="F631" s="6"/>
      <c r="G631" s="2"/>
      <c r="H631" s="5"/>
      <c r="I631" s="2"/>
      <c r="J631" s="42"/>
      <c r="K631" s="2" t="str">
        <f t="shared" si="9"/>
        <v>Perdida</v>
      </c>
      <c r="L631" s="3">
        <f>IF(Dolares!$A$631="Compra",Dolares!$E$631-Dolares!$C$631-Dolares!$F$631,Dolares!$C$631-Dolares!$E$631-Dolares!$F$631)</f>
        <v>0</v>
      </c>
      <c r="M631" s="4" t="e">
        <f>Dolares!$L$631/Dolares!$C$631*1</f>
        <v>#DIV/0!</v>
      </c>
      <c r="N631" s="26"/>
      <c r="O631" s="17">
        <f>IF(Dolares!$A$631="Venta",(Dolares!$E$631+Dolares!$F$631)*-1,Dolares!$E$631-Dolares!$F$631)</f>
        <v>0</v>
      </c>
    </row>
    <row r="632" spans="1:15" ht="15" customHeight="1" x14ac:dyDescent="0.25">
      <c r="A632" s="13"/>
      <c r="B632" s="14"/>
      <c r="C632" s="15"/>
      <c r="D632" s="6" t="e">
        <f>Tabla3[[#This Row],[CANTIDAD EN FIAT]]/Tabla3[[#This Row],[C. TOTAL / C.  RECIBIR]]</f>
        <v>#DIV/0!</v>
      </c>
      <c r="E632" s="6"/>
      <c r="F632" s="6"/>
      <c r="G632" s="2"/>
      <c r="H632" s="5"/>
      <c r="I632" s="2"/>
      <c r="J632" s="42"/>
      <c r="K632" s="2" t="str">
        <f t="shared" si="9"/>
        <v>Perdida</v>
      </c>
      <c r="L632" s="3">
        <f>IF(Dolares!$A$632="Compra",Dolares!$E$632-Dolares!$C$632-Dolares!$F$632,Dolares!$C$632-Dolares!$E$632-Dolares!$F$632)</f>
        <v>0</v>
      </c>
      <c r="M632" s="4" t="e">
        <f>Dolares!$L$632/Dolares!$C$632*1</f>
        <v>#DIV/0!</v>
      </c>
      <c r="N632" s="26"/>
      <c r="O632" s="17">
        <f>IF(Dolares!$A$632="Venta",(Dolares!$E$632+Dolares!$F$632)*-1,Dolares!$E$632-Dolares!$F$632)</f>
        <v>0</v>
      </c>
    </row>
    <row r="633" spans="1:15" ht="15" customHeight="1" x14ac:dyDescent="0.25">
      <c r="A633" s="13"/>
      <c r="B633" s="14"/>
      <c r="C633" s="15"/>
      <c r="D633" s="6" t="e">
        <f>Tabla3[[#This Row],[CANTIDAD EN FIAT]]/Tabla3[[#This Row],[C. TOTAL / C.  RECIBIR]]</f>
        <v>#DIV/0!</v>
      </c>
      <c r="E633" s="6"/>
      <c r="F633" s="6"/>
      <c r="G633" s="2"/>
      <c r="H633" s="5"/>
      <c r="I633" s="2"/>
      <c r="J633" s="42"/>
      <c r="K633" s="2" t="str">
        <f t="shared" si="9"/>
        <v>Perdida</v>
      </c>
      <c r="L633" s="3">
        <f>IF(Dolares!$A$633="Compra",Dolares!$E$633-Dolares!$C$633-Dolares!$F$633,Dolares!$C$633-Dolares!$E$633-Dolares!$F$633)</f>
        <v>0</v>
      </c>
      <c r="M633" s="4" t="e">
        <f>Dolares!$L$633/Dolares!$C$633*1</f>
        <v>#DIV/0!</v>
      </c>
      <c r="N633" s="26"/>
      <c r="O633" s="17">
        <f>IF(Dolares!$A$633="Venta",(Dolares!$E$633+Dolares!$F$633)*-1,Dolares!$E$633-Dolares!$F$633)</f>
        <v>0</v>
      </c>
    </row>
    <row r="634" spans="1:15" ht="15" customHeight="1" x14ac:dyDescent="0.25">
      <c r="A634" s="13"/>
      <c r="B634" s="14"/>
      <c r="C634" s="15"/>
      <c r="D634" s="6" t="e">
        <f>Tabla3[[#This Row],[CANTIDAD EN FIAT]]/Tabla3[[#This Row],[C. TOTAL / C.  RECIBIR]]</f>
        <v>#DIV/0!</v>
      </c>
      <c r="E634" s="6"/>
      <c r="F634" s="6"/>
      <c r="G634" s="2"/>
      <c r="H634" s="5"/>
      <c r="I634" s="2"/>
      <c r="J634" s="42"/>
      <c r="K634" s="2" t="str">
        <f t="shared" si="9"/>
        <v>Perdida</v>
      </c>
      <c r="L634" s="3">
        <f>IF(Dolares!$A$634="Compra",Dolares!$E$634-Dolares!$C$634-Dolares!$F$634,Dolares!$C$634-Dolares!$E$634-Dolares!$F$634)</f>
        <v>0</v>
      </c>
      <c r="M634" s="4" t="e">
        <f>Dolares!$L$634/Dolares!$C$634*1</f>
        <v>#DIV/0!</v>
      </c>
      <c r="N634" s="26"/>
      <c r="O634" s="17">
        <f>IF(Dolares!$A$634="Venta",(Dolares!$E$634+Dolares!$F$634)*-1,Dolares!$E$634-Dolares!$F$634)</f>
        <v>0</v>
      </c>
    </row>
    <row r="635" spans="1:15" ht="15" customHeight="1" x14ac:dyDescent="0.25">
      <c r="A635" s="13"/>
      <c r="B635" s="14"/>
      <c r="C635" s="15"/>
      <c r="D635" s="6" t="e">
        <f>Tabla3[[#This Row],[CANTIDAD EN FIAT]]/Tabla3[[#This Row],[C. TOTAL / C.  RECIBIR]]</f>
        <v>#DIV/0!</v>
      </c>
      <c r="E635" s="6"/>
      <c r="F635" s="6"/>
      <c r="G635" s="2"/>
      <c r="H635" s="5"/>
      <c r="I635" s="2"/>
      <c r="J635" s="42"/>
      <c r="K635" s="2" t="str">
        <f t="shared" si="9"/>
        <v>Perdida</v>
      </c>
      <c r="L635" s="3">
        <f>IF(Dolares!$A$635="Compra",Dolares!$E$635-Dolares!$C$635-Dolares!$F$635,Dolares!$C$635-Dolares!$E$635-Dolares!$F$635)</f>
        <v>0</v>
      </c>
      <c r="M635" s="4" t="e">
        <f>Dolares!$L$635/Dolares!$C$635*1</f>
        <v>#DIV/0!</v>
      </c>
      <c r="N635" s="26"/>
      <c r="O635" s="17">
        <f>IF(Dolares!$A$635="Venta",(Dolares!$E$635+Dolares!$F$635)*-1,Dolares!$E$635-Dolares!$F$635)</f>
        <v>0</v>
      </c>
    </row>
    <row r="636" spans="1:15" ht="15" customHeight="1" x14ac:dyDescent="0.25">
      <c r="A636" s="13"/>
      <c r="B636" s="14"/>
      <c r="C636" s="15"/>
      <c r="D636" s="6" t="e">
        <f>Tabla3[[#This Row],[CANTIDAD EN FIAT]]/Tabla3[[#This Row],[C. TOTAL / C.  RECIBIR]]</f>
        <v>#DIV/0!</v>
      </c>
      <c r="E636" s="6"/>
      <c r="F636" s="6"/>
      <c r="G636" s="2"/>
      <c r="H636" s="5"/>
      <c r="I636" s="2"/>
      <c r="J636" s="42"/>
      <c r="K636" s="2" t="str">
        <f t="shared" si="9"/>
        <v>Perdida</v>
      </c>
      <c r="L636" s="3">
        <f>IF(Dolares!$A$636="Compra",Dolares!$E$636-Dolares!$C$636-Dolares!$F$636,Dolares!$C$636-Dolares!$E$636-Dolares!$F$636)</f>
        <v>0</v>
      </c>
      <c r="M636" s="4" t="e">
        <f>Dolares!$L$636/Dolares!$C$636*1</f>
        <v>#DIV/0!</v>
      </c>
      <c r="N636" s="26"/>
      <c r="O636" s="17">
        <f>IF(Dolares!$A$636="Venta",(Dolares!$E$636+Dolares!$F$636)*-1,Dolares!$E$636-Dolares!$F$636)</f>
        <v>0</v>
      </c>
    </row>
    <row r="637" spans="1:15" ht="15" customHeight="1" x14ac:dyDescent="0.25">
      <c r="A637" s="13"/>
      <c r="B637" s="14"/>
      <c r="C637" s="15"/>
      <c r="D637" s="6" t="e">
        <f>Tabla3[[#This Row],[CANTIDAD EN FIAT]]/Tabla3[[#This Row],[C. TOTAL / C.  RECIBIR]]</f>
        <v>#DIV/0!</v>
      </c>
      <c r="E637" s="6"/>
      <c r="F637" s="6"/>
      <c r="G637" s="2"/>
      <c r="H637" s="5"/>
      <c r="I637" s="2"/>
      <c r="J637" s="42"/>
      <c r="K637" s="2" t="str">
        <f t="shared" si="9"/>
        <v>Perdida</v>
      </c>
      <c r="L637" s="3">
        <f>IF(Dolares!$A$637="Compra",Dolares!$E$637-Dolares!$C$637-Dolares!$F$637,Dolares!$C$637-Dolares!$E$637-Dolares!$F$637)</f>
        <v>0</v>
      </c>
      <c r="M637" s="4" t="e">
        <f>Dolares!$L$637/Dolares!$C$637*1</f>
        <v>#DIV/0!</v>
      </c>
      <c r="N637" s="26"/>
      <c r="O637" s="17">
        <f>IF(Dolares!$A$637="Venta",(Dolares!$E$637+Dolares!$F$637)*-1,Dolares!$E$637-Dolares!$F$637)</f>
        <v>0</v>
      </c>
    </row>
    <row r="638" spans="1:15" ht="15" customHeight="1" x14ac:dyDescent="0.25">
      <c r="A638" s="13"/>
      <c r="B638" s="14"/>
      <c r="C638" s="15"/>
      <c r="D638" s="6" t="e">
        <f>Tabla3[[#This Row],[CANTIDAD EN FIAT]]/Tabla3[[#This Row],[C. TOTAL / C.  RECIBIR]]</f>
        <v>#DIV/0!</v>
      </c>
      <c r="E638" s="6"/>
      <c r="F638" s="6"/>
      <c r="G638" s="2"/>
      <c r="H638" s="5"/>
      <c r="I638" s="2"/>
      <c r="J638" s="42"/>
      <c r="K638" s="2" t="str">
        <f t="shared" si="9"/>
        <v>Perdida</v>
      </c>
      <c r="L638" s="3">
        <f>IF(Dolares!$A$638="Compra",Dolares!$E$638-Dolares!$C$638-Dolares!$F$638,Dolares!$C$638-Dolares!$E$638-Dolares!$F$638)</f>
        <v>0</v>
      </c>
      <c r="M638" s="4" t="e">
        <f>Dolares!$L$638/Dolares!$C$638*1</f>
        <v>#DIV/0!</v>
      </c>
      <c r="N638" s="26"/>
      <c r="O638" s="17">
        <f>IF(Dolares!$A$638="Venta",(Dolares!$E$638+Dolares!$F$638)*-1,Dolares!$E$638-Dolares!$F$638)</f>
        <v>0</v>
      </c>
    </row>
    <row r="639" spans="1:15" ht="15" customHeight="1" x14ac:dyDescent="0.25">
      <c r="A639" s="13"/>
      <c r="B639" s="14"/>
      <c r="C639" s="15"/>
      <c r="D639" s="6" t="e">
        <f>Tabla3[[#This Row],[CANTIDAD EN FIAT]]/Tabla3[[#This Row],[C. TOTAL / C.  RECIBIR]]</f>
        <v>#DIV/0!</v>
      </c>
      <c r="E639" s="6"/>
      <c r="F639" s="6"/>
      <c r="G639" s="2"/>
      <c r="H639" s="5"/>
      <c r="I639" s="2"/>
      <c r="J639" s="42"/>
      <c r="K639" s="2" t="str">
        <f t="shared" si="9"/>
        <v>Perdida</v>
      </c>
      <c r="L639" s="3">
        <f>IF(Dolares!$A$639="Compra",Dolares!$E$639-Dolares!$C$639-Dolares!$F$639,Dolares!$C$639-Dolares!$E$639-Dolares!$F$639)</f>
        <v>0</v>
      </c>
      <c r="M639" s="4" t="e">
        <f>Dolares!$L$639/Dolares!$C$639*1</f>
        <v>#DIV/0!</v>
      </c>
      <c r="N639" s="26"/>
      <c r="O639" s="17">
        <f>IF(Dolares!$A$639="Venta",(Dolares!$E$639+Dolares!$F$639)*-1,Dolares!$E$639-Dolares!$F$639)</f>
        <v>0</v>
      </c>
    </row>
    <row r="640" spans="1:15" ht="15" customHeight="1" x14ac:dyDescent="0.25">
      <c r="A640" s="13"/>
      <c r="B640" s="14"/>
      <c r="C640" s="15"/>
      <c r="D640" s="6" t="e">
        <f>Tabla3[[#This Row],[CANTIDAD EN FIAT]]/Tabla3[[#This Row],[C. TOTAL / C.  RECIBIR]]</f>
        <v>#DIV/0!</v>
      </c>
      <c r="E640" s="6"/>
      <c r="F640" s="6"/>
      <c r="G640" s="2"/>
      <c r="H640" s="5"/>
      <c r="I640" s="2"/>
      <c r="J640" s="42"/>
      <c r="K640" s="2" t="str">
        <f t="shared" si="9"/>
        <v>Perdida</v>
      </c>
      <c r="L640" s="3">
        <f>IF(Dolares!$A$640="Compra",Dolares!$E$640-Dolares!$C$640-Dolares!$F$640,Dolares!$C$640-Dolares!$E$640-Dolares!$F$640)</f>
        <v>0</v>
      </c>
      <c r="M640" s="4" t="e">
        <f>Dolares!$L$640/Dolares!$C$640*1</f>
        <v>#DIV/0!</v>
      </c>
      <c r="N640" s="26"/>
      <c r="O640" s="17">
        <f>IF(Dolares!$A$640="Venta",(Dolares!$E$640+Dolares!$F$640)*-1,Dolares!$E$640-Dolares!$F$640)</f>
        <v>0</v>
      </c>
    </row>
    <row r="641" spans="1:15" ht="15" customHeight="1" x14ac:dyDescent="0.25">
      <c r="A641" s="13"/>
      <c r="B641" s="14"/>
      <c r="C641" s="15"/>
      <c r="D641" s="6" t="e">
        <f>Tabla3[[#This Row],[CANTIDAD EN FIAT]]/Tabla3[[#This Row],[C. TOTAL / C.  RECIBIR]]</f>
        <v>#DIV/0!</v>
      </c>
      <c r="E641" s="6"/>
      <c r="F641" s="6"/>
      <c r="G641" s="2"/>
      <c r="H641" s="5"/>
      <c r="I641" s="2"/>
      <c r="J641" s="42"/>
      <c r="K641" s="2" t="str">
        <f t="shared" si="9"/>
        <v>Perdida</v>
      </c>
      <c r="L641" s="3">
        <f>IF(Dolares!$A$641="Compra",Dolares!$E$641-Dolares!$C$641-Dolares!$F$641,Dolares!$C$641-Dolares!$E$641-Dolares!$F$641)</f>
        <v>0</v>
      </c>
      <c r="M641" s="4" t="e">
        <f>Dolares!$L$641/Dolares!$C$641*1</f>
        <v>#DIV/0!</v>
      </c>
      <c r="N641" s="26"/>
      <c r="O641" s="17">
        <f>IF(Dolares!$A$641="Venta",(Dolares!$E$641+Dolares!$F$641)*-1,Dolares!$E$641-Dolares!$F$641)</f>
        <v>0</v>
      </c>
    </row>
    <row r="642" spans="1:15" ht="15" customHeight="1" x14ac:dyDescent="0.25">
      <c r="A642" s="13"/>
      <c r="B642" s="14"/>
      <c r="C642" s="15"/>
      <c r="D642" s="6" t="e">
        <f>Tabla3[[#This Row],[CANTIDAD EN FIAT]]/Tabla3[[#This Row],[C. TOTAL / C.  RECIBIR]]</f>
        <v>#DIV/0!</v>
      </c>
      <c r="E642" s="6"/>
      <c r="F642" s="6"/>
      <c r="G642" s="2"/>
      <c r="H642" s="5"/>
      <c r="I642" s="2"/>
      <c r="J642" s="42"/>
      <c r="K642" s="2" t="str">
        <f t="shared" ref="K642:K705" si="10">IF(L642&gt;0,"Ganancia","Perdida")</f>
        <v>Perdida</v>
      </c>
      <c r="L642" s="3">
        <f>IF(Dolares!$A$642="Compra",Dolares!$E$642-Dolares!$C$642-Dolares!$F$642,Dolares!$C$642-Dolares!$E$642-Dolares!$F$642)</f>
        <v>0</v>
      </c>
      <c r="M642" s="4" t="e">
        <f>Dolares!$L$642/Dolares!$C$642*1</f>
        <v>#DIV/0!</v>
      </c>
      <c r="N642" s="26"/>
      <c r="O642" s="17">
        <f>IF(Dolares!$A$642="Venta",(Dolares!$E$642+Dolares!$F$642)*-1,Dolares!$E$642-Dolares!$F$642)</f>
        <v>0</v>
      </c>
    </row>
    <row r="643" spans="1:15" ht="15" customHeight="1" x14ac:dyDescent="0.25">
      <c r="A643" s="13"/>
      <c r="B643" s="14"/>
      <c r="C643" s="15"/>
      <c r="D643" s="6" t="e">
        <f>Tabla3[[#This Row],[CANTIDAD EN FIAT]]/Tabla3[[#This Row],[C. TOTAL / C.  RECIBIR]]</f>
        <v>#DIV/0!</v>
      </c>
      <c r="E643" s="6"/>
      <c r="F643" s="6"/>
      <c r="G643" s="2"/>
      <c r="H643" s="5"/>
      <c r="I643" s="2"/>
      <c r="J643" s="42"/>
      <c r="K643" s="2" t="str">
        <f t="shared" si="10"/>
        <v>Perdida</v>
      </c>
      <c r="L643" s="3">
        <f>IF(Dolares!$A$643="Compra",Dolares!$E$643-Dolares!$C$643-Dolares!$F$643,Dolares!$C$643-Dolares!$E$643-Dolares!$F$643)</f>
        <v>0</v>
      </c>
      <c r="M643" s="4" t="e">
        <f>Dolares!$L$643/Dolares!$C$643*1</f>
        <v>#DIV/0!</v>
      </c>
      <c r="N643" s="26"/>
      <c r="O643" s="17">
        <f>IF(Dolares!$A$643="Venta",(Dolares!$E$643+Dolares!$F$643)*-1,Dolares!$E$643-Dolares!$F$643)</f>
        <v>0</v>
      </c>
    </row>
    <row r="644" spans="1:15" ht="15" customHeight="1" x14ac:dyDescent="0.25">
      <c r="A644" s="13"/>
      <c r="B644" s="14"/>
      <c r="C644" s="15"/>
      <c r="D644" s="6" t="e">
        <f>Tabla3[[#This Row],[CANTIDAD EN FIAT]]/Tabla3[[#This Row],[C. TOTAL / C.  RECIBIR]]</f>
        <v>#DIV/0!</v>
      </c>
      <c r="E644" s="6"/>
      <c r="F644" s="6"/>
      <c r="G644" s="2"/>
      <c r="H644" s="5"/>
      <c r="I644" s="2"/>
      <c r="J644" s="42"/>
      <c r="K644" s="2" t="str">
        <f t="shared" si="10"/>
        <v>Perdida</v>
      </c>
      <c r="L644" s="3">
        <f>IF(Dolares!$A$644="Compra",Dolares!$E$644-Dolares!$C$644-Dolares!$F$644,Dolares!$C$644-Dolares!$E$644-Dolares!$F$644)</f>
        <v>0</v>
      </c>
      <c r="M644" s="4" t="e">
        <f>Dolares!$L$644/Dolares!$C$644*1</f>
        <v>#DIV/0!</v>
      </c>
      <c r="N644" s="26"/>
      <c r="O644" s="17">
        <f>IF(Dolares!$A$644="Venta",(Dolares!$E$644+Dolares!$F$644)*-1,Dolares!$E$644-Dolares!$F$644)</f>
        <v>0</v>
      </c>
    </row>
    <row r="645" spans="1:15" ht="15" customHeight="1" x14ac:dyDescent="0.25">
      <c r="A645" s="13"/>
      <c r="B645" s="14"/>
      <c r="C645" s="15"/>
      <c r="D645" s="6" t="e">
        <f>Tabla3[[#This Row],[CANTIDAD EN FIAT]]/Tabla3[[#This Row],[C. TOTAL / C.  RECIBIR]]</f>
        <v>#DIV/0!</v>
      </c>
      <c r="E645" s="6"/>
      <c r="F645" s="6"/>
      <c r="G645" s="2"/>
      <c r="H645" s="5"/>
      <c r="I645" s="2"/>
      <c r="J645" s="42"/>
      <c r="K645" s="2" t="str">
        <f t="shared" si="10"/>
        <v>Perdida</v>
      </c>
      <c r="L645" s="3">
        <f>IF(Dolares!$A$645="Compra",Dolares!$E$645-Dolares!$C$645-Dolares!$F$645,Dolares!$C$645-Dolares!$E$645-Dolares!$F$645)</f>
        <v>0</v>
      </c>
      <c r="M645" s="4" t="e">
        <f>Dolares!$L$645/Dolares!$C$645*1</f>
        <v>#DIV/0!</v>
      </c>
      <c r="N645" s="26"/>
      <c r="O645" s="17">
        <f>IF(Dolares!$A$645="Venta",(Dolares!$E$645+Dolares!$F$645)*-1,Dolares!$E$645-Dolares!$F$645)</f>
        <v>0</v>
      </c>
    </row>
    <row r="646" spans="1:15" ht="15" customHeight="1" x14ac:dyDescent="0.25">
      <c r="A646" s="13"/>
      <c r="B646" s="14"/>
      <c r="C646" s="15"/>
      <c r="D646" s="6" t="e">
        <f>Tabla3[[#This Row],[CANTIDAD EN FIAT]]/Tabla3[[#This Row],[C. TOTAL / C.  RECIBIR]]</f>
        <v>#DIV/0!</v>
      </c>
      <c r="E646" s="6"/>
      <c r="F646" s="6"/>
      <c r="G646" s="2"/>
      <c r="H646" s="5"/>
      <c r="I646" s="2"/>
      <c r="J646" s="42"/>
      <c r="K646" s="2" t="str">
        <f t="shared" si="10"/>
        <v>Perdida</v>
      </c>
      <c r="L646" s="3">
        <f>IF(Dolares!$A$646="Compra",Dolares!$E$646-Dolares!$C$646-Dolares!$F$646,Dolares!$C$646-Dolares!$E$646-Dolares!$F$646)</f>
        <v>0</v>
      </c>
      <c r="M646" s="4" t="e">
        <f>Dolares!$L$646/Dolares!$C$646*1</f>
        <v>#DIV/0!</v>
      </c>
      <c r="N646" s="26"/>
      <c r="O646" s="17">
        <f>IF(Dolares!$A$646="Venta",(Dolares!$E$646+Dolares!$F$646)*-1,Dolares!$E$646-Dolares!$F$646)</f>
        <v>0</v>
      </c>
    </row>
    <row r="647" spans="1:15" ht="15" customHeight="1" x14ac:dyDescent="0.25">
      <c r="A647" s="13"/>
      <c r="B647" s="14"/>
      <c r="C647" s="15"/>
      <c r="D647" s="6" t="e">
        <f>Tabla3[[#This Row],[CANTIDAD EN FIAT]]/Tabla3[[#This Row],[C. TOTAL / C.  RECIBIR]]</f>
        <v>#DIV/0!</v>
      </c>
      <c r="E647" s="6"/>
      <c r="F647" s="6"/>
      <c r="G647" s="2"/>
      <c r="H647" s="5"/>
      <c r="I647" s="2"/>
      <c r="J647" s="42"/>
      <c r="K647" s="2" t="str">
        <f t="shared" si="10"/>
        <v>Perdida</v>
      </c>
      <c r="L647" s="3">
        <f>IF(Dolares!$A$647="Compra",Dolares!$E$647-Dolares!$C$647-Dolares!$F$647,Dolares!$C$647-Dolares!$E$647-Dolares!$F$647)</f>
        <v>0</v>
      </c>
      <c r="M647" s="4" t="e">
        <f>Dolares!$L$647/Dolares!$C$647*1</f>
        <v>#DIV/0!</v>
      </c>
      <c r="N647" s="26"/>
      <c r="O647" s="17">
        <f>IF(Dolares!$A$647="Venta",(Dolares!$E$647+Dolares!$F$647)*-1,Dolares!$E$647-Dolares!$F$647)</f>
        <v>0</v>
      </c>
    </row>
    <row r="648" spans="1:15" ht="15" customHeight="1" x14ac:dyDescent="0.25">
      <c r="A648" s="13"/>
      <c r="B648" s="14"/>
      <c r="C648" s="15"/>
      <c r="D648" s="6" t="e">
        <f>Tabla3[[#This Row],[CANTIDAD EN FIAT]]/Tabla3[[#This Row],[C. TOTAL / C.  RECIBIR]]</f>
        <v>#DIV/0!</v>
      </c>
      <c r="E648" s="6"/>
      <c r="F648" s="6"/>
      <c r="G648" s="2"/>
      <c r="H648" s="5"/>
      <c r="I648" s="2"/>
      <c r="J648" s="42"/>
      <c r="K648" s="2" t="str">
        <f t="shared" si="10"/>
        <v>Perdida</v>
      </c>
      <c r="L648" s="3">
        <f>IF(Dolares!$A$648="Compra",Dolares!$E$648-Dolares!$C$648-Dolares!$F$648,Dolares!$C$648-Dolares!$E$648-Dolares!$F$648)</f>
        <v>0</v>
      </c>
      <c r="M648" s="4" t="e">
        <f>Dolares!$L$648/Dolares!$C$648*1</f>
        <v>#DIV/0!</v>
      </c>
      <c r="N648" s="26"/>
      <c r="O648" s="17">
        <f>IF(Dolares!$A$648="Venta",(Dolares!$E$648+Dolares!$F$648)*-1,Dolares!$E$648-Dolares!$F$648)</f>
        <v>0</v>
      </c>
    </row>
    <row r="649" spans="1:15" ht="15" customHeight="1" x14ac:dyDescent="0.25">
      <c r="A649" s="13"/>
      <c r="B649" s="14"/>
      <c r="C649" s="15"/>
      <c r="D649" s="6" t="e">
        <f>Tabla3[[#This Row],[CANTIDAD EN FIAT]]/Tabla3[[#This Row],[C. TOTAL / C.  RECIBIR]]</f>
        <v>#DIV/0!</v>
      </c>
      <c r="E649" s="6"/>
      <c r="F649" s="6"/>
      <c r="G649" s="2"/>
      <c r="H649" s="5"/>
      <c r="I649" s="2"/>
      <c r="J649" s="42"/>
      <c r="K649" s="2" t="str">
        <f t="shared" si="10"/>
        <v>Perdida</v>
      </c>
      <c r="L649" s="3">
        <f>IF(Dolares!$A$649="Compra",Dolares!$E$649-Dolares!$C$649-Dolares!$F$649,Dolares!$C$649-Dolares!$E$649-Dolares!$F$649)</f>
        <v>0</v>
      </c>
      <c r="M649" s="4" t="e">
        <f>Dolares!$L$649/Dolares!$C$649*1</f>
        <v>#DIV/0!</v>
      </c>
      <c r="N649" s="26"/>
      <c r="O649" s="17">
        <f>IF(Dolares!$A$649="Venta",(Dolares!$E$649+Dolares!$F$649)*-1,Dolares!$E$649-Dolares!$F$649)</f>
        <v>0</v>
      </c>
    </row>
    <row r="650" spans="1:15" ht="15" customHeight="1" x14ac:dyDescent="0.25">
      <c r="A650" s="13"/>
      <c r="B650" s="14"/>
      <c r="C650" s="15"/>
      <c r="D650" s="6" t="e">
        <f>Tabla3[[#This Row],[CANTIDAD EN FIAT]]/Tabla3[[#This Row],[C. TOTAL / C.  RECIBIR]]</f>
        <v>#DIV/0!</v>
      </c>
      <c r="E650" s="6"/>
      <c r="F650" s="6"/>
      <c r="G650" s="2"/>
      <c r="H650" s="5"/>
      <c r="I650" s="2"/>
      <c r="J650" s="42"/>
      <c r="K650" s="2" t="str">
        <f t="shared" si="10"/>
        <v>Perdida</v>
      </c>
      <c r="L650" s="3">
        <f>IF(Dolares!$A$650="Compra",Dolares!$E$650-Dolares!$C$650-Dolares!$F$650,Dolares!$C$650-Dolares!$E$650-Dolares!$F$650)</f>
        <v>0</v>
      </c>
      <c r="M650" s="4" t="e">
        <f>Dolares!$L$650/Dolares!$C$650*1</f>
        <v>#DIV/0!</v>
      </c>
      <c r="N650" s="26"/>
      <c r="O650" s="17">
        <f>IF(Dolares!$A$650="Venta",(Dolares!$E$650+Dolares!$F$650)*-1,Dolares!$E$650-Dolares!$F$650)</f>
        <v>0</v>
      </c>
    </row>
    <row r="651" spans="1:15" ht="15" customHeight="1" x14ac:dyDescent="0.25">
      <c r="A651" s="13"/>
      <c r="B651" s="14"/>
      <c r="C651" s="15"/>
      <c r="D651" s="6" t="e">
        <f>Tabla3[[#This Row],[CANTIDAD EN FIAT]]/Tabla3[[#This Row],[C. TOTAL / C.  RECIBIR]]</f>
        <v>#DIV/0!</v>
      </c>
      <c r="E651" s="6"/>
      <c r="F651" s="6"/>
      <c r="G651" s="2"/>
      <c r="H651" s="5"/>
      <c r="I651" s="2"/>
      <c r="J651" s="42"/>
      <c r="K651" s="2" t="str">
        <f t="shared" si="10"/>
        <v>Perdida</v>
      </c>
      <c r="L651" s="3">
        <f>IF(Dolares!$A$651="Compra",Dolares!$E$651-Dolares!$C$651-Dolares!$F$651,Dolares!$C$651-Dolares!$E$651-Dolares!$F$651)</f>
        <v>0</v>
      </c>
      <c r="M651" s="4" t="e">
        <f>Dolares!$L$651/Dolares!$C$651*1</f>
        <v>#DIV/0!</v>
      </c>
      <c r="N651" s="26"/>
      <c r="O651" s="17">
        <f>IF(Dolares!$A$651="Venta",(Dolares!$E$651+Dolares!$F$651)*-1,Dolares!$E$651-Dolares!$F$651)</f>
        <v>0</v>
      </c>
    </row>
    <row r="652" spans="1:15" ht="15" customHeight="1" x14ac:dyDescent="0.25">
      <c r="A652" s="13"/>
      <c r="B652" s="14"/>
      <c r="C652" s="15"/>
      <c r="D652" s="6" t="e">
        <f>Tabla3[[#This Row],[CANTIDAD EN FIAT]]/Tabla3[[#This Row],[C. TOTAL / C.  RECIBIR]]</f>
        <v>#DIV/0!</v>
      </c>
      <c r="E652" s="6"/>
      <c r="F652" s="6"/>
      <c r="G652" s="2"/>
      <c r="H652" s="5"/>
      <c r="I652" s="2"/>
      <c r="J652" s="42"/>
      <c r="K652" s="2" t="str">
        <f t="shared" si="10"/>
        <v>Perdida</v>
      </c>
      <c r="L652" s="3">
        <f>IF(Dolares!$A$652="Compra",Dolares!$E$652-Dolares!$C$652-Dolares!$F$652,Dolares!$C$652-Dolares!$E$652-Dolares!$F$652)</f>
        <v>0</v>
      </c>
      <c r="M652" s="4" t="e">
        <f>Dolares!$L$652/Dolares!$C$652*1</f>
        <v>#DIV/0!</v>
      </c>
      <c r="N652" s="26"/>
      <c r="O652" s="17">
        <f>IF(Dolares!$A$652="Venta",(Dolares!$E$652+Dolares!$F$652)*-1,Dolares!$E$652-Dolares!$F$652)</f>
        <v>0</v>
      </c>
    </row>
    <row r="653" spans="1:15" ht="15" customHeight="1" x14ac:dyDescent="0.25">
      <c r="A653" s="13"/>
      <c r="B653" s="14"/>
      <c r="C653" s="15"/>
      <c r="D653" s="6" t="e">
        <f>Tabla3[[#This Row],[CANTIDAD EN FIAT]]/Tabla3[[#This Row],[C. TOTAL / C.  RECIBIR]]</f>
        <v>#DIV/0!</v>
      </c>
      <c r="E653" s="6"/>
      <c r="F653" s="6"/>
      <c r="G653" s="2"/>
      <c r="H653" s="5"/>
      <c r="I653" s="2"/>
      <c r="J653" s="42"/>
      <c r="K653" s="2" t="str">
        <f t="shared" si="10"/>
        <v>Perdida</v>
      </c>
      <c r="L653" s="3">
        <f>IF(Dolares!$A$653="Compra",Dolares!$E$653-Dolares!$C$653-Dolares!$F$653,Dolares!$C$653-Dolares!$E$653-Dolares!$F$653)</f>
        <v>0</v>
      </c>
      <c r="M653" s="4" t="e">
        <f>Dolares!$L$653/Dolares!$C$653*1</f>
        <v>#DIV/0!</v>
      </c>
      <c r="N653" s="26"/>
      <c r="O653" s="17">
        <f>IF(Dolares!$A$653="Venta",(Dolares!$E$653+Dolares!$F$653)*-1,Dolares!$E$653-Dolares!$F$653)</f>
        <v>0</v>
      </c>
    </row>
    <row r="654" spans="1:15" ht="15" customHeight="1" x14ac:dyDescent="0.25">
      <c r="A654" s="13"/>
      <c r="B654" s="14"/>
      <c r="C654" s="15"/>
      <c r="D654" s="6" t="e">
        <f>Tabla3[[#This Row],[CANTIDAD EN FIAT]]/Tabla3[[#This Row],[C. TOTAL / C.  RECIBIR]]</f>
        <v>#DIV/0!</v>
      </c>
      <c r="E654" s="6"/>
      <c r="F654" s="6"/>
      <c r="G654" s="2"/>
      <c r="H654" s="5"/>
      <c r="I654" s="2"/>
      <c r="J654" s="42"/>
      <c r="K654" s="2" t="str">
        <f t="shared" si="10"/>
        <v>Perdida</v>
      </c>
      <c r="L654" s="3">
        <f>IF(Dolares!$A$654="Compra",Dolares!$E$654-Dolares!$C$654-Dolares!$F$654,Dolares!$C$654-Dolares!$E$654-Dolares!$F$654)</f>
        <v>0</v>
      </c>
      <c r="M654" s="4" t="e">
        <f>Dolares!$L$654/Dolares!$C$654*1</f>
        <v>#DIV/0!</v>
      </c>
      <c r="N654" s="26"/>
      <c r="O654" s="17">
        <f>IF(Dolares!$A$654="Venta",(Dolares!$E$654+Dolares!$F$654)*-1,Dolares!$E$654-Dolares!$F$654)</f>
        <v>0</v>
      </c>
    </row>
    <row r="655" spans="1:15" ht="15" customHeight="1" x14ac:dyDescent="0.25">
      <c r="A655" s="13"/>
      <c r="B655" s="14"/>
      <c r="C655" s="15"/>
      <c r="D655" s="6" t="e">
        <f>Tabla3[[#This Row],[CANTIDAD EN FIAT]]/Tabla3[[#This Row],[C. TOTAL / C.  RECIBIR]]</f>
        <v>#DIV/0!</v>
      </c>
      <c r="E655" s="6"/>
      <c r="F655" s="6"/>
      <c r="G655" s="2"/>
      <c r="H655" s="5"/>
      <c r="I655" s="2"/>
      <c r="J655" s="42"/>
      <c r="K655" s="2" t="str">
        <f t="shared" si="10"/>
        <v>Perdida</v>
      </c>
      <c r="L655" s="3">
        <f>IF(Dolares!$A$655="Compra",Dolares!$E$655-Dolares!$C$655-Dolares!$F$655,Dolares!$C$655-Dolares!$E$655-Dolares!$F$655)</f>
        <v>0</v>
      </c>
      <c r="M655" s="4" t="e">
        <f>Dolares!$L$655/Dolares!$C$655*1</f>
        <v>#DIV/0!</v>
      </c>
      <c r="N655" s="26"/>
      <c r="O655" s="17">
        <f>IF(Dolares!$A$655="Venta",(Dolares!$E$655+Dolares!$F$655)*-1,Dolares!$E$655-Dolares!$F$655)</f>
        <v>0</v>
      </c>
    </row>
    <row r="656" spans="1:15" ht="15" customHeight="1" x14ac:dyDescent="0.25">
      <c r="A656" s="13"/>
      <c r="B656" s="14"/>
      <c r="C656" s="15"/>
      <c r="D656" s="6" t="e">
        <f>Tabla3[[#This Row],[CANTIDAD EN FIAT]]/Tabla3[[#This Row],[C. TOTAL / C.  RECIBIR]]</f>
        <v>#DIV/0!</v>
      </c>
      <c r="E656" s="6"/>
      <c r="F656" s="6"/>
      <c r="G656" s="2"/>
      <c r="H656" s="5"/>
      <c r="I656" s="2"/>
      <c r="J656" s="42"/>
      <c r="K656" s="2" t="str">
        <f t="shared" si="10"/>
        <v>Perdida</v>
      </c>
      <c r="L656" s="3">
        <f>IF(Dolares!$A$656="Compra",Dolares!$E$656-Dolares!$C$656-Dolares!$F$656,Dolares!$C$656-Dolares!$E$656-Dolares!$F$656)</f>
        <v>0</v>
      </c>
      <c r="M656" s="4" t="e">
        <f>Dolares!$L$656/Dolares!$C$656*1</f>
        <v>#DIV/0!</v>
      </c>
      <c r="N656" s="26"/>
      <c r="O656" s="17">
        <f>IF(Dolares!$A$656="Venta",(Dolares!$E$656+Dolares!$F$656)*-1,Dolares!$E$656-Dolares!$F$656)</f>
        <v>0</v>
      </c>
    </row>
    <row r="657" spans="1:15" ht="15" customHeight="1" x14ac:dyDescent="0.25">
      <c r="A657" s="13"/>
      <c r="B657" s="14"/>
      <c r="C657" s="15"/>
      <c r="D657" s="6" t="e">
        <f>Tabla3[[#This Row],[CANTIDAD EN FIAT]]/Tabla3[[#This Row],[C. TOTAL / C.  RECIBIR]]</f>
        <v>#DIV/0!</v>
      </c>
      <c r="E657" s="6"/>
      <c r="F657" s="6"/>
      <c r="G657" s="2"/>
      <c r="H657" s="5"/>
      <c r="I657" s="2"/>
      <c r="J657" s="42"/>
      <c r="K657" s="2" t="str">
        <f t="shared" si="10"/>
        <v>Perdida</v>
      </c>
      <c r="L657" s="3">
        <f>IF(Dolares!$A$657="Compra",Dolares!$E$657-Dolares!$C$657-Dolares!$F$657,Dolares!$C$657-Dolares!$E$657-Dolares!$F$657)</f>
        <v>0</v>
      </c>
      <c r="M657" s="4" t="e">
        <f>Dolares!$L$657/Dolares!$C$657*1</f>
        <v>#DIV/0!</v>
      </c>
      <c r="N657" s="26"/>
      <c r="O657" s="17">
        <f>IF(Dolares!$A$657="Venta",(Dolares!$E$657+Dolares!$F$657)*-1,Dolares!$E$657-Dolares!$F$657)</f>
        <v>0</v>
      </c>
    </row>
    <row r="658" spans="1:15" ht="15" customHeight="1" x14ac:dyDescent="0.25">
      <c r="A658" s="13"/>
      <c r="B658" s="14"/>
      <c r="C658" s="15"/>
      <c r="D658" s="6" t="e">
        <f>Tabla3[[#This Row],[CANTIDAD EN FIAT]]/Tabla3[[#This Row],[C. TOTAL / C.  RECIBIR]]</f>
        <v>#DIV/0!</v>
      </c>
      <c r="E658" s="6"/>
      <c r="F658" s="6"/>
      <c r="G658" s="2"/>
      <c r="H658" s="5"/>
      <c r="I658" s="2"/>
      <c r="J658" s="42"/>
      <c r="K658" s="2" t="str">
        <f t="shared" si="10"/>
        <v>Perdida</v>
      </c>
      <c r="L658" s="3">
        <f>IF(Dolares!$A$658="Compra",Dolares!$E$658-Dolares!$C$658-Dolares!$F$658,Dolares!$C$658-Dolares!$E$658-Dolares!$F$658)</f>
        <v>0</v>
      </c>
      <c r="M658" s="4" t="e">
        <f>Dolares!$L$658/Dolares!$C$658*1</f>
        <v>#DIV/0!</v>
      </c>
      <c r="N658" s="26"/>
      <c r="O658" s="17">
        <f>IF(Dolares!$A$658="Venta",(Dolares!$E$658+Dolares!$F$658)*-1,Dolares!$E$658-Dolares!$F$658)</f>
        <v>0</v>
      </c>
    </row>
    <row r="659" spans="1:15" ht="15" customHeight="1" x14ac:dyDescent="0.25">
      <c r="A659" s="13"/>
      <c r="B659" s="14"/>
      <c r="C659" s="15"/>
      <c r="D659" s="6" t="e">
        <f>Tabla3[[#This Row],[CANTIDAD EN FIAT]]/Tabla3[[#This Row],[C. TOTAL / C.  RECIBIR]]</f>
        <v>#DIV/0!</v>
      </c>
      <c r="E659" s="6"/>
      <c r="F659" s="6"/>
      <c r="G659" s="2"/>
      <c r="H659" s="5"/>
      <c r="I659" s="2"/>
      <c r="J659" s="42"/>
      <c r="K659" s="2" t="str">
        <f t="shared" si="10"/>
        <v>Perdida</v>
      </c>
      <c r="L659" s="3">
        <f>IF(Dolares!$A$659="Compra",Dolares!$E$659-Dolares!$C$659-Dolares!$F$659,Dolares!$C$659-Dolares!$E$659-Dolares!$F$659)</f>
        <v>0</v>
      </c>
      <c r="M659" s="4" t="e">
        <f>Dolares!$L$659/Dolares!$C$659*1</f>
        <v>#DIV/0!</v>
      </c>
      <c r="N659" s="26"/>
      <c r="O659" s="17">
        <f>IF(Dolares!$A$659="Venta",(Dolares!$E$659+Dolares!$F$659)*-1,Dolares!$E$659-Dolares!$F$659)</f>
        <v>0</v>
      </c>
    </row>
    <row r="660" spans="1:15" ht="15" customHeight="1" x14ac:dyDescent="0.25">
      <c r="A660" s="13"/>
      <c r="B660" s="14"/>
      <c r="C660" s="15"/>
      <c r="D660" s="6" t="e">
        <f>Tabla3[[#This Row],[CANTIDAD EN FIAT]]/Tabla3[[#This Row],[C. TOTAL / C.  RECIBIR]]</f>
        <v>#DIV/0!</v>
      </c>
      <c r="E660" s="6"/>
      <c r="F660" s="6"/>
      <c r="G660" s="2"/>
      <c r="H660" s="5"/>
      <c r="I660" s="2"/>
      <c r="J660" s="42"/>
      <c r="K660" s="2" t="str">
        <f t="shared" si="10"/>
        <v>Perdida</v>
      </c>
      <c r="L660" s="3">
        <f>IF(Dolares!$A$660="Compra",Dolares!$E$660-Dolares!$C$660-Dolares!$F$660,Dolares!$C$660-Dolares!$E$660-Dolares!$F$660)</f>
        <v>0</v>
      </c>
      <c r="M660" s="4" t="e">
        <f>Dolares!$L$660/Dolares!$C$660*1</f>
        <v>#DIV/0!</v>
      </c>
      <c r="N660" s="26"/>
      <c r="O660" s="17">
        <f>IF(Dolares!$A$660="Venta",(Dolares!$E$660+Dolares!$F$660)*-1,Dolares!$E$660-Dolares!$F$660)</f>
        <v>0</v>
      </c>
    </row>
    <row r="661" spans="1:15" ht="15" customHeight="1" x14ac:dyDescent="0.25">
      <c r="A661" s="13"/>
      <c r="B661" s="14"/>
      <c r="C661" s="15"/>
      <c r="D661" s="6" t="e">
        <f>Tabla3[[#This Row],[CANTIDAD EN FIAT]]/Tabla3[[#This Row],[C. TOTAL / C.  RECIBIR]]</f>
        <v>#DIV/0!</v>
      </c>
      <c r="E661" s="6"/>
      <c r="F661" s="6"/>
      <c r="G661" s="2"/>
      <c r="H661" s="5"/>
      <c r="I661" s="2"/>
      <c r="J661" s="42"/>
      <c r="K661" s="2" t="str">
        <f t="shared" si="10"/>
        <v>Perdida</v>
      </c>
      <c r="L661" s="3">
        <f>IF(Dolares!$A$661="Compra",Dolares!$E$661-Dolares!$C$661-Dolares!$F$661,Dolares!$C$661-Dolares!$E$661-Dolares!$F$661)</f>
        <v>0</v>
      </c>
      <c r="M661" s="4" t="e">
        <f>Dolares!$L$661/Dolares!$C$661*1</f>
        <v>#DIV/0!</v>
      </c>
      <c r="N661" s="26"/>
      <c r="O661" s="17">
        <f>IF(Dolares!$A$661="Venta",(Dolares!$E$661+Dolares!$F$661)*-1,Dolares!$E$661-Dolares!$F$661)</f>
        <v>0</v>
      </c>
    </row>
    <row r="662" spans="1:15" ht="15" customHeight="1" x14ac:dyDescent="0.25">
      <c r="A662" s="13"/>
      <c r="B662" s="14"/>
      <c r="C662" s="15"/>
      <c r="D662" s="6" t="e">
        <f>Tabla3[[#This Row],[CANTIDAD EN FIAT]]/Tabla3[[#This Row],[C. TOTAL / C.  RECIBIR]]</f>
        <v>#DIV/0!</v>
      </c>
      <c r="E662" s="6"/>
      <c r="F662" s="6"/>
      <c r="G662" s="2"/>
      <c r="H662" s="5"/>
      <c r="I662" s="2"/>
      <c r="J662" s="42"/>
      <c r="K662" s="2" t="str">
        <f t="shared" si="10"/>
        <v>Perdida</v>
      </c>
      <c r="L662" s="3">
        <f>IF(Dolares!$A$662="Compra",Dolares!$E$662-Dolares!$C$662-Dolares!$F$662,Dolares!$C$662-Dolares!$E$662-Dolares!$F$662)</f>
        <v>0</v>
      </c>
      <c r="M662" s="4" t="e">
        <f>Dolares!$L$662/Dolares!$C$662*1</f>
        <v>#DIV/0!</v>
      </c>
      <c r="N662" s="26"/>
      <c r="O662" s="17">
        <f>IF(Dolares!$A$662="Venta",(Dolares!$E$662+Dolares!$F$662)*-1,Dolares!$E$662-Dolares!$F$662)</f>
        <v>0</v>
      </c>
    </row>
    <row r="663" spans="1:15" ht="15" customHeight="1" x14ac:dyDescent="0.25">
      <c r="A663" s="13"/>
      <c r="B663" s="14"/>
      <c r="C663" s="15"/>
      <c r="D663" s="6" t="e">
        <f>Tabla3[[#This Row],[CANTIDAD EN FIAT]]/Tabla3[[#This Row],[C. TOTAL / C.  RECIBIR]]</f>
        <v>#DIV/0!</v>
      </c>
      <c r="E663" s="6"/>
      <c r="F663" s="6"/>
      <c r="G663" s="2"/>
      <c r="H663" s="5"/>
      <c r="I663" s="2"/>
      <c r="J663" s="42"/>
      <c r="K663" s="2" t="str">
        <f t="shared" si="10"/>
        <v>Perdida</v>
      </c>
      <c r="L663" s="3">
        <f>IF(Dolares!$A$663="Compra",Dolares!$E$663-Dolares!$C$663-Dolares!$F$663,Dolares!$C$663-Dolares!$E$663-Dolares!$F$663)</f>
        <v>0</v>
      </c>
      <c r="M663" s="4" t="e">
        <f>Dolares!$L$663/Dolares!$C$663*1</f>
        <v>#DIV/0!</v>
      </c>
      <c r="N663" s="26"/>
      <c r="O663" s="17">
        <f>IF(Dolares!$A$663="Venta",(Dolares!$E$663+Dolares!$F$663)*-1,Dolares!$E$663-Dolares!$F$663)</f>
        <v>0</v>
      </c>
    </row>
    <row r="664" spans="1:15" ht="15" customHeight="1" x14ac:dyDescent="0.25">
      <c r="A664" s="13"/>
      <c r="B664" s="14"/>
      <c r="C664" s="15"/>
      <c r="D664" s="6" t="e">
        <f>Tabla3[[#This Row],[CANTIDAD EN FIAT]]/Tabla3[[#This Row],[C. TOTAL / C.  RECIBIR]]</f>
        <v>#DIV/0!</v>
      </c>
      <c r="E664" s="6"/>
      <c r="F664" s="6"/>
      <c r="G664" s="2"/>
      <c r="H664" s="5"/>
      <c r="I664" s="2"/>
      <c r="J664" s="42"/>
      <c r="K664" s="2" t="str">
        <f t="shared" si="10"/>
        <v>Perdida</v>
      </c>
      <c r="L664" s="3">
        <f>IF(Dolares!$A$664="Compra",Dolares!$E$664-Dolares!$C$664-Dolares!$F$664,Dolares!$C$664-Dolares!$E$664-Dolares!$F$664)</f>
        <v>0</v>
      </c>
      <c r="M664" s="4" t="e">
        <f>Dolares!$L$664/Dolares!$C$664*1</f>
        <v>#DIV/0!</v>
      </c>
      <c r="N664" s="26"/>
      <c r="O664" s="17">
        <f>IF(Dolares!$A$664="Venta",(Dolares!$E$664+Dolares!$F$664)*-1,Dolares!$E$664-Dolares!$F$664)</f>
        <v>0</v>
      </c>
    </row>
    <row r="665" spans="1:15" ht="15" customHeight="1" x14ac:dyDescent="0.25">
      <c r="A665" s="13"/>
      <c r="B665" s="14"/>
      <c r="C665" s="15"/>
      <c r="D665" s="6" t="e">
        <f>Tabla3[[#This Row],[CANTIDAD EN FIAT]]/Tabla3[[#This Row],[C. TOTAL / C.  RECIBIR]]</f>
        <v>#DIV/0!</v>
      </c>
      <c r="E665" s="6"/>
      <c r="F665" s="6"/>
      <c r="G665" s="2"/>
      <c r="H665" s="5"/>
      <c r="I665" s="2"/>
      <c r="J665" s="42"/>
      <c r="K665" s="2" t="str">
        <f t="shared" si="10"/>
        <v>Perdida</v>
      </c>
      <c r="L665" s="3">
        <f>IF(Dolares!$A$665="Compra",Dolares!$E$665-Dolares!$C$665-Dolares!$F$665,Dolares!$C$665-Dolares!$E$665-Dolares!$F$665)</f>
        <v>0</v>
      </c>
      <c r="M665" s="4" t="e">
        <f>Dolares!$L$665/Dolares!$C$665*1</f>
        <v>#DIV/0!</v>
      </c>
      <c r="N665" s="26"/>
      <c r="O665" s="17">
        <f>IF(Dolares!$A$665="Venta",(Dolares!$E$665+Dolares!$F$665)*-1,Dolares!$E$665-Dolares!$F$665)</f>
        <v>0</v>
      </c>
    </row>
    <row r="666" spans="1:15" ht="15" customHeight="1" x14ac:dyDescent="0.25">
      <c r="A666" s="13"/>
      <c r="B666" s="14"/>
      <c r="C666" s="15"/>
      <c r="D666" s="6" t="e">
        <f>Tabla3[[#This Row],[CANTIDAD EN FIAT]]/Tabla3[[#This Row],[C. TOTAL / C.  RECIBIR]]</f>
        <v>#DIV/0!</v>
      </c>
      <c r="E666" s="6"/>
      <c r="F666" s="6"/>
      <c r="G666" s="2"/>
      <c r="H666" s="5"/>
      <c r="I666" s="2"/>
      <c r="J666" s="42"/>
      <c r="K666" s="2" t="str">
        <f t="shared" si="10"/>
        <v>Perdida</v>
      </c>
      <c r="L666" s="3">
        <f>IF(Dolares!$A$666="Compra",Dolares!$E$666-Dolares!$C$666-Dolares!$F$666,Dolares!$C$666-Dolares!$E$666-Dolares!$F$666)</f>
        <v>0</v>
      </c>
      <c r="M666" s="4" t="e">
        <f>Dolares!$L$666/Dolares!$C$666*1</f>
        <v>#DIV/0!</v>
      </c>
      <c r="N666" s="26"/>
      <c r="O666" s="17">
        <f>IF(Dolares!$A$666="Venta",(Dolares!$E$666+Dolares!$F$666)*-1,Dolares!$E$666-Dolares!$F$666)</f>
        <v>0</v>
      </c>
    </row>
    <row r="667" spans="1:15" ht="15" customHeight="1" x14ac:dyDescent="0.25">
      <c r="A667" s="13"/>
      <c r="B667" s="14"/>
      <c r="C667" s="15"/>
      <c r="D667" s="6" t="e">
        <f>Tabla3[[#This Row],[CANTIDAD EN FIAT]]/Tabla3[[#This Row],[C. TOTAL / C.  RECIBIR]]</f>
        <v>#DIV/0!</v>
      </c>
      <c r="E667" s="6"/>
      <c r="F667" s="6"/>
      <c r="G667" s="2"/>
      <c r="H667" s="5"/>
      <c r="I667" s="2"/>
      <c r="J667" s="42"/>
      <c r="K667" s="2" t="str">
        <f t="shared" si="10"/>
        <v>Perdida</v>
      </c>
      <c r="L667" s="3">
        <f>IF(Dolares!$A$667="Compra",Dolares!$E$667-Dolares!$C$667-Dolares!$F$667,Dolares!$C$667-Dolares!$E$667-Dolares!$F$667)</f>
        <v>0</v>
      </c>
      <c r="M667" s="4" t="e">
        <f>Dolares!$L$667/Dolares!$C$667*1</f>
        <v>#DIV/0!</v>
      </c>
      <c r="N667" s="26"/>
      <c r="O667" s="17">
        <f>IF(Dolares!$A$667="Venta",(Dolares!$E$667+Dolares!$F$667)*-1,Dolares!$E$667-Dolares!$F$667)</f>
        <v>0</v>
      </c>
    </row>
    <row r="668" spans="1:15" ht="15" customHeight="1" x14ac:dyDescent="0.25">
      <c r="A668" s="13"/>
      <c r="B668" s="14"/>
      <c r="C668" s="15"/>
      <c r="D668" s="6" t="e">
        <f>Tabla3[[#This Row],[CANTIDAD EN FIAT]]/Tabla3[[#This Row],[C. TOTAL / C.  RECIBIR]]</f>
        <v>#DIV/0!</v>
      </c>
      <c r="E668" s="6"/>
      <c r="F668" s="6"/>
      <c r="G668" s="2"/>
      <c r="H668" s="5"/>
      <c r="I668" s="2"/>
      <c r="J668" s="42"/>
      <c r="K668" s="2" t="str">
        <f t="shared" si="10"/>
        <v>Perdida</v>
      </c>
      <c r="L668" s="3">
        <f>IF(Dolares!$A$668="Compra",Dolares!$E$668-Dolares!$C$668-Dolares!$F$668,Dolares!$C$668-Dolares!$E$668-Dolares!$F$668)</f>
        <v>0</v>
      </c>
      <c r="M668" s="4" t="e">
        <f>Dolares!$L$668/Dolares!$C$668*1</f>
        <v>#DIV/0!</v>
      </c>
      <c r="N668" s="26"/>
      <c r="O668" s="17">
        <f>IF(Dolares!$A$668="Venta",(Dolares!$E$668+Dolares!$F$668)*-1,Dolares!$E$668-Dolares!$F$668)</f>
        <v>0</v>
      </c>
    </row>
    <row r="669" spans="1:15" ht="15" customHeight="1" x14ac:dyDescent="0.25">
      <c r="A669" s="13"/>
      <c r="B669" s="14"/>
      <c r="C669" s="15"/>
      <c r="D669" s="6" t="e">
        <f>Tabla3[[#This Row],[CANTIDAD EN FIAT]]/Tabla3[[#This Row],[C. TOTAL / C.  RECIBIR]]</f>
        <v>#DIV/0!</v>
      </c>
      <c r="E669" s="6"/>
      <c r="F669" s="6"/>
      <c r="G669" s="2"/>
      <c r="H669" s="5"/>
      <c r="I669" s="2"/>
      <c r="J669" s="42"/>
      <c r="K669" s="2" t="str">
        <f t="shared" si="10"/>
        <v>Perdida</v>
      </c>
      <c r="L669" s="3">
        <f>IF(Dolares!$A$669="Compra",Dolares!$E$669-Dolares!$C$669-Dolares!$F$669,Dolares!$C$669-Dolares!$E$669-Dolares!$F$669)</f>
        <v>0</v>
      </c>
      <c r="M669" s="4" t="e">
        <f>Dolares!$L$669/Dolares!$C$669*1</f>
        <v>#DIV/0!</v>
      </c>
      <c r="N669" s="26"/>
      <c r="O669" s="17">
        <f>IF(Dolares!$A$669="Venta",(Dolares!$E$669+Dolares!$F$669)*-1,Dolares!$E$669-Dolares!$F$669)</f>
        <v>0</v>
      </c>
    </row>
    <row r="670" spans="1:15" ht="15" customHeight="1" x14ac:dyDescent="0.25">
      <c r="A670" s="13"/>
      <c r="B670" s="14"/>
      <c r="C670" s="15"/>
      <c r="D670" s="6" t="e">
        <f>Tabla3[[#This Row],[CANTIDAD EN FIAT]]/Tabla3[[#This Row],[C. TOTAL / C.  RECIBIR]]</f>
        <v>#DIV/0!</v>
      </c>
      <c r="E670" s="6"/>
      <c r="F670" s="6"/>
      <c r="G670" s="2"/>
      <c r="H670" s="5"/>
      <c r="I670" s="2"/>
      <c r="J670" s="42"/>
      <c r="K670" s="2" t="str">
        <f t="shared" si="10"/>
        <v>Perdida</v>
      </c>
      <c r="L670" s="3">
        <f>IF(Dolares!$A$670="Compra",Dolares!$E$670-Dolares!$C$670-Dolares!$F$670,Dolares!$C$670-Dolares!$E$670-Dolares!$F$670)</f>
        <v>0</v>
      </c>
      <c r="M670" s="4" t="e">
        <f>Dolares!$L$670/Dolares!$C$670*1</f>
        <v>#DIV/0!</v>
      </c>
      <c r="N670" s="26"/>
      <c r="O670" s="17">
        <f>IF(Dolares!$A$670="Venta",(Dolares!$E$670+Dolares!$F$670)*-1,Dolares!$E$670-Dolares!$F$670)</f>
        <v>0</v>
      </c>
    </row>
    <row r="671" spans="1:15" ht="15" customHeight="1" x14ac:dyDescent="0.25">
      <c r="A671" s="13"/>
      <c r="B671" s="14"/>
      <c r="C671" s="15"/>
      <c r="D671" s="6" t="e">
        <f>Tabla3[[#This Row],[CANTIDAD EN FIAT]]/Tabla3[[#This Row],[C. TOTAL / C.  RECIBIR]]</f>
        <v>#DIV/0!</v>
      </c>
      <c r="E671" s="6"/>
      <c r="F671" s="6"/>
      <c r="G671" s="2"/>
      <c r="H671" s="5"/>
      <c r="I671" s="2"/>
      <c r="J671" s="42"/>
      <c r="K671" s="2" t="str">
        <f t="shared" si="10"/>
        <v>Perdida</v>
      </c>
      <c r="L671" s="3">
        <f>IF(Dolares!$A$671="Compra",Dolares!$E$671-Dolares!$C$671-Dolares!$F$671,Dolares!$C$671-Dolares!$E$671-Dolares!$F$671)</f>
        <v>0</v>
      </c>
      <c r="M671" s="4" t="e">
        <f>Dolares!$L$671/Dolares!$C$671*1</f>
        <v>#DIV/0!</v>
      </c>
      <c r="N671" s="26"/>
      <c r="O671" s="17">
        <f>IF(Dolares!$A$671="Venta",(Dolares!$E$671+Dolares!$F$671)*-1,Dolares!$E$671-Dolares!$F$671)</f>
        <v>0</v>
      </c>
    </row>
    <row r="672" spans="1:15" ht="15" customHeight="1" x14ac:dyDescent="0.25">
      <c r="A672" s="13"/>
      <c r="B672" s="14"/>
      <c r="C672" s="15"/>
      <c r="D672" s="6" t="e">
        <f>Tabla3[[#This Row],[CANTIDAD EN FIAT]]/Tabla3[[#This Row],[C. TOTAL / C.  RECIBIR]]</f>
        <v>#DIV/0!</v>
      </c>
      <c r="E672" s="6"/>
      <c r="F672" s="6"/>
      <c r="G672" s="2"/>
      <c r="H672" s="5"/>
      <c r="I672" s="2"/>
      <c r="J672" s="42"/>
      <c r="K672" s="2" t="str">
        <f t="shared" si="10"/>
        <v>Perdida</v>
      </c>
      <c r="L672" s="3">
        <f>IF(Dolares!$A$672="Compra",Dolares!$E$672-Dolares!$C$672-Dolares!$F$672,Dolares!$C$672-Dolares!$E$672-Dolares!$F$672)</f>
        <v>0</v>
      </c>
      <c r="M672" s="4" t="e">
        <f>Dolares!$L$672/Dolares!$C$672*1</f>
        <v>#DIV/0!</v>
      </c>
      <c r="N672" s="26"/>
      <c r="O672" s="17">
        <f>IF(Dolares!$A$672="Venta",(Dolares!$E$672+Dolares!$F$672)*-1,Dolares!$E$672-Dolares!$F$672)</f>
        <v>0</v>
      </c>
    </row>
    <row r="673" spans="1:15" ht="15" customHeight="1" x14ac:dyDescent="0.25">
      <c r="A673" s="13"/>
      <c r="B673" s="14"/>
      <c r="C673" s="15"/>
      <c r="D673" s="6" t="e">
        <f>Tabla3[[#This Row],[CANTIDAD EN FIAT]]/Tabla3[[#This Row],[C. TOTAL / C.  RECIBIR]]</f>
        <v>#DIV/0!</v>
      </c>
      <c r="E673" s="6"/>
      <c r="F673" s="6"/>
      <c r="G673" s="2"/>
      <c r="H673" s="5"/>
      <c r="I673" s="2"/>
      <c r="J673" s="42"/>
      <c r="K673" s="2" t="str">
        <f t="shared" si="10"/>
        <v>Perdida</v>
      </c>
      <c r="L673" s="3">
        <f>IF(Dolares!$A$673="Compra",Dolares!$E$673-Dolares!$C$673-Dolares!$F$673,Dolares!$C$673-Dolares!$E$673-Dolares!$F$673)</f>
        <v>0</v>
      </c>
      <c r="M673" s="4" t="e">
        <f>Dolares!$L$673/Dolares!$C$673*1</f>
        <v>#DIV/0!</v>
      </c>
      <c r="N673" s="26"/>
      <c r="O673" s="17">
        <f>IF(Dolares!$A$673="Venta",(Dolares!$E$673+Dolares!$F$673)*-1,Dolares!$E$673-Dolares!$F$673)</f>
        <v>0</v>
      </c>
    </row>
    <row r="674" spans="1:15" ht="15" customHeight="1" x14ac:dyDescent="0.25">
      <c r="A674" s="13"/>
      <c r="B674" s="14"/>
      <c r="C674" s="15"/>
      <c r="D674" s="6" t="e">
        <f>Tabla3[[#This Row],[CANTIDAD EN FIAT]]/Tabla3[[#This Row],[C. TOTAL / C.  RECIBIR]]</f>
        <v>#DIV/0!</v>
      </c>
      <c r="E674" s="6"/>
      <c r="F674" s="6"/>
      <c r="G674" s="2"/>
      <c r="H674" s="5"/>
      <c r="I674" s="2"/>
      <c r="J674" s="42"/>
      <c r="K674" s="2" t="str">
        <f t="shared" si="10"/>
        <v>Perdida</v>
      </c>
      <c r="L674" s="3">
        <f>IF(Dolares!$A$674="Compra",Dolares!$E$674-Dolares!$C$674-Dolares!$F$674,Dolares!$C$674-Dolares!$E$674-Dolares!$F$674)</f>
        <v>0</v>
      </c>
      <c r="M674" s="4" t="e">
        <f>Dolares!$L$674/Dolares!$C$674*1</f>
        <v>#DIV/0!</v>
      </c>
      <c r="N674" s="26"/>
      <c r="O674" s="17">
        <f>IF(Dolares!$A$674="Venta",(Dolares!$E$674+Dolares!$F$674)*-1,Dolares!$E$674-Dolares!$F$674)</f>
        <v>0</v>
      </c>
    </row>
    <row r="675" spans="1:15" ht="15" customHeight="1" x14ac:dyDescent="0.25">
      <c r="A675" s="13"/>
      <c r="B675" s="14"/>
      <c r="C675" s="15"/>
      <c r="D675" s="6" t="e">
        <f>Tabla3[[#This Row],[CANTIDAD EN FIAT]]/Tabla3[[#This Row],[C. TOTAL / C.  RECIBIR]]</f>
        <v>#DIV/0!</v>
      </c>
      <c r="E675" s="6"/>
      <c r="F675" s="6"/>
      <c r="G675" s="2"/>
      <c r="H675" s="5"/>
      <c r="I675" s="2"/>
      <c r="J675" s="42"/>
      <c r="K675" s="2" t="str">
        <f t="shared" si="10"/>
        <v>Perdida</v>
      </c>
      <c r="L675" s="3">
        <f>IF(Dolares!$A$675="Compra",Dolares!$E$675-Dolares!$C$675-Dolares!$F$675,Dolares!$C$675-Dolares!$E$675-Dolares!$F$675)</f>
        <v>0</v>
      </c>
      <c r="M675" s="4" t="e">
        <f>Dolares!$L$675/Dolares!$C$675*1</f>
        <v>#DIV/0!</v>
      </c>
      <c r="N675" s="26"/>
      <c r="O675" s="17">
        <f>IF(Dolares!$A$675="Venta",(Dolares!$E$675+Dolares!$F$675)*-1,Dolares!$E$675-Dolares!$F$675)</f>
        <v>0</v>
      </c>
    </row>
    <row r="676" spans="1:15" ht="15" customHeight="1" x14ac:dyDescent="0.25">
      <c r="A676" s="13"/>
      <c r="B676" s="14"/>
      <c r="C676" s="15"/>
      <c r="D676" s="6" t="e">
        <f>Tabla3[[#This Row],[CANTIDAD EN FIAT]]/Tabla3[[#This Row],[C. TOTAL / C.  RECIBIR]]</f>
        <v>#DIV/0!</v>
      </c>
      <c r="E676" s="6"/>
      <c r="F676" s="6"/>
      <c r="G676" s="2"/>
      <c r="H676" s="5"/>
      <c r="I676" s="2"/>
      <c r="J676" s="42"/>
      <c r="K676" s="2" t="str">
        <f t="shared" si="10"/>
        <v>Perdida</v>
      </c>
      <c r="L676" s="3">
        <f>IF(Dolares!$A$676="Compra",Dolares!$E$676-Dolares!$C$676-Dolares!$F$676,Dolares!$C$676-Dolares!$E$676-Dolares!$F$676)</f>
        <v>0</v>
      </c>
      <c r="M676" s="4" t="e">
        <f>Dolares!$L$676/Dolares!$C$676*1</f>
        <v>#DIV/0!</v>
      </c>
      <c r="N676" s="26"/>
      <c r="O676" s="17">
        <f>IF(Dolares!$A$676="Venta",(Dolares!$E$676+Dolares!$F$676)*-1,Dolares!$E$676-Dolares!$F$676)</f>
        <v>0</v>
      </c>
    </row>
    <row r="677" spans="1:15" ht="15" customHeight="1" x14ac:dyDescent="0.25">
      <c r="A677" s="13"/>
      <c r="B677" s="14"/>
      <c r="C677" s="15"/>
      <c r="D677" s="6" t="e">
        <f>Tabla3[[#This Row],[CANTIDAD EN FIAT]]/Tabla3[[#This Row],[C. TOTAL / C.  RECIBIR]]</f>
        <v>#DIV/0!</v>
      </c>
      <c r="E677" s="6"/>
      <c r="F677" s="6"/>
      <c r="G677" s="2"/>
      <c r="H677" s="5"/>
      <c r="I677" s="2"/>
      <c r="J677" s="42"/>
      <c r="K677" s="2" t="str">
        <f t="shared" si="10"/>
        <v>Perdida</v>
      </c>
      <c r="L677" s="3">
        <f>IF(Dolares!$A$677="Compra",Dolares!$E$677-Dolares!$C$677-Dolares!$F$677,Dolares!$C$677-Dolares!$E$677-Dolares!$F$677)</f>
        <v>0</v>
      </c>
      <c r="M677" s="4" t="e">
        <f>Dolares!$L$677/Dolares!$C$677*1</f>
        <v>#DIV/0!</v>
      </c>
      <c r="N677" s="26"/>
      <c r="O677" s="17">
        <f>IF(Dolares!$A$677="Venta",(Dolares!$E$677+Dolares!$F$677)*-1,Dolares!$E$677-Dolares!$F$677)</f>
        <v>0</v>
      </c>
    </row>
    <row r="678" spans="1:15" ht="15" customHeight="1" x14ac:dyDescent="0.25">
      <c r="A678" s="13"/>
      <c r="B678" s="14"/>
      <c r="C678" s="15"/>
      <c r="D678" s="6" t="e">
        <f>Tabla3[[#This Row],[CANTIDAD EN FIAT]]/Tabla3[[#This Row],[C. TOTAL / C.  RECIBIR]]</f>
        <v>#DIV/0!</v>
      </c>
      <c r="E678" s="6"/>
      <c r="F678" s="6"/>
      <c r="G678" s="2"/>
      <c r="H678" s="5"/>
      <c r="I678" s="2"/>
      <c r="J678" s="42"/>
      <c r="K678" s="2" t="str">
        <f t="shared" si="10"/>
        <v>Perdida</v>
      </c>
      <c r="L678" s="3">
        <f>IF(Dolares!$A$678="Compra",Dolares!$E$678-Dolares!$C$678-Dolares!$F$678,Dolares!$C$678-Dolares!$E$678-Dolares!$F$678)</f>
        <v>0</v>
      </c>
      <c r="M678" s="4" t="e">
        <f>Dolares!$L$678/Dolares!$C$678*1</f>
        <v>#DIV/0!</v>
      </c>
      <c r="N678" s="26"/>
      <c r="O678" s="17">
        <f>IF(Dolares!$A$678="Venta",(Dolares!$E$678+Dolares!$F$678)*-1,Dolares!$E$678-Dolares!$F$678)</f>
        <v>0</v>
      </c>
    </row>
    <row r="679" spans="1:15" ht="15" customHeight="1" x14ac:dyDescent="0.25">
      <c r="A679" s="13"/>
      <c r="B679" s="14"/>
      <c r="C679" s="15"/>
      <c r="D679" s="6" t="e">
        <f>Tabla3[[#This Row],[CANTIDAD EN FIAT]]/Tabla3[[#This Row],[C. TOTAL / C.  RECIBIR]]</f>
        <v>#DIV/0!</v>
      </c>
      <c r="E679" s="6"/>
      <c r="F679" s="6"/>
      <c r="G679" s="2"/>
      <c r="H679" s="5"/>
      <c r="I679" s="2"/>
      <c r="J679" s="42"/>
      <c r="K679" s="2" t="str">
        <f t="shared" si="10"/>
        <v>Perdida</v>
      </c>
      <c r="L679" s="3">
        <f>IF(Dolares!$A$679="Compra",Dolares!$E$679-Dolares!$C$679-Dolares!$F$679,Dolares!$C$679-Dolares!$E$679-Dolares!$F$679)</f>
        <v>0</v>
      </c>
      <c r="M679" s="4" t="e">
        <f>Dolares!$L$679/Dolares!$C$679*1</f>
        <v>#DIV/0!</v>
      </c>
      <c r="N679" s="26"/>
      <c r="O679" s="17">
        <f>IF(Dolares!$A$679="Venta",(Dolares!$E$679+Dolares!$F$679)*-1,Dolares!$E$679-Dolares!$F$679)</f>
        <v>0</v>
      </c>
    </row>
    <row r="680" spans="1:15" ht="15" customHeight="1" x14ac:dyDescent="0.25">
      <c r="A680" s="13"/>
      <c r="B680" s="14"/>
      <c r="C680" s="15"/>
      <c r="D680" s="6" t="e">
        <f>Tabla3[[#This Row],[CANTIDAD EN FIAT]]/Tabla3[[#This Row],[C. TOTAL / C.  RECIBIR]]</f>
        <v>#DIV/0!</v>
      </c>
      <c r="E680" s="6"/>
      <c r="F680" s="6"/>
      <c r="G680" s="2"/>
      <c r="H680" s="5"/>
      <c r="I680" s="2"/>
      <c r="J680" s="42"/>
      <c r="K680" s="2" t="str">
        <f t="shared" si="10"/>
        <v>Perdida</v>
      </c>
      <c r="L680" s="3">
        <f>IF(Dolares!$A$680="Compra",Dolares!$E$680-Dolares!$C$680-Dolares!$F$680,Dolares!$C$680-Dolares!$E$680-Dolares!$F$680)</f>
        <v>0</v>
      </c>
      <c r="M680" s="4" t="e">
        <f>Dolares!$L$680/Dolares!$C$680*1</f>
        <v>#DIV/0!</v>
      </c>
      <c r="N680" s="26"/>
      <c r="O680" s="17">
        <f>IF(Dolares!$A$680="Venta",(Dolares!$E$680+Dolares!$F$680)*-1,Dolares!$E$680-Dolares!$F$680)</f>
        <v>0</v>
      </c>
    </row>
    <row r="681" spans="1:15" ht="15" customHeight="1" x14ac:dyDescent="0.25">
      <c r="A681" s="13"/>
      <c r="B681" s="14"/>
      <c r="C681" s="15"/>
      <c r="D681" s="6" t="e">
        <f>Tabla3[[#This Row],[CANTIDAD EN FIAT]]/Tabla3[[#This Row],[C. TOTAL / C.  RECIBIR]]</f>
        <v>#DIV/0!</v>
      </c>
      <c r="E681" s="6"/>
      <c r="F681" s="6"/>
      <c r="G681" s="2"/>
      <c r="H681" s="5"/>
      <c r="I681" s="2"/>
      <c r="J681" s="42"/>
      <c r="K681" s="2" t="str">
        <f t="shared" si="10"/>
        <v>Perdida</v>
      </c>
      <c r="L681" s="3">
        <f>IF(Dolares!$A$681="Compra",Dolares!$E$681-Dolares!$C$681-Dolares!$F$681,Dolares!$C$681-Dolares!$E$681-Dolares!$F$681)</f>
        <v>0</v>
      </c>
      <c r="M681" s="4" t="e">
        <f>Dolares!$L$681/Dolares!$C$681*1</f>
        <v>#DIV/0!</v>
      </c>
      <c r="N681" s="26"/>
      <c r="O681" s="17">
        <f>IF(Dolares!$A$681="Venta",(Dolares!$E$681+Dolares!$F$681)*-1,Dolares!$E$681-Dolares!$F$681)</f>
        <v>0</v>
      </c>
    </row>
    <row r="682" spans="1:15" ht="15" customHeight="1" x14ac:dyDescent="0.25">
      <c r="A682" s="13"/>
      <c r="B682" s="14"/>
      <c r="C682" s="15"/>
      <c r="D682" s="6" t="e">
        <f>Tabla3[[#This Row],[CANTIDAD EN FIAT]]/Tabla3[[#This Row],[C. TOTAL / C.  RECIBIR]]</f>
        <v>#DIV/0!</v>
      </c>
      <c r="E682" s="6"/>
      <c r="F682" s="6"/>
      <c r="G682" s="2"/>
      <c r="H682" s="5"/>
      <c r="I682" s="2"/>
      <c r="J682" s="42"/>
      <c r="K682" s="2" t="str">
        <f t="shared" si="10"/>
        <v>Perdida</v>
      </c>
      <c r="L682" s="3">
        <f>IF(Dolares!$A$682="Compra",Dolares!$E$682-Dolares!$C$682-Dolares!$F$682,Dolares!$C$682-Dolares!$E$682-Dolares!$F$682)</f>
        <v>0</v>
      </c>
      <c r="M682" s="4" t="e">
        <f>Dolares!$L$682/Dolares!$C$682*1</f>
        <v>#DIV/0!</v>
      </c>
      <c r="N682" s="26"/>
      <c r="O682" s="17">
        <f>IF(Dolares!$A$682="Venta",(Dolares!$E$682+Dolares!$F$682)*-1,Dolares!$E$682-Dolares!$F$682)</f>
        <v>0</v>
      </c>
    </row>
    <row r="683" spans="1:15" ht="15" customHeight="1" x14ac:dyDescent="0.25">
      <c r="A683" s="13"/>
      <c r="B683" s="14"/>
      <c r="C683" s="15"/>
      <c r="D683" s="6" t="e">
        <f>Tabla3[[#This Row],[CANTIDAD EN FIAT]]/Tabla3[[#This Row],[C. TOTAL / C.  RECIBIR]]</f>
        <v>#DIV/0!</v>
      </c>
      <c r="E683" s="6"/>
      <c r="F683" s="6"/>
      <c r="G683" s="2"/>
      <c r="H683" s="5"/>
      <c r="I683" s="2"/>
      <c r="J683" s="42"/>
      <c r="K683" s="2" t="str">
        <f t="shared" si="10"/>
        <v>Perdida</v>
      </c>
      <c r="L683" s="3">
        <f>IF(Dolares!$A$683="Compra",Dolares!$E$683-Dolares!$C$683-Dolares!$F$683,Dolares!$C$683-Dolares!$E$683-Dolares!$F$683)</f>
        <v>0</v>
      </c>
      <c r="M683" s="4" t="e">
        <f>Dolares!$L$683/Dolares!$C$683*1</f>
        <v>#DIV/0!</v>
      </c>
      <c r="N683" s="26"/>
      <c r="O683" s="17">
        <f>IF(Dolares!$A$683="Venta",(Dolares!$E$683+Dolares!$F$683)*-1,Dolares!$E$683-Dolares!$F$683)</f>
        <v>0</v>
      </c>
    </row>
    <row r="684" spans="1:15" ht="15" customHeight="1" x14ac:dyDescent="0.25">
      <c r="A684" s="13"/>
      <c r="B684" s="14"/>
      <c r="C684" s="15"/>
      <c r="D684" s="6" t="e">
        <f>Tabla3[[#This Row],[CANTIDAD EN FIAT]]/Tabla3[[#This Row],[C. TOTAL / C.  RECIBIR]]</f>
        <v>#DIV/0!</v>
      </c>
      <c r="E684" s="6"/>
      <c r="F684" s="6"/>
      <c r="G684" s="2"/>
      <c r="H684" s="5"/>
      <c r="I684" s="2"/>
      <c r="J684" s="42"/>
      <c r="K684" s="2" t="str">
        <f t="shared" si="10"/>
        <v>Perdida</v>
      </c>
      <c r="L684" s="3">
        <f>IF(Dolares!$A$684="Compra",Dolares!$E$684-Dolares!$C$684-Dolares!$F$684,Dolares!$C$684-Dolares!$E$684-Dolares!$F$684)</f>
        <v>0</v>
      </c>
      <c r="M684" s="4" t="e">
        <f>Dolares!$L$684/Dolares!$C$684*1</f>
        <v>#DIV/0!</v>
      </c>
      <c r="N684" s="26"/>
      <c r="O684" s="17">
        <f>IF(Dolares!$A$684="Venta",(Dolares!$E$684+Dolares!$F$684)*-1,Dolares!$E$684-Dolares!$F$684)</f>
        <v>0</v>
      </c>
    </row>
    <row r="685" spans="1:15" ht="15" customHeight="1" x14ac:dyDescent="0.25">
      <c r="A685" s="13"/>
      <c r="B685" s="14"/>
      <c r="C685" s="15"/>
      <c r="D685" s="6" t="e">
        <f>Tabla3[[#This Row],[CANTIDAD EN FIAT]]/Tabla3[[#This Row],[C. TOTAL / C.  RECIBIR]]</f>
        <v>#DIV/0!</v>
      </c>
      <c r="E685" s="6"/>
      <c r="F685" s="6"/>
      <c r="G685" s="2"/>
      <c r="H685" s="5"/>
      <c r="I685" s="2"/>
      <c r="J685" s="42"/>
      <c r="K685" s="2" t="str">
        <f t="shared" si="10"/>
        <v>Perdida</v>
      </c>
      <c r="L685" s="3">
        <f>IF(Dolares!$A$685="Compra",Dolares!$E$685-Dolares!$C$685-Dolares!$F$685,Dolares!$C$685-Dolares!$E$685-Dolares!$F$685)</f>
        <v>0</v>
      </c>
      <c r="M685" s="4" t="e">
        <f>Dolares!$L$685/Dolares!$C$685*1</f>
        <v>#DIV/0!</v>
      </c>
      <c r="N685" s="26"/>
      <c r="O685" s="17">
        <f>IF(Dolares!$A$685="Venta",(Dolares!$E$685+Dolares!$F$685)*-1,Dolares!$E$685-Dolares!$F$685)</f>
        <v>0</v>
      </c>
    </row>
    <row r="686" spans="1:15" ht="15" customHeight="1" x14ac:dyDescent="0.25">
      <c r="A686" s="13"/>
      <c r="B686" s="14"/>
      <c r="C686" s="15"/>
      <c r="D686" s="6" t="e">
        <f>Tabla3[[#This Row],[CANTIDAD EN FIAT]]/Tabla3[[#This Row],[C. TOTAL / C.  RECIBIR]]</f>
        <v>#DIV/0!</v>
      </c>
      <c r="E686" s="6"/>
      <c r="F686" s="6"/>
      <c r="G686" s="2"/>
      <c r="H686" s="5"/>
      <c r="I686" s="2"/>
      <c r="J686" s="42"/>
      <c r="K686" s="2" t="str">
        <f t="shared" si="10"/>
        <v>Perdida</v>
      </c>
      <c r="L686" s="3">
        <f>IF(Dolares!$A$686="Compra",Dolares!$E$686-Dolares!$C$686-Dolares!$F$686,Dolares!$C$686-Dolares!$E$686-Dolares!$F$686)</f>
        <v>0</v>
      </c>
      <c r="M686" s="4" t="e">
        <f>Dolares!$L$686/Dolares!$C$686*1</f>
        <v>#DIV/0!</v>
      </c>
      <c r="N686" s="26"/>
      <c r="O686" s="17">
        <f>IF(Dolares!$A$686="Venta",(Dolares!$E$686+Dolares!$F$686)*-1,Dolares!$E$686-Dolares!$F$686)</f>
        <v>0</v>
      </c>
    </row>
    <row r="687" spans="1:15" ht="15" customHeight="1" x14ac:dyDescent="0.25">
      <c r="A687" s="13"/>
      <c r="B687" s="14"/>
      <c r="C687" s="15"/>
      <c r="D687" s="6" t="e">
        <f>Tabla3[[#This Row],[CANTIDAD EN FIAT]]/Tabla3[[#This Row],[C. TOTAL / C.  RECIBIR]]</f>
        <v>#DIV/0!</v>
      </c>
      <c r="E687" s="6"/>
      <c r="F687" s="6"/>
      <c r="G687" s="2"/>
      <c r="H687" s="5"/>
      <c r="I687" s="2"/>
      <c r="J687" s="42"/>
      <c r="K687" s="2" t="str">
        <f t="shared" si="10"/>
        <v>Perdida</v>
      </c>
      <c r="L687" s="3">
        <f>IF(Dolares!$A$687="Compra",Dolares!$E$687-Dolares!$C$687-Dolares!$F$687,Dolares!$C$687-Dolares!$E$687-Dolares!$F$687)</f>
        <v>0</v>
      </c>
      <c r="M687" s="4" t="e">
        <f>Dolares!$L$687/Dolares!$C$687*1</f>
        <v>#DIV/0!</v>
      </c>
      <c r="N687" s="26"/>
      <c r="O687" s="17">
        <f>IF(Dolares!$A$687="Venta",(Dolares!$E$687+Dolares!$F$687)*-1,Dolares!$E$687-Dolares!$F$687)</f>
        <v>0</v>
      </c>
    </row>
    <row r="688" spans="1:15" ht="15" customHeight="1" x14ac:dyDescent="0.25">
      <c r="A688" s="13"/>
      <c r="B688" s="14"/>
      <c r="C688" s="15"/>
      <c r="D688" s="6" t="e">
        <f>Tabla3[[#This Row],[CANTIDAD EN FIAT]]/Tabla3[[#This Row],[C. TOTAL / C.  RECIBIR]]</f>
        <v>#DIV/0!</v>
      </c>
      <c r="E688" s="6"/>
      <c r="F688" s="6"/>
      <c r="G688" s="2"/>
      <c r="H688" s="5"/>
      <c r="I688" s="2"/>
      <c r="J688" s="42"/>
      <c r="K688" s="2" t="str">
        <f t="shared" si="10"/>
        <v>Perdida</v>
      </c>
      <c r="L688" s="3">
        <f>IF(Dolares!$A$688="Compra",Dolares!$E$688-Dolares!$C$688-Dolares!$F$688,Dolares!$C$688-Dolares!$E$688-Dolares!$F$688)</f>
        <v>0</v>
      </c>
      <c r="M688" s="4" t="e">
        <f>Dolares!$L$688/Dolares!$C$688*1</f>
        <v>#DIV/0!</v>
      </c>
      <c r="N688" s="26"/>
      <c r="O688" s="17">
        <f>IF(Dolares!$A$688="Venta",(Dolares!$E$688+Dolares!$F$688)*-1,Dolares!$E$688-Dolares!$F$688)</f>
        <v>0</v>
      </c>
    </row>
    <row r="689" spans="1:15" ht="15" customHeight="1" x14ac:dyDescent="0.25">
      <c r="A689" s="13"/>
      <c r="B689" s="14"/>
      <c r="C689" s="15"/>
      <c r="D689" s="6" t="e">
        <f>Tabla3[[#This Row],[CANTIDAD EN FIAT]]/Tabla3[[#This Row],[C. TOTAL / C.  RECIBIR]]</f>
        <v>#DIV/0!</v>
      </c>
      <c r="E689" s="6"/>
      <c r="F689" s="6"/>
      <c r="G689" s="2"/>
      <c r="H689" s="5"/>
      <c r="I689" s="2"/>
      <c r="J689" s="42"/>
      <c r="K689" s="2" t="str">
        <f t="shared" si="10"/>
        <v>Perdida</v>
      </c>
      <c r="L689" s="3">
        <f>IF(Dolares!$A$689="Compra",Dolares!$E$689-Dolares!$C$689-Dolares!$F$689,Dolares!$C$689-Dolares!$E$689-Dolares!$F$689)</f>
        <v>0</v>
      </c>
      <c r="M689" s="4" t="e">
        <f>Dolares!$L$689/Dolares!$C$689*1</f>
        <v>#DIV/0!</v>
      </c>
      <c r="N689" s="26"/>
      <c r="O689" s="17">
        <f>IF(Dolares!$A$689="Venta",(Dolares!$E$689+Dolares!$F$689)*-1,Dolares!$E$689-Dolares!$F$689)</f>
        <v>0</v>
      </c>
    </row>
    <row r="690" spans="1:15" ht="15" customHeight="1" x14ac:dyDescent="0.25">
      <c r="A690" s="13"/>
      <c r="B690" s="14"/>
      <c r="C690" s="15"/>
      <c r="D690" s="6" t="e">
        <f>Tabla3[[#This Row],[CANTIDAD EN FIAT]]/Tabla3[[#This Row],[C. TOTAL / C.  RECIBIR]]</f>
        <v>#DIV/0!</v>
      </c>
      <c r="E690" s="6"/>
      <c r="F690" s="6"/>
      <c r="G690" s="2"/>
      <c r="H690" s="5"/>
      <c r="I690" s="2"/>
      <c r="J690" s="42"/>
      <c r="K690" s="2" t="str">
        <f t="shared" si="10"/>
        <v>Perdida</v>
      </c>
      <c r="L690" s="3">
        <f>IF(Dolares!$A$690="Compra",Dolares!$E$690-Dolares!$C$690-Dolares!$F$690,Dolares!$C$690-Dolares!$E$690-Dolares!$F$690)</f>
        <v>0</v>
      </c>
      <c r="M690" s="4" t="e">
        <f>Dolares!$L$690/Dolares!$C$690*1</f>
        <v>#DIV/0!</v>
      </c>
      <c r="N690" s="26"/>
      <c r="O690" s="17">
        <f>IF(Dolares!$A$690="Venta",(Dolares!$E$690+Dolares!$F$690)*-1,Dolares!$E$690-Dolares!$F$690)</f>
        <v>0</v>
      </c>
    </row>
    <row r="691" spans="1:15" ht="15" customHeight="1" x14ac:dyDescent="0.25">
      <c r="A691" s="13"/>
      <c r="B691" s="14"/>
      <c r="C691" s="15"/>
      <c r="D691" s="6" t="e">
        <f>Tabla3[[#This Row],[CANTIDAD EN FIAT]]/Tabla3[[#This Row],[C. TOTAL / C.  RECIBIR]]</f>
        <v>#DIV/0!</v>
      </c>
      <c r="E691" s="6"/>
      <c r="F691" s="6"/>
      <c r="G691" s="2"/>
      <c r="H691" s="5"/>
      <c r="I691" s="2"/>
      <c r="J691" s="42"/>
      <c r="K691" s="2" t="str">
        <f t="shared" si="10"/>
        <v>Perdida</v>
      </c>
      <c r="L691" s="3">
        <f>IF(Dolares!$A$691="Compra",Dolares!$E$691-Dolares!$C$691-Dolares!$F$691,Dolares!$C$691-Dolares!$E$691-Dolares!$F$691)</f>
        <v>0</v>
      </c>
      <c r="M691" s="4" t="e">
        <f>Dolares!$L$691/Dolares!$C$691*1</f>
        <v>#DIV/0!</v>
      </c>
      <c r="N691" s="26"/>
      <c r="O691" s="17">
        <f>IF(Dolares!$A$691="Venta",(Dolares!$E$691+Dolares!$F$691)*-1,Dolares!$E$691-Dolares!$F$691)</f>
        <v>0</v>
      </c>
    </row>
    <row r="692" spans="1:15" ht="15" customHeight="1" x14ac:dyDescent="0.25">
      <c r="A692" s="13"/>
      <c r="B692" s="14"/>
      <c r="C692" s="15"/>
      <c r="D692" s="6" t="e">
        <f>Tabla3[[#This Row],[CANTIDAD EN FIAT]]/Tabla3[[#This Row],[C. TOTAL / C.  RECIBIR]]</f>
        <v>#DIV/0!</v>
      </c>
      <c r="E692" s="6"/>
      <c r="F692" s="6"/>
      <c r="G692" s="2"/>
      <c r="H692" s="5"/>
      <c r="I692" s="2"/>
      <c r="J692" s="42"/>
      <c r="K692" s="2" t="str">
        <f t="shared" si="10"/>
        <v>Perdida</v>
      </c>
      <c r="L692" s="3">
        <f>IF(Dolares!$A$692="Compra",Dolares!$E$692-Dolares!$C$692-Dolares!$F$692,Dolares!$C$692-Dolares!$E$692-Dolares!$F$692)</f>
        <v>0</v>
      </c>
      <c r="M692" s="4" t="e">
        <f>Dolares!$L$692/Dolares!$C$692*1</f>
        <v>#DIV/0!</v>
      </c>
      <c r="N692" s="26"/>
      <c r="O692" s="17">
        <f>IF(Dolares!$A$692="Venta",(Dolares!$E$692+Dolares!$F$692)*-1,Dolares!$E$692-Dolares!$F$692)</f>
        <v>0</v>
      </c>
    </row>
    <row r="693" spans="1:15" ht="15" customHeight="1" x14ac:dyDescent="0.25">
      <c r="A693" s="13"/>
      <c r="B693" s="14"/>
      <c r="C693" s="15"/>
      <c r="D693" s="6" t="e">
        <f>Tabla3[[#This Row],[CANTIDAD EN FIAT]]/Tabla3[[#This Row],[C. TOTAL / C.  RECIBIR]]</f>
        <v>#DIV/0!</v>
      </c>
      <c r="E693" s="6"/>
      <c r="F693" s="6"/>
      <c r="G693" s="2"/>
      <c r="H693" s="5"/>
      <c r="I693" s="2"/>
      <c r="J693" s="42"/>
      <c r="K693" s="2" t="str">
        <f t="shared" si="10"/>
        <v>Perdida</v>
      </c>
      <c r="L693" s="3">
        <f>IF(Dolares!$A$693="Compra",Dolares!$E$693-Dolares!$C$693-Dolares!$F$693,Dolares!$C$693-Dolares!$E$693-Dolares!$F$693)</f>
        <v>0</v>
      </c>
      <c r="M693" s="4" t="e">
        <f>Dolares!$L$693/Dolares!$C$693*1</f>
        <v>#DIV/0!</v>
      </c>
      <c r="N693" s="26"/>
      <c r="O693" s="17">
        <f>IF(Dolares!$A$693="Venta",(Dolares!$E$693+Dolares!$F$693)*-1,Dolares!$E$693-Dolares!$F$693)</f>
        <v>0</v>
      </c>
    </row>
    <row r="694" spans="1:15" ht="15" customHeight="1" x14ac:dyDescent="0.25">
      <c r="A694" s="13"/>
      <c r="B694" s="14"/>
      <c r="C694" s="15"/>
      <c r="D694" s="6" t="e">
        <f>Tabla3[[#This Row],[CANTIDAD EN FIAT]]/Tabla3[[#This Row],[C. TOTAL / C.  RECIBIR]]</f>
        <v>#DIV/0!</v>
      </c>
      <c r="E694" s="6"/>
      <c r="F694" s="6"/>
      <c r="G694" s="2"/>
      <c r="H694" s="5"/>
      <c r="I694" s="2"/>
      <c r="J694" s="42"/>
      <c r="K694" s="2" t="str">
        <f t="shared" si="10"/>
        <v>Perdida</v>
      </c>
      <c r="L694" s="3">
        <f>IF(Dolares!$A$694="Compra",Dolares!$E$694-Dolares!$C$694-Dolares!$F$694,Dolares!$C$694-Dolares!$E$694-Dolares!$F$694)</f>
        <v>0</v>
      </c>
      <c r="M694" s="4" t="e">
        <f>Dolares!$L$694/Dolares!$C$694*1</f>
        <v>#DIV/0!</v>
      </c>
      <c r="N694" s="26"/>
      <c r="O694" s="17">
        <f>IF(Dolares!$A$694="Venta",(Dolares!$E$694+Dolares!$F$694)*-1,Dolares!$E$694-Dolares!$F$694)</f>
        <v>0</v>
      </c>
    </row>
    <row r="695" spans="1:15" ht="15" customHeight="1" x14ac:dyDescent="0.25">
      <c r="A695" s="13"/>
      <c r="B695" s="14"/>
      <c r="C695" s="15"/>
      <c r="D695" s="6" t="e">
        <f>Tabla3[[#This Row],[CANTIDAD EN FIAT]]/Tabla3[[#This Row],[C. TOTAL / C.  RECIBIR]]</f>
        <v>#DIV/0!</v>
      </c>
      <c r="E695" s="6"/>
      <c r="F695" s="6"/>
      <c r="G695" s="2"/>
      <c r="H695" s="5"/>
      <c r="I695" s="2"/>
      <c r="J695" s="42"/>
      <c r="K695" s="2" t="str">
        <f t="shared" si="10"/>
        <v>Perdida</v>
      </c>
      <c r="L695" s="3">
        <f>IF(Dolares!$A$695="Compra",Dolares!$E$695-Dolares!$C$695-Dolares!$F$695,Dolares!$C$695-Dolares!$E$695-Dolares!$F$695)</f>
        <v>0</v>
      </c>
      <c r="M695" s="4" t="e">
        <f>Dolares!$L$695/Dolares!$C$695*1</f>
        <v>#DIV/0!</v>
      </c>
      <c r="N695" s="26"/>
      <c r="O695" s="17">
        <f>IF(Dolares!$A$695="Venta",(Dolares!$E$695+Dolares!$F$695)*-1,Dolares!$E$695-Dolares!$F$695)</f>
        <v>0</v>
      </c>
    </row>
    <row r="696" spans="1:15" ht="15" customHeight="1" x14ac:dyDescent="0.25">
      <c r="A696" s="13"/>
      <c r="B696" s="14"/>
      <c r="C696" s="15"/>
      <c r="D696" s="6" t="e">
        <f>Tabla3[[#This Row],[CANTIDAD EN FIAT]]/Tabla3[[#This Row],[C. TOTAL / C.  RECIBIR]]</f>
        <v>#DIV/0!</v>
      </c>
      <c r="E696" s="6"/>
      <c r="F696" s="6"/>
      <c r="G696" s="2"/>
      <c r="H696" s="5"/>
      <c r="I696" s="2"/>
      <c r="J696" s="42"/>
      <c r="K696" s="2" t="str">
        <f t="shared" si="10"/>
        <v>Perdida</v>
      </c>
      <c r="L696" s="3">
        <f>IF(Dolares!$A$696="Compra",Dolares!$E$696-Dolares!$C$696-Dolares!$F$696,Dolares!$C$696-Dolares!$E$696-Dolares!$F$696)</f>
        <v>0</v>
      </c>
      <c r="M696" s="4" t="e">
        <f>Dolares!$L$696/Dolares!$C$696*1</f>
        <v>#DIV/0!</v>
      </c>
      <c r="N696" s="26"/>
      <c r="O696" s="17">
        <f>IF(Dolares!$A$696="Venta",(Dolares!$E$696+Dolares!$F$696)*-1,Dolares!$E$696-Dolares!$F$696)</f>
        <v>0</v>
      </c>
    </row>
    <row r="697" spans="1:15" ht="15" customHeight="1" x14ac:dyDescent="0.25">
      <c r="A697" s="13"/>
      <c r="B697" s="14"/>
      <c r="C697" s="15"/>
      <c r="D697" s="6" t="e">
        <f>Tabla3[[#This Row],[CANTIDAD EN FIAT]]/Tabla3[[#This Row],[C. TOTAL / C.  RECIBIR]]</f>
        <v>#DIV/0!</v>
      </c>
      <c r="E697" s="6"/>
      <c r="F697" s="6"/>
      <c r="G697" s="2"/>
      <c r="H697" s="5"/>
      <c r="I697" s="2"/>
      <c r="J697" s="42"/>
      <c r="K697" s="2" t="str">
        <f t="shared" si="10"/>
        <v>Perdida</v>
      </c>
      <c r="L697" s="3">
        <f>IF(Dolares!$A$697="Compra",Dolares!$E$697-Dolares!$C$697-Dolares!$F$697,Dolares!$C$697-Dolares!$E$697-Dolares!$F$697)</f>
        <v>0</v>
      </c>
      <c r="M697" s="4" t="e">
        <f>Dolares!$L$697/Dolares!$C$697*1</f>
        <v>#DIV/0!</v>
      </c>
      <c r="N697" s="26"/>
      <c r="O697" s="17">
        <f>IF(Dolares!$A$697="Venta",(Dolares!$E$697+Dolares!$F$697)*-1,Dolares!$E$697-Dolares!$F$697)</f>
        <v>0</v>
      </c>
    </row>
    <row r="698" spans="1:15" ht="15" customHeight="1" x14ac:dyDescent="0.25">
      <c r="A698" s="13"/>
      <c r="B698" s="14"/>
      <c r="C698" s="15"/>
      <c r="D698" s="6" t="e">
        <f>Tabla3[[#This Row],[CANTIDAD EN FIAT]]/Tabla3[[#This Row],[C. TOTAL / C.  RECIBIR]]</f>
        <v>#DIV/0!</v>
      </c>
      <c r="E698" s="6"/>
      <c r="F698" s="6"/>
      <c r="G698" s="2"/>
      <c r="H698" s="5"/>
      <c r="I698" s="2"/>
      <c r="J698" s="42"/>
      <c r="K698" s="2" t="str">
        <f t="shared" si="10"/>
        <v>Perdida</v>
      </c>
      <c r="L698" s="3">
        <f>IF(Dolares!$A$698="Compra",Dolares!$E$698-Dolares!$C$698-Dolares!$F$698,Dolares!$C$698-Dolares!$E$698-Dolares!$F$698)</f>
        <v>0</v>
      </c>
      <c r="M698" s="4" t="e">
        <f>Dolares!$L$698/Dolares!$C$698*1</f>
        <v>#DIV/0!</v>
      </c>
      <c r="N698" s="26"/>
      <c r="O698" s="17">
        <f>IF(Dolares!$A$698="Venta",(Dolares!$E$698+Dolares!$F$698)*-1,Dolares!$E$698-Dolares!$F$698)</f>
        <v>0</v>
      </c>
    </row>
    <row r="699" spans="1:15" ht="15" customHeight="1" x14ac:dyDescent="0.25">
      <c r="A699" s="13"/>
      <c r="B699" s="14"/>
      <c r="C699" s="15"/>
      <c r="D699" s="6" t="e">
        <f>Tabla3[[#This Row],[CANTIDAD EN FIAT]]/Tabla3[[#This Row],[C. TOTAL / C.  RECIBIR]]</f>
        <v>#DIV/0!</v>
      </c>
      <c r="E699" s="6"/>
      <c r="F699" s="6"/>
      <c r="G699" s="2"/>
      <c r="H699" s="5"/>
      <c r="I699" s="2"/>
      <c r="J699" s="42"/>
      <c r="K699" s="2" t="str">
        <f t="shared" si="10"/>
        <v>Perdida</v>
      </c>
      <c r="L699" s="3">
        <f>IF(Dolares!$A$699="Compra",Dolares!$E$699-Dolares!$C$699-Dolares!$F$699,Dolares!$C$699-Dolares!$E$699-Dolares!$F$699)</f>
        <v>0</v>
      </c>
      <c r="M699" s="4" t="e">
        <f>Dolares!$L$699/Dolares!$C$699*1</f>
        <v>#DIV/0!</v>
      </c>
      <c r="N699" s="26"/>
      <c r="O699" s="17">
        <f>IF(Dolares!$A$699="Venta",(Dolares!$E$699+Dolares!$F$699)*-1,Dolares!$E$699-Dolares!$F$699)</f>
        <v>0</v>
      </c>
    </row>
    <row r="700" spans="1:15" ht="15" customHeight="1" x14ac:dyDescent="0.25">
      <c r="A700" s="13"/>
      <c r="B700" s="14"/>
      <c r="C700" s="15"/>
      <c r="D700" s="6" t="e">
        <f>Tabla3[[#This Row],[CANTIDAD EN FIAT]]/Tabla3[[#This Row],[C. TOTAL / C.  RECIBIR]]</f>
        <v>#DIV/0!</v>
      </c>
      <c r="E700" s="6"/>
      <c r="F700" s="6"/>
      <c r="G700" s="2"/>
      <c r="H700" s="5"/>
      <c r="I700" s="2"/>
      <c r="J700" s="42"/>
      <c r="K700" s="2" t="str">
        <f t="shared" si="10"/>
        <v>Perdida</v>
      </c>
      <c r="L700" s="3">
        <f>IF(Dolares!$A$700="Compra",Dolares!$E$700-Dolares!$C$700-Dolares!$F$700,Dolares!$C$700-Dolares!$E$700-Dolares!$F$700)</f>
        <v>0</v>
      </c>
      <c r="M700" s="4" t="e">
        <f>Dolares!$L$700/Dolares!$C$700*1</f>
        <v>#DIV/0!</v>
      </c>
      <c r="N700" s="26"/>
      <c r="O700" s="17">
        <f>IF(Dolares!$A$700="Venta",(Dolares!$E$700+Dolares!$F$700)*-1,Dolares!$E$700-Dolares!$F$700)</f>
        <v>0</v>
      </c>
    </row>
    <row r="701" spans="1:15" ht="15" customHeight="1" x14ac:dyDescent="0.25">
      <c r="A701" s="13"/>
      <c r="B701" s="14"/>
      <c r="C701" s="15"/>
      <c r="D701" s="6" t="e">
        <f>Tabla3[[#This Row],[CANTIDAD EN FIAT]]/Tabla3[[#This Row],[C. TOTAL / C.  RECIBIR]]</f>
        <v>#DIV/0!</v>
      </c>
      <c r="E701" s="6"/>
      <c r="F701" s="6"/>
      <c r="G701" s="2"/>
      <c r="H701" s="5"/>
      <c r="I701" s="2"/>
      <c r="J701" s="42"/>
      <c r="K701" s="2" t="str">
        <f t="shared" si="10"/>
        <v>Perdida</v>
      </c>
      <c r="L701" s="3">
        <f>IF(Dolares!$A$701="Compra",Dolares!$E$701-Dolares!$C$701-Dolares!$F$701,Dolares!$C$701-Dolares!$E$701-Dolares!$F$701)</f>
        <v>0</v>
      </c>
      <c r="M701" s="4" t="e">
        <f>Dolares!$L$701/Dolares!$C$701*1</f>
        <v>#DIV/0!</v>
      </c>
      <c r="N701" s="26"/>
      <c r="O701" s="17">
        <f>IF(Dolares!$A$701="Venta",(Dolares!$E$701+Dolares!$F$701)*-1,Dolares!$E$701-Dolares!$F$701)</f>
        <v>0</v>
      </c>
    </row>
    <row r="702" spans="1:15" ht="15" customHeight="1" x14ac:dyDescent="0.25">
      <c r="A702" s="13"/>
      <c r="B702" s="14"/>
      <c r="C702" s="15"/>
      <c r="D702" s="6" t="e">
        <f>Tabla3[[#This Row],[CANTIDAD EN FIAT]]/Tabla3[[#This Row],[C. TOTAL / C.  RECIBIR]]</f>
        <v>#DIV/0!</v>
      </c>
      <c r="E702" s="6"/>
      <c r="F702" s="6"/>
      <c r="G702" s="2"/>
      <c r="H702" s="5"/>
      <c r="I702" s="2"/>
      <c r="J702" s="42"/>
      <c r="K702" s="2" t="str">
        <f t="shared" si="10"/>
        <v>Perdida</v>
      </c>
      <c r="L702" s="3">
        <f>IF(Dolares!$A$702="Compra",Dolares!$E$702-Dolares!$C$702-Dolares!$F$702,Dolares!$C$702-Dolares!$E$702-Dolares!$F$702)</f>
        <v>0</v>
      </c>
      <c r="M702" s="4" t="e">
        <f>Dolares!$L$702/Dolares!$C$702*1</f>
        <v>#DIV/0!</v>
      </c>
      <c r="N702" s="26"/>
      <c r="O702" s="17">
        <f>IF(Dolares!$A$702="Venta",(Dolares!$E$702+Dolares!$F$702)*-1,Dolares!$E$702-Dolares!$F$702)</f>
        <v>0</v>
      </c>
    </row>
    <row r="703" spans="1:15" ht="15" customHeight="1" x14ac:dyDescent="0.25">
      <c r="A703" s="13"/>
      <c r="B703" s="14"/>
      <c r="C703" s="15"/>
      <c r="D703" s="6" t="e">
        <f>Tabla3[[#This Row],[CANTIDAD EN FIAT]]/Tabla3[[#This Row],[C. TOTAL / C.  RECIBIR]]</f>
        <v>#DIV/0!</v>
      </c>
      <c r="E703" s="6"/>
      <c r="F703" s="6"/>
      <c r="G703" s="2"/>
      <c r="H703" s="5"/>
      <c r="I703" s="2"/>
      <c r="J703" s="42"/>
      <c r="K703" s="2" t="str">
        <f t="shared" si="10"/>
        <v>Perdida</v>
      </c>
      <c r="L703" s="3">
        <f>IF(Dolares!$A$703="Compra",Dolares!$E$703-Dolares!$C$703-Dolares!$F$703,Dolares!$C$703-Dolares!$E$703-Dolares!$F$703)</f>
        <v>0</v>
      </c>
      <c r="M703" s="4" t="e">
        <f>Dolares!$L$703/Dolares!$C$703*1</f>
        <v>#DIV/0!</v>
      </c>
      <c r="N703" s="26"/>
      <c r="O703" s="17">
        <f>IF(Dolares!$A$703="Venta",(Dolares!$E$703+Dolares!$F$703)*-1,Dolares!$E$703-Dolares!$F$703)</f>
        <v>0</v>
      </c>
    </row>
    <row r="704" spans="1:15" ht="15" customHeight="1" x14ac:dyDescent="0.25">
      <c r="A704" s="13"/>
      <c r="B704" s="14"/>
      <c r="C704" s="15"/>
      <c r="D704" s="6" t="e">
        <f>Tabla3[[#This Row],[CANTIDAD EN FIAT]]/Tabla3[[#This Row],[C. TOTAL / C.  RECIBIR]]</f>
        <v>#DIV/0!</v>
      </c>
      <c r="E704" s="6"/>
      <c r="F704" s="6"/>
      <c r="G704" s="2"/>
      <c r="H704" s="5"/>
      <c r="I704" s="2"/>
      <c r="J704" s="42"/>
      <c r="K704" s="2" t="str">
        <f t="shared" si="10"/>
        <v>Perdida</v>
      </c>
      <c r="L704" s="3">
        <f>IF(Dolares!$A$704="Compra",Dolares!$E$704-Dolares!$C$704-Dolares!$F$704,Dolares!$C$704-Dolares!$E$704-Dolares!$F$704)</f>
        <v>0</v>
      </c>
      <c r="M704" s="4" t="e">
        <f>Dolares!$L$704/Dolares!$C$704*1</f>
        <v>#DIV/0!</v>
      </c>
      <c r="N704" s="26"/>
      <c r="O704" s="17">
        <f>IF(Dolares!$A$704="Venta",(Dolares!$E$704+Dolares!$F$704)*-1,Dolares!$E$704-Dolares!$F$704)</f>
        <v>0</v>
      </c>
    </row>
    <row r="705" spans="1:15" ht="15" customHeight="1" x14ac:dyDescent="0.25">
      <c r="A705" s="13"/>
      <c r="B705" s="14"/>
      <c r="C705" s="15"/>
      <c r="D705" s="6" t="e">
        <f>Tabla3[[#This Row],[CANTIDAD EN FIAT]]/Tabla3[[#This Row],[C. TOTAL / C.  RECIBIR]]</f>
        <v>#DIV/0!</v>
      </c>
      <c r="E705" s="6"/>
      <c r="F705" s="6"/>
      <c r="G705" s="2"/>
      <c r="H705" s="5"/>
      <c r="I705" s="2"/>
      <c r="J705" s="42"/>
      <c r="K705" s="2" t="str">
        <f t="shared" si="10"/>
        <v>Perdida</v>
      </c>
      <c r="L705" s="3">
        <f>IF(Dolares!$A$705="Compra",Dolares!$E$705-Dolares!$C$705-Dolares!$F$705,Dolares!$C$705-Dolares!$E$705-Dolares!$F$705)</f>
        <v>0</v>
      </c>
      <c r="M705" s="4" t="e">
        <f>Dolares!$L$705/Dolares!$C$705*1</f>
        <v>#DIV/0!</v>
      </c>
      <c r="N705" s="26"/>
      <c r="O705" s="17">
        <f>IF(Dolares!$A$705="Venta",(Dolares!$E$705+Dolares!$F$705)*-1,Dolares!$E$705-Dolares!$F$705)</f>
        <v>0</v>
      </c>
    </row>
    <row r="706" spans="1:15" ht="15" customHeight="1" x14ac:dyDescent="0.25">
      <c r="A706" s="13"/>
      <c r="B706" s="14"/>
      <c r="C706" s="15"/>
      <c r="D706" s="6" t="e">
        <f>Tabla3[[#This Row],[CANTIDAD EN FIAT]]/Tabla3[[#This Row],[C. TOTAL / C.  RECIBIR]]</f>
        <v>#DIV/0!</v>
      </c>
      <c r="E706" s="6"/>
      <c r="F706" s="6"/>
      <c r="G706" s="2"/>
      <c r="H706" s="5"/>
      <c r="I706" s="2"/>
      <c r="J706" s="42"/>
      <c r="K706" s="2" t="str">
        <f t="shared" ref="K706:K769" si="11">IF(L706&gt;0,"Ganancia","Perdida")</f>
        <v>Perdida</v>
      </c>
      <c r="L706" s="3">
        <f>IF(Dolares!$A$706="Compra",Dolares!$E$706-Dolares!$C$706-Dolares!$F$706,Dolares!$C$706-Dolares!$E$706-Dolares!$F$706)</f>
        <v>0</v>
      </c>
      <c r="M706" s="4" t="e">
        <f>Dolares!$L$706/Dolares!$C$706*1</f>
        <v>#DIV/0!</v>
      </c>
      <c r="N706" s="26"/>
      <c r="O706" s="17">
        <f>IF(Dolares!$A$706="Venta",(Dolares!$E$706+Dolares!$F$706)*-1,Dolares!$E$706-Dolares!$F$706)</f>
        <v>0</v>
      </c>
    </row>
    <row r="707" spans="1:15" ht="15" customHeight="1" x14ac:dyDescent="0.25">
      <c r="A707" s="13"/>
      <c r="B707" s="14"/>
      <c r="C707" s="15"/>
      <c r="D707" s="6" t="e">
        <f>Tabla3[[#This Row],[CANTIDAD EN FIAT]]/Tabla3[[#This Row],[C. TOTAL / C.  RECIBIR]]</f>
        <v>#DIV/0!</v>
      </c>
      <c r="E707" s="6"/>
      <c r="F707" s="6"/>
      <c r="G707" s="2"/>
      <c r="H707" s="5"/>
      <c r="I707" s="2"/>
      <c r="J707" s="42"/>
      <c r="K707" s="2" t="str">
        <f t="shared" si="11"/>
        <v>Perdida</v>
      </c>
      <c r="L707" s="3">
        <f>IF(Dolares!$A$707="Compra",Dolares!$E$707-Dolares!$C$707-Dolares!$F$707,Dolares!$C$707-Dolares!$E$707-Dolares!$F$707)</f>
        <v>0</v>
      </c>
      <c r="M707" s="4" t="e">
        <f>Dolares!$L$707/Dolares!$C$707*1</f>
        <v>#DIV/0!</v>
      </c>
      <c r="N707" s="26"/>
      <c r="O707" s="17">
        <f>IF(Dolares!$A$707="Venta",(Dolares!$E$707+Dolares!$F$707)*-1,Dolares!$E$707-Dolares!$F$707)</f>
        <v>0</v>
      </c>
    </row>
    <row r="708" spans="1:15" ht="15" customHeight="1" x14ac:dyDescent="0.25">
      <c r="A708" s="13"/>
      <c r="B708" s="14"/>
      <c r="C708" s="15"/>
      <c r="D708" s="6" t="e">
        <f>Tabla3[[#This Row],[CANTIDAD EN FIAT]]/Tabla3[[#This Row],[C. TOTAL / C.  RECIBIR]]</f>
        <v>#DIV/0!</v>
      </c>
      <c r="E708" s="6"/>
      <c r="F708" s="6"/>
      <c r="G708" s="2"/>
      <c r="H708" s="5"/>
      <c r="I708" s="2"/>
      <c r="J708" s="42"/>
      <c r="K708" s="2" t="str">
        <f t="shared" si="11"/>
        <v>Perdida</v>
      </c>
      <c r="L708" s="3">
        <f>IF(Dolares!$A$708="Compra",Dolares!$E$708-Dolares!$C$708-Dolares!$F$708,Dolares!$C$708-Dolares!$E$708-Dolares!$F$708)</f>
        <v>0</v>
      </c>
      <c r="M708" s="4" t="e">
        <f>Dolares!$L$708/Dolares!$C$708*1</f>
        <v>#DIV/0!</v>
      </c>
      <c r="N708" s="26"/>
      <c r="O708" s="17">
        <f>IF(Dolares!$A$708="Venta",(Dolares!$E$708+Dolares!$F$708)*-1,Dolares!$E$708-Dolares!$F$708)</f>
        <v>0</v>
      </c>
    </row>
    <row r="709" spans="1:15" ht="15" customHeight="1" x14ac:dyDescent="0.25">
      <c r="A709" s="13"/>
      <c r="B709" s="14"/>
      <c r="C709" s="15"/>
      <c r="D709" s="6" t="e">
        <f>Tabla3[[#This Row],[CANTIDAD EN FIAT]]/Tabla3[[#This Row],[C. TOTAL / C.  RECIBIR]]</f>
        <v>#DIV/0!</v>
      </c>
      <c r="E709" s="6"/>
      <c r="F709" s="6"/>
      <c r="G709" s="2"/>
      <c r="H709" s="5"/>
      <c r="I709" s="2"/>
      <c r="J709" s="42"/>
      <c r="K709" s="2" t="str">
        <f t="shared" si="11"/>
        <v>Perdida</v>
      </c>
      <c r="L709" s="3">
        <f>IF(Dolares!$A$709="Compra",Dolares!$E$709-Dolares!$C$709-Dolares!$F$709,Dolares!$C$709-Dolares!$E$709-Dolares!$F$709)</f>
        <v>0</v>
      </c>
      <c r="M709" s="4" t="e">
        <f>Dolares!$L$709/Dolares!$C$709*1</f>
        <v>#DIV/0!</v>
      </c>
      <c r="N709" s="26"/>
      <c r="O709" s="17">
        <f>IF(Dolares!$A$709="Venta",(Dolares!$E$709+Dolares!$F$709)*-1,Dolares!$E$709-Dolares!$F$709)</f>
        <v>0</v>
      </c>
    </row>
    <row r="710" spans="1:15" ht="15" customHeight="1" x14ac:dyDescent="0.25">
      <c r="A710" s="13"/>
      <c r="B710" s="14"/>
      <c r="C710" s="15"/>
      <c r="D710" s="6" t="e">
        <f>Tabla3[[#This Row],[CANTIDAD EN FIAT]]/Tabla3[[#This Row],[C. TOTAL / C.  RECIBIR]]</f>
        <v>#DIV/0!</v>
      </c>
      <c r="E710" s="6"/>
      <c r="F710" s="6"/>
      <c r="G710" s="2"/>
      <c r="H710" s="5"/>
      <c r="I710" s="2"/>
      <c r="J710" s="42"/>
      <c r="K710" s="2" t="str">
        <f t="shared" si="11"/>
        <v>Perdida</v>
      </c>
      <c r="L710" s="3">
        <f>IF(Dolares!$A$710="Compra",Dolares!$E$710-Dolares!$C$710-Dolares!$F$710,Dolares!$C$710-Dolares!$E$710-Dolares!$F$710)</f>
        <v>0</v>
      </c>
      <c r="M710" s="4" t="e">
        <f>Dolares!$L$710/Dolares!$C$710*1</f>
        <v>#DIV/0!</v>
      </c>
      <c r="N710" s="26"/>
      <c r="O710" s="17">
        <f>IF(Dolares!$A$710="Venta",(Dolares!$E$710+Dolares!$F$710)*-1,Dolares!$E$710-Dolares!$F$710)</f>
        <v>0</v>
      </c>
    </row>
    <row r="711" spans="1:15" ht="15" customHeight="1" x14ac:dyDescent="0.25">
      <c r="A711" s="13"/>
      <c r="B711" s="14"/>
      <c r="C711" s="15"/>
      <c r="D711" s="6" t="e">
        <f>Tabla3[[#This Row],[CANTIDAD EN FIAT]]/Tabla3[[#This Row],[C. TOTAL / C.  RECIBIR]]</f>
        <v>#DIV/0!</v>
      </c>
      <c r="E711" s="6"/>
      <c r="F711" s="6"/>
      <c r="G711" s="2"/>
      <c r="H711" s="5"/>
      <c r="I711" s="2"/>
      <c r="J711" s="42"/>
      <c r="K711" s="2" t="str">
        <f t="shared" si="11"/>
        <v>Perdida</v>
      </c>
      <c r="L711" s="3">
        <f>IF(Dolares!$A$711="Compra",Dolares!$E$711-Dolares!$C$711-Dolares!$F$711,Dolares!$C$711-Dolares!$E$711-Dolares!$F$711)</f>
        <v>0</v>
      </c>
      <c r="M711" s="4" t="e">
        <f>Dolares!$L$711/Dolares!$C$711*1</f>
        <v>#DIV/0!</v>
      </c>
      <c r="N711" s="26"/>
      <c r="O711" s="17">
        <f>IF(Dolares!$A$711="Venta",(Dolares!$E$711+Dolares!$F$711)*-1,Dolares!$E$711-Dolares!$F$711)</f>
        <v>0</v>
      </c>
    </row>
    <row r="712" spans="1:15" ht="15" customHeight="1" x14ac:dyDescent="0.25">
      <c r="A712" s="13"/>
      <c r="B712" s="14"/>
      <c r="C712" s="15"/>
      <c r="D712" s="6" t="e">
        <f>Tabla3[[#This Row],[CANTIDAD EN FIAT]]/Tabla3[[#This Row],[C. TOTAL / C.  RECIBIR]]</f>
        <v>#DIV/0!</v>
      </c>
      <c r="E712" s="6"/>
      <c r="F712" s="6"/>
      <c r="G712" s="2"/>
      <c r="H712" s="5"/>
      <c r="I712" s="2"/>
      <c r="J712" s="42"/>
      <c r="K712" s="2" t="str">
        <f t="shared" si="11"/>
        <v>Perdida</v>
      </c>
      <c r="L712" s="3">
        <f>IF(Dolares!$A$712="Compra",Dolares!$E$712-Dolares!$C$712-Dolares!$F$712,Dolares!$C$712-Dolares!$E$712-Dolares!$F$712)</f>
        <v>0</v>
      </c>
      <c r="M712" s="4" t="e">
        <f>Dolares!$L$712/Dolares!$C$712*1</f>
        <v>#DIV/0!</v>
      </c>
      <c r="N712" s="26"/>
      <c r="O712" s="17">
        <f>IF(Dolares!$A$712="Venta",(Dolares!$E$712+Dolares!$F$712)*-1,Dolares!$E$712-Dolares!$F$712)</f>
        <v>0</v>
      </c>
    </row>
    <row r="713" spans="1:15" ht="15" customHeight="1" x14ac:dyDescent="0.25">
      <c r="A713" s="13"/>
      <c r="B713" s="14"/>
      <c r="C713" s="15"/>
      <c r="D713" s="6" t="e">
        <f>Tabla3[[#This Row],[CANTIDAD EN FIAT]]/Tabla3[[#This Row],[C. TOTAL / C.  RECIBIR]]</f>
        <v>#DIV/0!</v>
      </c>
      <c r="E713" s="6"/>
      <c r="F713" s="6"/>
      <c r="G713" s="2"/>
      <c r="H713" s="5"/>
      <c r="I713" s="2"/>
      <c r="J713" s="42"/>
      <c r="K713" s="2" t="str">
        <f t="shared" si="11"/>
        <v>Perdida</v>
      </c>
      <c r="L713" s="3">
        <f>IF(Dolares!$A$713="Compra",Dolares!$E$713-Dolares!$C$713-Dolares!$F$713,Dolares!$C$713-Dolares!$E$713-Dolares!$F$713)</f>
        <v>0</v>
      </c>
      <c r="M713" s="4" t="e">
        <f>Dolares!$L$713/Dolares!$C$713*1</f>
        <v>#DIV/0!</v>
      </c>
      <c r="N713" s="26"/>
      <c r="O713" s="17">
        <f>IF(Dolares!$A$713="Venta",(Dolares!$E$713+Dolares!$F$713)*-1,Dolares!$E$713-Dolares!$F$713)</f>
        <v>0</v>
      </c>
    </row>
    <row r="714" spans="1:15" ht="15" customHeight="1" x14ac:dyDescent="0.25">
      <c r="A714" s="13"/>
      <c r="B714" s="14"/>
      <c r="C714" s="15"/>
      <c r="D714" s="6" t="e">
        <f>Tabla3[[#This Row],[CANTIDAD EN FIAT]]/Tabla3[[#This Row],[C. TOTAL / C.  RECIBIR]]</f>
        <v>#DIV/0!</v>
      </c>
      <c r="E714" s="6"/>
      <c r="F714" s="6"/>
      <c r="G714" s="2"/>
      <c r="H714" s="5"/>
      <c r="I714" s="2"/>
      <c r="J714" s="42"/>
      <c r="K714" s="2" t="str">
        <f t="shared" si="11"/>
        <v>Perdida</v>
      </c>
      <c r="L714" s="3">
        <f>IF(Dolares!$A$714="Compra",Dolares!$E$714-Dolares!$C$714-Dolares!$F$714,Dolares!$C$714-Dolares!$E$714-Dolares!$F$714)</f>
        <v>0</v>
      </c>
      <c r="M714" s="4" t="e">
        <f>Dolares!$L$714/Dolares!$C$714*1</f>
        <v>#DIV/0!</v>
      </c>
      <c r="N714" s="26"/>
      <c r="O714" s="17">
        <f>IF(Dolares!$A$714="Venta",(Dolares!$E$714+Dolares!$F$714)*-1,Dolares!$E$714-Dolares!$F$714)</f>
        <v>0</v>
      </c>
    </row>
    <row r="715" spans="1:15" ht="15" customHeight="1" x14ac:dyDescent="0.25">
      <c r="A715" s="13"/>
      <c r="B715" s="14"/>
      <c r="C715" s="15"/>
      <c r="D715" s="6" t="e">
        <f>Tabla3[[#This Row],[CANTIDAD EN FIAT]]/Tabla3[[#This Row],[C. TOTAL / C.  RECIBIR]]</f>
        <v>#DIV/0!</v>
      </c>
      <c r="E715" s="6"/>
      <c r="F715" s="6"/>
      <c r="G715" s="2"/>
      <c r="H715" s="5"/>
      <c r="I715" s="2"/>
      <c r="J715" s="42"/>
      <c r="K715" s="2" t="str">
        <f t="shared" si="11"/>
        <v>Perdida</v>
      </c>
      <c r="L715" s="3">
        <f>IF(Dolares!$A$715="Compra",Dolares!$E$715-Dolares!$C$715-Dolares!$F$715,Dolares!$C$715-Dolares!$E$715-Dolares!$F$715)</f>
        <v>0</v>
      </c>
      <c r="M715" s="4" t="e">
        <f>Dolares!$L$715/Dolares!$C$715*1</f>
        <v>#DIV/0!</v>
      </c>
      <c r="N715" s="26"/>
      <c r="O715" s="17">
        <f>IF(Dolares!$A$715="Venta",(Dolares!$E$715+Dolares!$F$715)*-1,Dolares!$E$715-Dolares!$F$715)</f>
        <v>0</v>
      </c>
    </row>
    <row r="716" spans="1:15" ht="15" customHeight="1" x14ac:dyDescent="0.25">
      <c r="A716" s="13"/>
      <c r="B716" s="14"/>
      <c r="C716" s="15"/>
      <c r="D716" s="6" t="e">
        <f>Tabla3[[#This Row],[CANTIDAD EN FIAT]]/Tabla3[[#This Row],[C. TOTAL / C.  RECIBIR]]</f>
        <v>#DIV/0!</v>
      </c>
      <c r="E716" s="6"/>
      <c r="F716" s="6"/>
      <c r="G716" s="2"/>
      <c r="H716" s="5"/>
      <c r="I716" s="2"/>
      <c r="J716" s="42"/>
      <c r="K716" s="2" t="str">
        <f t="shared" si="11"/>
        <v>Perdida</v>
      </c>
      <c r="L716" s="3">
        <f>IF(Dolares!$A$716="Compra",Dolares!$E$716-Dolares!$C$716-Dolares!$F$716,Dolares!$C$716-Dolares!$E$716-Dolares!$F$716)</f>
        <v>0</v>
      </c>
      <c r="M716" s="4" t="e">
        <f>Dolares!$L$716/Dolares!$C$716*1</f>
        <v>#DIV/0!</v>
      </c>
      <c r="N716" s="26"/>
      <c r="O716" s="17">
        <f>IF(Dolares!$A$716="Venta",(Dolares!$E$716+Dolares!$F$716)*-1,Dolares!$E$716-Dolares!$F$716)</f>
        <v>0</v>
      </c>
    </row>
    <row r="717" spans="1:15" ht="15" customHeight="1" x14ac:dyDescent="0.25">
      <c r="A717" s="13"/>
      <c r="B717" s="14"/>
      <c r="C717" s="15"/>
      <c r="D717" s="6" t="e">
        <f>Tabla3[[#This Row],[CANTIDAD EN FIAT]]/Tabla3[[#This Row],[C. TOTAL / C.  RECIBIR]]</f>
        <v>#DIV/0!</v>
      </c>
      <c r="E717" s="6"/>
      <c r="F717" s="6"/>
      <c r="G717" s="2"/>
      <c r="H717" s="5"/>
      <c r="I717" s="2"/>
      <c r="J717" s="42"/>
      <c r="K717" s="2" t="str">
        <f t="shared" si="11"/>
        <v>Perdida</v>
      </c>
      <c r="L717" s="3">
        <f>IF(Dolares!$A$717="Compra",Dolares!$E$717-Dolares!$C$717-Dolares!$F$717,Dolares!$C$717-Dolares!$E$717-Dolares!$F$717)</f>
        <v>0</v>
      </c>
      <c r="M717" s="4" t="e">
        <f>Dolares!$L$717/Dolares!$C$717*1</f>
        <v>#DIV/0!</v>
      </c>
      <c r="N717" s="26"/>
      <c r="O717" s="17">
        <f>IF(Dolares!$A$717="Venta",(Dolares!$E$717+Dolares!$F$717)*-1,Dolares!$E$717-Dolares!$F$717)</f>
        <v>0</v>
      </c>
    </row>
    <row r="718" spans="1:15" ht="15" customHeight="1" x14ac:dyDescent="0.25">
      <c r="A718" s="13"/>
      <c r="B718" s="14"/>
      <c r="C718" s="15"/>
      <c r="D718" s="6" t="e">
        <f>Tabla3[[#This Row],[CANTIDAD EN FIAT]]/Tabla3[[#This Row],[C. TOTAL / C.  RECIBIR]]</f>
        <v>#DIV/0!</v>
      </c>
      <c r="E718" s="6"/>
      <c r="F718" s="6"/>
      <c r="G718" s="2"/>
      <c r="H718" s="5"/>
      <c r="I718" s="2"/>
      <c r="J718" s="42"/>
      <c r="K718" s="2" t="str">
        <f t="shared" si="11"/>
        <v>Perdida</v>
      </c>
      <c r="L718" s="3">
        <f>IF(Dolares!$A$718="Compra",Dolares!$E$718-Dolares!$C$718-Dolares!$F$718,Dolares!$C$718-Dolares!$E$718-Dolares!$F$718)</f>
        <v>0</v>
      </c>
      <c r="M718" s="4" t="e">
        <f>Dolares!$L$718/Dolares!$C$718*1</f>
        <v>#DIV/0!</v>
      </c>
      <c r="N718" s="26"/>
      <c r="O718" s="17">
        <f>IF(Dolares!$A$718="Venta",(Dolares!$E$718+Dolares!$F$718)*-1,Dolares!$E$718-Dolares!$F$718)</f>
        <v>0</v>
      </c>
    </row>
    <row r="719" spans="1:15" ht="15" customHeight="1" x14ac:dyDescent="0.25">
      <c r="A719" s="13"/>
      <c r="B719" s="14"/>
      <c r="C719" s="15"/>
      <c r="D719" s="6" t="e">
        <f>Tabla3[[#This Row],[CANTIDAD EN FIAT]]/Tabla3[[#This Row],[C. TOTAL / C.  RECIBIR]]</f>
        <v>#DIV/0!</v>
      </c>
      <c r="E719" s="6"/>
      <c r="F719" s="6"/>
      <c r="G719" s="2"/>
      <c r="H719" s="5"/>
      <c r="I719" s="2"/>
      <c r="J719" s="42"/>
      <c r="K719" s="2" t="str">
        <f t="shared" si="11"/>
        <v>Perdida</v>
      </c>
      <c r="L719" s="3">
        <f>IF(Dolares!$A$719="Compra",Dolares!$E$719-Dolares!$C$719-Dolares!$F$719,Dolares!$C$719-Dolares!$E$719-Dolares!$F$719)</f>
        <v>0</v>
      </c>
      <c r="M719" s="4" t="e">
        <f>Dolares!$L$719/Dolares!$C$719*1</f>
        <v>#DIV/0!</v>
      </c>
      <c r="N719" s="26"/>
      <c r="O719" s="17">
        <f>IF(Dolares!$A$719="Venta",(Dolares!$E$719+Dolares!$F$719)*-1,Dolares!$E$719-Dolares!$F$719)</f>
        <v>0</v>
      </c>
    </row>
    <row r="720" spans="1:15" ht="15" customHeight="1" x14ac:dyDescent="0.25">
      <c r="A720" s="13"/>
      <c r="B720" s="14"/>
      <c r="C720" s="15"/>
      <c r="D720" s="6" t="e">
        <f>Tabla3[[#This Row],[CANTIDAD EN FIAT]]/Tabla3[[#This Row],[C. TOTAL / C.  RECIBIR]]</f>
        <v>#DIV/0!</v>
      </c>
      <c r="E720" s="6"/>
      <c r="F720" s="6"/>
      <c r="G720" s="2"/>
      <c r="H720" s="5"/>
      <c r="I720" s="2"/>
      <c r="J720" s="42"/>
      <c r="K720" s="2" t="str">
        <f t="shared" si="11"/>
        <v>Perdida</v>
      </c>
      <c r="L720" s="3">
        <f>IF(Dolares!$A$720="Compra",Dolares!$E$720-Dolares!$C$720-Dolares!$F$720,Dolares!$C$720-Dolares!$E$720-Dolares!$F$720)</f>
        <v>0</v>
      </c>
      <c r="M720" s="4" t="e">
        <f>Dolares!$L$720/Dolares!$C$720*1</f>
        <v>#DIV/0!</v>
      </c>
      <c r="N720" s="26"/>
      <c r="O720" s="17">
        <f>IF(Dolares!$A$720="Venta",(Dolares!$E$720+Dolares!$F$720)*-1,Dolares!$E$720-Dolares!$F$720)</f>
        <v>0</v>
      </c>
    </row>
    <row r="721" spans="1:15" ht="15" customHeight="1" x14ac:dyDescent="0.25">
      <c r="A721" s="13"/>
      <c r="B721" s="14"/>
      <c r="C721" s="15"/>
      <c r="D721" s="6" t="e">
        <f>Tabla3[[#This Row],[CANTIDAD EN FIAT]]/Tabla3[[#This Row],[C. TOTAL / C.  RECIBIR]]</f>
        <v>#DIV/0!</v>
      </c>
      <c r="E721" s="6"/>
      <c r="F721" s="6"/>
      <c r="G721" s="2"/>
      <c r="H721" s="5"/>
      <c r="I721" s="2"/>
      <c r="J721" s="42"/>
      <c r="K721" s="2" t="str">
        <f t="shared" si="11"/>
        <v>Perdida</v>
      </c>
      <c r="L721" s="3">
        <f>IF(Dolares!$A$721="Compra",Dolares!$E$721-Dolares!$C$721-Dolares!$F$721,Dolares!$C$721-Dolares!$E$721-Dolares!$F$721)</f>
        <v>0</v>
      </c>
      <c r="M721" s="4" t="e">
        <f>Dolares!$L$721/Dolares!$C$721*1</f>
        <v>#DIV/0!</v>
      </c>
      <c r="N721" s="26"/>
      <c r="O721" s="17">
        <f>IF(Dolares!$A$721="Venta",(Dolares!$E$721+Dolares!$F$721)*-1,Dolares!$E$721-Dolares!$F$721)</f>
        <v>0</v>
      </c>
    </row>
    <row r="722" spans="1:15" ht="15" customHeight="1" x14ac:dyDescent="0.25">
      <c r="A722" s="13"/>
      <c r="B722" s="14"/>
      <c r="C722" s="15"/>
      <c r="D722" s="6" t="e">
        <f>Tabla3[[#This Row],[CANTIDAD EN FIAT]]/Tabla3[[#This Row],[C. TOTAL / C.  RECIBIR]]</f>
        <v>#DIV/0!</v>
      </c>
      <c r="E722" s="6"/>
      <c r="F722" s="6"/>
      <c r="G722" s="2"/>
      <c r="H722" s="5"/>
      <c r="I722" s="2"/>
      <c r="J722" s="42"/>
      <c r="K722" s="2" t="str">
        <f t="shared" si="11"/>
        <v>Perdida</v>
      </c>
      <c r="L722" s="3">
        <f>IF(Dolares!$A$722="Compra",Dolares!$E$722-Dolares!$C$722-Dolares!$F$722,Dolares!$C$722-Dolares!$E$722-Dolares!$F$722)</f>
        <v>0</v>
      </c>
      <c r="M722" s="4" t="e">
        <f>Dolares!$L$722/Dolares!$C$722*1</f>
        <v>#DIV/0!</v>
      </c>
      <c r="N722" s="26"/>
      <c r="O722" s="17">
        <f>IF(Dolares!$A$722="Venta",(Dolares!$E$722+Dolares!$F$722)*-1,Dolares!$E$722-Dolares!$F$722)</f>
        <v>0</v>
      </c>
    </row>
    <row r="723" spans="1:15" ht="15" customHeight="1" x14ac:dyDescent="0.25">
      <c r="A723" s="13"/>
      <c r="B723" s="14"/>
      <c r="C723" s="15"/>
      <c r="D723" s="6" t="e">
        <f>Tabla3[[#This Row],[CANTIDAD EN FIAT]]/Tabla3[[#This Row],[C. TOTAL / C.  RECIBIR]]</f>
        <v>#DIV/0!</v>
      </c>
      <c r="E723" s="6"/>
      <c r="F723" s="6"/>
      <c r="G723" s="2"/>
      <c r="H723" s="5"/>
      <c r="I723" s="2"/>
      <c r="J723" s="42"/>
      <c r="K723" s="2" t="str">
        <f t="shared" si="11"/>
        <v>Perdida</v>
      </c>
      <c r="L723" s="3">
        <f>IF(Dolares!$A$723="Compra",Dolares!$E$723-Dolares!$C$723-Dolares!$F$723,Dolares!$C$723-Dolares!$E$723-Dolares!$F$723)</f>
        <v>0</v>
      </c>
      <c r="M723" s="4" t="e">
        <f>Dolares!$L$723/Dolares!$C$723*1</f>
        <v>#DIV/0!</v>
      </c>
      <c r="N723" s="26"/>
      <c r="O723" s="17">
        <f>IF(Dolares!$A$723="Venta",(Dolares!$E$723+Dolares!$F$723)*-1,Dolares!$E$723-Dolares!$F$723)</f>
        <v>0</v>
      </c>
    </row>
    <row r="724" spans="1:15" ht="15" customHeight="1" x14ac:dyDescent="0.25">
      <c r="A724" s="13"/>
      <c r="B724" s="14"/>
      <c r="C724" s="15"/>
      <c r="D724" s="6" t="e">
        <f>Tabla3[[#This Row],[CANTIDAD EN FIAT]]/Tabla3[[#This Row],[C. TOTAL / C.  RECIBIR]]</f>
        <v>#DIV/0!</v>
      </c>
      <c r="E724" s="6"/>
      <c r="F724" s="6"/>
      <c r="G724" s="2"/>
      <c r="H724" s="5"/>
      <c r="I724" s="2"/>
      <c r="J724" s="42"/>
      <c r="K724" s="2" t="str">
        <f t="shared" si="11"/>
        <v>Perdida</v>
      </c>
      <c r="L724" s="3">
        <f>IF(Dolares!$A$724="Compra",Dolares!$E$724-Dolares!$C$724-Dolares!$F$724,Dolares!$C$724-Dolares!$E$724-Dolares!$F$724)</f>
        <v>0</v>
      </c>
      <c r="M724" s="4" t="e">
        <f>Dolares!$L$724/Dolares!$C$724*1</f>
        <v>#DIV/0!</v>
      </c>
      <c r="N724" s="26"/>
      <c r="O724" s="17">
        <f>IF(Dolares!$A$724="Venta",(Dolares!$E$724+Dolares!$F$724)*-1,Dolares!$E$724-Dolares!$F$724)</f>
        <v>0</v>
      </c>
    </row>
    <row r="725" spans="1:15" ht="15" customHeight="1" x14ac:dyDescent="0.25">
      <c r="A725" s="13"/>
      <c r="B725" s="14"/>
      <c r="C725" s="15"/>
      <c r="D725" s="6" t="e">
        <f>Tabla3[[#This Row],[CANTIDAD EN FIAT]]/Tabla3[[#This Row],[C. TOTAL / C.  RECIBIR]]</f>
        <v>#DIV/0!</v>
      </c>
      <c r="E725" s="6"/>
      <c r="F725" s="6"/>
      <c r="G725" s="2"/>
      <c r="H725" s="5"/>
      <c r="I725" s="2"/>
      <c r="J725" s="42"/>
      <c r="K725" s="2" t="str">
        <f t="shared" si="11"/>
        <v>Perdida</v>
      </c>
      <c r="L725" s="3">
        <f>IF(Dolares!$A$725="Compra",Dolares!$E$725-Dolares!$C$725-Dolares!$F$725,Dolares!$C$725-Dolares!$E$725-Dolares!$F$725)</f>
        <v>0</v>
      </c>
      <c r="M725" s="4" t="e">
        <f>Dolares!$L$725/Dolares!$C$725*1</f>
        <v>#DIV/0!</v>
      </c>
      <c r="N725" s="26"/>
      <c r="O725" s="17">
        <f>IF(Dolares!$A$725="Venta",(Dolares!$E$725+Dolares!$F$725)*-1,Dolares!$E$725-Dolares!$F$725)</f>
        <v>0</v>
      </c>
    </row>
    <row r="726" spans="1:15" ht="15" customHeight="1" x14ac:dyDescent="0.25">
      <c r="A726" s="13"/>
      <c r="B726" s="14"/>
      <c r="C726" s="15"/>
      <c r="D726" s="6" t="e">
        <f>Tabla3[[#This Row],[CANTIDAD EN FIAT]]/Tabla3[[#This Row],[C. TOTAL / C.  RECIBIR]]</f>
        <v>#DIV/0!</v>
      </c>
      <c r="E726" s="6"/>
      <c r="F726" s="6"/>
      <c r="G726" s="2"/>
      <c r="H726" s="5"/>
      <c r="I726" s="2"/>
      <c r="J726" s="42"/>
      <c r="K726" s="2" t="str">
        <f t="shared" si="11"/>
        <v>Perdida</v>
      </c>
      <c r="L726" s="3">
        <f>IF(Dolares!$A$726="Compra",Dolares!$E$726-Dolares!$C$726-Dolares!$F$726,Dolares!$C$726-Dolares!$E$726-Dolares!$F$726)</f>
        <v>0</v>
      </c>
      <c r="M726" s="4" t="e">
        <f>Dolares!$L$726/Dolares!$C$726*1</f>
        <v>#DIV/0!</v>
      </c>
      <c r="N726" s="26"/>
      <c r="O726" s="17">
        <f>IF(Dolares!$A$726="Venta",(Dolares!$E$726+Dolares!$F$726)*-1,Dolares!$E$726-Dolares!$F$726)</f>
        <v>0</v>
      </c>
    </row>
    <row r="727" spans="1:15" ht="15" customHeight="1" x14ac:dyDescent="0.25">
      <c r="A727" s="13"/>
      <c r="B727" s="14"/>
      <c r="C727" s="15"/>
      <c r="D727" s="6" t="e">
        <f>Tabla3[[#This Row],[CANTIDAD EN FIAT]]/Tabla3[[#This Row],[C. TOTAL / C.  RECIBIR]]</f>
        <v>#DIV/0!</v>
      </c>
      <c r="E727" s="6"/>
      <c r="F727" s="6"/>
      <c r="G727" s="2"/>
      <c r="H727" s="5"/>
      <c r="I727" s="2"/>
      <c r="J727" s="42"/>
      <c r="K727" s="2" t="str">
        <f t="shared" si="11"/>
        <v>Perdida</v>
      </c>
      <c r="L727" s="3">
        <f>IF(Dolares!$A$727="Compra",Dolares!$E$727-Dolares!$C$727-Dolares!$F$727,Dolares!$C$727-Dolares!$E$727-Dolares!$F$727)</f>
        <v>0</v>
      </c>
      <c r="M727" s="4" t="e">
        <f>Dolares!$L$727/Dolares!$C$727*1</f>
        <v>#DIV/0!</v>
      </c>
      <c r="N727" s="26"/>
      <c r="O727" s="17">
        <f>IF(Dolares!$A$727="Venta",(Dolares!$E$727+Dolares!$F$727)*-1,Dolares!$E$727-Dolares!$F$727)</f>
        <v>0</v>
      </c>
    </row>
    <row r="728" spans="1:15" ht="15" customHeight="1" x14ac:dyDescent="0.25">
      <c r="A728" s="13"/>
      <c r="B728" s="14"/>
      <c r="C728" s="15"/>
      <c r="D728" s="6" t="e">
        <f>Tabla3[[#This Row],[CANTIDAD EN FIAT]]/Tabla3[[#This Row],[C. TOTAL / C.  RECIBIR]]</f>
        <v>#DIV/0!</v>
      </c>
      <c r="E728" s="6"/>
      <c r="F728" s="6"/>
      <c r="G728" s="2"/>
      <c r="H728" s="5"/>
      <c r="I728" s="2"/>
      <c r="J728" s="42"/>
      <c r="K728" s="2" t="str">
        <f t="shared" si="11"/>
        <v>Perdida</v>
      </c>
      <c r="L728" s="3">
        <f>IF(Dolares!$A$728="Compra",Dolares!$E$728-Dolares!$C$728-Dolares!$F$728,Dolares!$C$728-Dolares!$E$728-Dolares!$F$728)</f>
        <v>0</v>
      </c>
      <c r="M728" s="4" t="e">
        <f>Dolares!$L$728/Dolares!$C$728*1</f>
        <v>#DIV/0!</v>
      </c>
      <c r="N728" s="26"/>
      <c r="O728" s="17">
        <f>IF(Dolares!$A$728="Venta",(Dolares!$E$728+Dolares!$F$728)*-1,Dolares!$E$728-Dolares!$F$728)</f>
        <v>0</v>
      </c>
    </row>
    <row r="729" spans="1:15" ht="15" customHeight="1" x14ac:dyDescent="0.25">
      <c r="A729" s="13"/>
      <c r="B729" s="14"/>
      <c r="C729" s="15"/>
      <c r="D729" s="6" t="e">
        <f>Tabla3[[#This Row],[CANTIDAD EN FIAT]]/Tabla3[[#This Row],[C. TOTAL / C.  RECIBIR]]</f>
        <v>#DIV/0!</v>
      </c>
      <c r="E729" s="6"/>
      <c r="F729" s="6"/>
      <c r="G729" s="2"/>
      <c r="H729" s="5"/>
      <c r="I729" s="2"/>
      <c r="J729" s="42"/>
      <c r="K729" s="2" t="str">
        <f t="shared" si="11"/>
        <v>Perdida</v>
      </c>
      <c r="L729" s="3">
        <f>IF(Dolares!$A$729="Compra",Dolares!$E$729-Dolares!$C$729-Dolares!$F$729,Dolares!$C$729-Dolares!$E$729-Dolares!$F$729)</f>
        <v>0</v>
      </c>
      <c r="M729" s="4" t="e">
        <f>Dolares!$L$729/Dolares!$C$729*1</f>
        <v>#DIV/0!</v>
      </c>
      <c r="N729" s="26"/>
      <c r="O729" s="17">
        <f>IF(Dolares!$A$729="Venta",(Dolares!$E$729+Dolares!$F$729)*-1,Dolares!$E$729-Dolares!$F$729)</f>
        <v>0</v>
      </c>
    </row>
    <row r="730" spans="1:15" ht="15" customHeight="1" x14ac:dyDescent="0.25">
      <c r="A730" s="13"/>
      <c r="B730" s="14"/>
      <c r="C730" s="15"/>
      <c r="D730" s="6" t="e">
        <f>Tabla3[[#This Row],[CANTIDAD EN FIAT]]/Tabla3[[#This Row],[C. TOTAL / C.  RECIBIR]]</f>
        <v>#DIV/0!</v>
      </c>
      <c r="E730" s="6"/>
      <c r="F730" s="6"/>
      <c r="G730" s="2"/>
      <c r="H730" s="5"/>
      <c r="I730" s="2"/>
      <c r="J730" s="42"/>
      <c r="K730" s="2" t="str">
        <f t="shared" si="11"/>
        <v>Perdida</v>
      </c>
      <c r="L730" s="3">
        <f>IF(Dolares!$A$730="Compra",Dolares!$E$730-Dolares!$C$730-Dolares!$F$730,Dolares!$C$730-Dolares!$E$730-Dolares!$F$730)</f>
        <v>0</v>
      </c>
      <c r="M730" s="4" t="e">
        <f>Dolares!$L$730/Dolares!$C$730*1</f>
        <v>#DIV/0!</v>
      </c>
      <c r="N730" s="26"/>
      <c r="O730" s="17">
        <f>IF(Dolares!$A$730="Venta",(Dolares!$E$730+Dolares!$F$730)*-1,Dolares!$E$730-Dolares!$F$730)</f>
        <v>0</v>
      </c>
    </row>
    <row r="731" spans="1:15" ht="15" customHeight="1" x14ac:dyDescent="0.25">
      <c r="A731" s="13"/>
      <c r="B731" s="14"/>
      <c r="C731" s="15"/>
      <c r="D731" s="6" t="e">
        <f>Tabla3[[#This Row],[CANTIDAD EN FIAT]]/Tabla3[[#This Row],[C. TOTAL / C.  RECIBIR]]</f>
        <v>#DIV/0!</v>
      </c>
      <c r="E731" s="6"/>
      <c r="F731" s="6"/>
      <c r="G731" s="2"/>
      <c r="H731" s="5"/>
      <c r="I731" s="2"/>
      <c r="J731" s="42"/>
      <c r="K731" s="2" t="str">
        <f t="shared" si="11"/>
        <v>Perdida</v>
      </c>
      <c r="L731" s="3">
        <f>IF(Dolares!$A$731="Compra",Dolares!$E$731-Dolares!$C$731-Dolares!$F$731,Dolares!$C$731-Dolares!$E$731-Dolares!$F$731)</f>
        <v>0</v>
      </c>
      <c r="M731" s="4" t="e">
        <f>Dolares!$L$731/Dolares!$C$731*1</f>
        <v>#DIV/0!</v>
      </c>
      <c r="N731" s="26"/>
      <c r="O731" s="17">
        <f>IF(Dolares!$A$731="Venta",(Dolares!$E$731+Dolares!$F$731)*-1,Dolares!$E$731-Dolares!$F$731)</f>
        <v>0</v>
      </c>
    </row>
    <row r="732" spans="1:15" ht="15" customHeight="1" x14ac:dyDescent="0.25">
      <c r="A732" s="13"/>
      <c r="B732" s="14"/>
      <c r="C732" s="15"/>
      <c r="D732" s="6" t="e">
        <f>Tabla3[[#This Row],[CANTIDAD EN FIAT]]/Tabla3[[#This Row],[C. TOTAL / C.  RECIBIR]]</f>
        <v>#DIV/0!</v>
      </c>
      <c r="E732" s="6"/>
      <c r="F732" s="6"/>
      <c r="G732" s="2"/>
      <c r="H732" s="5"/>
      <c r="I732" s="2"/>
      <c r="J732" s="42"/>
      <c r="K732" s="2" t="str">
        <f t="shared" si="11"/>
        <v>Perdida</v>
      </c>
      <c r="L732" s="3">
        <f>IF(Dolares!$A$732="Compra",Dolares!$E$732-Dolares!$C$732-Dolares!$F$732,Dolares!$C$732-Dolares!$E$732-Dolares!$F$732)</f>
        <v>0</v>
      </c>
      <c r="M732" s="4" t="e">
        <f>Dolares!$L$732/Dolares!$C$732*1</f>
        <v>#DIV/0!</v>
      </c>
      <c r="N732" s="26"/>
      <c r="O732" s="17">
        <f>IF(Dolares!$A$732="Venta",(Dolares!$E$732+Dolares!$F$732)*-1,Dolares!$E$732-Dolares!$F$732)</f>
        <v>0</v>
      </c>
    </row>
    <row r="733" spans="1:15" ht="15" customHeight="1" x14ac:dyDescent="0.25">
      <c r="A733" s="13"/>
      <c r="B733" s="14"/>
      <c r="C733" s="15"/>
      <c r="D733" s="6" t="e">
        <f>Tabla3[[#This Row],[CANTIDAD EN FIAT]]/Tabla3[[#This Row],[C. TOTAL / C.  RECIBIR]]</f>
        <v>#DIV/0!</v>
      </c>
      <c r="E733" s="6"/>
      <c r="F733" s="6"/>
      <c r="G733" s="2"/>
      <c r="H733" s="5"/>
      <c r="I733" s="2"/>
      <c r="J733" s="42"/>
      <c r="K733" s="2" t="str">
        <f t="shared" si="11"/>
        <v>Perdida</v>
      </c>
      <c r="L733" s="3">
        <f>IF(Dolares!$A$733="Compra",Dolares!$E$733-Dolares!$C$733-Dolares!$F$733,Dolares!$C$733-Dolares!$E$733-Dolares!$F$733)</f>
        <v>0</v>
      </c>
      <c r="M733" s="4" t="e">
        <f>Dolares!$L$733/Dolares!$C$733*1</f>
        <v>#DIV/0!</v>
      </c>
      <c r="N733" s="26"/>
      <c r="O733" s="17">
        <f>IF(Dolares!$A$733="Venta",(Dolares!$E$733+Dolares!$F$733)*-1,Dolares!$E$733-Dolares!$F$733)</f>
        <v>0</v>
      </c>
    </row>
    <row r="734" spans="1:15" ht="15" customHeight="1" x14ac:dyDescent="0.25">
      <c r="A734" s="13"/>
      <c r="B734" s="14"/>
      <c r="C734" s="15"/>
      <c r="D734" s="6" t="e">
        <f>Tabla3[[#This Row],[CANTIDAD EN FIAT]]/Tabla3[[#This Row],[C. TOTAL / C.  RECIBIR]]</f>
        <v>#DIV/0!</v>
      </c>
      <c r="E734" s="6"/>
      <c r="F734" s="6"/>
      <c r="G734" s="2"/>
      <c r="H734" s="5"/>
      <c r="I734" s="2"/>
      <c r="J734" s="42"/>
      <c r="K734" s="2" t="str">
        <f t="shared" si="11"/>
        <v>Perdida</v>
      </c>
      <c r="L734" s="3">
        <f>IF(Dolares!$A$734="Compra",Dolares!$E$734-Dolares!$C$734-Dolares!$F$734,Dolares!$C$734-Dolares!$E$734-Dolares!$F$734)</f>
        <v>0</v>
      </c>
      <c r="M734" s="4" t="e">
        <f>Dolares!$L$734/Dolares!$C$734*1</f>
        <v>#DIV/0!</v>
      </c>
      <c r="N734" s="26"/>
      <c r="O734" s="17">
        <f>IF(Dolares!$A$734="Venta",(Dolares!$E$734+Dolares!$F$734)*-1,Dolares!$E$734-Dolares!$F$734)</f>
        <v>0</v>
      </c>
    </row>
    <row r="735" spans="1:15" ht="15" customHeight="1" x14ac:dyDescent="0.25">
      <c r="A735" s="13"/>
      <c r="B735" s="14"/>
      <c r="C735" s="15"/>
      <c r="D735" s="6" t="e">
        <f>Tabla3[[#This Row],[CANTIDAD EN FIAT]]/Tabla3[[#This Row],[C. TOTAL / C.  RECIBIR]]</f>
        <v>#DIV/0!</v>
      </c>
      <c r="E735" s="6"/>
      <c r="F735" s="6"/>
      <c r="G735" s="2"/>
      <c r="H735" s="5"/>
      <c r="I735" s="2"/>
      <c r="J735" s="42"/>
      <c r="K735" s="2" t="str">
        <f t="shared" si="11"/>
        <v>Perdida</v>
      </c>
      <c r="L735" s="3">
        <f>IF(Dolares!$A$735="Compra",Dolares!$E$735-Dolares!$C$735-Dolares!$F$735,Dolares!$C$735-Dolares!$E$735-Dolares!$F$735)</f>
        <v>0</v>
      </c>
      <c r="M735" s="4" t="e">
        <f>Dolares!$L$735/Dolares!$C$735*1</f>
        <v>#DIV/0!</v>
      </c>
      <c r="N735" s="26"/>
      <c r="O735" s="17">
        <f>IF(Dolares!$A$735="Venta",(Dolares!$E$735+Dolares!$F$735)*-1,Dolares!$E$735-Dolares!$F$735)</f>
        <v>0</v>
      </c>
    </row>
    <row r="736" spans="1:15" ht="15" customHeight="1" x14ac:dyDescent="0.25">
      <c r="A736" s="13"/>
      <c r="B736" s="14"/>
      <c r="C736" s="15"/>
      <c r="D736" s="6" t="e">
        <f>Tabla3[[#This Row],[CANTIDAD EN FIAT]]/Tabla3[[#This Row],[C. TOTAL / C.  RECIBIR]]</f>
        <v>#DIV/0!</v>
      </c>
      <c r="E736" s="6"/>
      <c r="F736" s="6"/>
      <c r="G736" s="2"/>
      <c r="H736" s="5"/>
      <c r="I736" s="2"/>
      <c r="J736" s="42"/>
      <c r="K736" s="2" t="str">
        <f t="shared" si="11"/>
        <v>Perdida</v>
      </c>
      <c r="L736" s="3">
        <f>IF(Dolares!$A$736="Compra",Dolares!$E$736-Dolares!$C$736-Dolares!$F$736,Dolares!$C$736-Dolares!$E$736-Dolares!$F$736)</f>
        <v>0</v>
      </c>
      <c r="M736" s="4" t="e">
        <f>Dolares!$L$736/Dolares!$C$736*1</f>
        <v>#DIV/0!</v>
      </c>
      <c r="N736" s="26"/>
      <c r="O736" s="17">
        <f>IF(Dolares!$A$736="Venta",(Dolares!$E$736+Dolares!$F$736)*-1,Dolares!$E$736-Dolares!$F$736)</f>
        <v>0</v>
      </c>
    </row>
    <row r="737" spans="1:15" ht="15" customHeight="1" x14ac:dyDescent="0.25">
      <c r="A737" s="13"/>
      <c r="B737" s="14"/>
      <c r="C737" s="15"/>
      <c r="D737" s="6" t="e">
        <f>Tabla3[[#This Row],[CANTIDAD EN FIAT]]/Tabla3[[#This Row],[C. TOTAL / C.  RECIBIR]]</f>
        <v>#DIV/0!</v>
      </c>
      <c r="E737" s="6"/>
      <c r="F737" s="6"/>
      <c r="G737" s="2"/>
      <c r="H737" s="5"/>
      <c r="I737" s="2"/>
      <c r="J737" s="42"/>
      <c r="K737" s="2" t="str">
        <f t="shared" si="11"/>
        <v>Perdida</v>
      </c>
      <c r="L737" s="3">
        <f>IF(Dolares!$A$737="Compra",Dolares!$E$737-Dolares!$C$737-Dolares!$F$737,Dolares!$C$737-Dolares!$E$737-Dolares!$F$737)</f>
        <v>0</v>
      </c>
      <c r="M737" s="4" t="e">
        <f>Dolares!$L$737/Dolares!$C$737*1</f>
        <v>#DIV/0!</v>
      </c>
      <c r="N737" s="26"/>
      <c r="O737" s="17">
        <f>IF(Dolares!$A$737="Venta",(Dolares!$E$737+Dolares!$F$737)*-1,Dolares!$E$737-Dolares!$F$737)</f>
        <v>0</v>
      </c>
    </row>
    <row r="738" spans="1:15" ht="15" customHeight="1" x14ac:dyDescent="0.25">
      <c r="A738" s="13"/>
      <c r="B738" s="14"/>
      <c r="C738" s="15"/>
      <c r="D738" s="6" t="e">
        <f>Tabla3[[#This Row],[CANTIDAD EN FIAT]]/Tabla3[[#This Row],[C. TOTAL / C.  RECIBIR]]</f>
        <v>#DIV/0!</v>
      </c>
      <c r="E738" s="6"/>
      <c r="F738" s="6"/>
      <c r="G738" s="2"/>
      <c r="H738" s="5"/>
      <c r="I738" s="2"/>
      <c r="J738" s="42"/>
      <c r="K738" s="2" t="str">
        <f t="shared" si="11"/>
        <v>Perdida</v>
      </c>
      <c r="L738" s="3">
        <f>IF(Dolares!$A$738="Compra",Dolares!$E$738-Dolares!$C$738-Dolares!$F$738,Dolares!$C$738-Dolares!$E$738-Dolares!$F$738)</f>
        <v>0</v>
      </c>
      <c r="M738" s="4" t="e">
        <f>Dolares!$L$738/Dolares!$C$738*1</f>
        <v>#DIV/0!</v>
      </c>
      <c r="N738" s="26"/>
      <c r="O738" s="17">
        <f>IF(Dolares!$A$738="Venta",(Dolares!$E$738+Dolares!$F$738)*-1,Dolares!$E$738-Dolares!$F$738)</f>
        <v>0</v>
      </c>
    </row>
    <row r="739" spans="1:15" ht="15" customHeight="1" x14ac:dyDescent="0.25">
      <c r="A739" s="13"/>
      <c r="B739" s="14"/>
      <c r="C739" s="15"/>
      <c r="D739" s="6" t="e">
        <f>Tabla3[[#This Row],[CANTIDAD EN FIAT]]/Tabla3[[#This Row],[C. TOTAL / C.  RECIBIR]]</f>
        <v>#DIV/0!</v>
      </c>
      <c r="E739" s="6"/>
      <c r="F739" s="6"/>
      <c r="G739" s="2"/>
      <c r="H739" s="5"/>
      <c r="I739" s="2"/>
      <c r="J739" s="42"/>
      <c r="K739" s="2" t="str">
        <f t="shared" si="11"/>
        <v>Perdida</v>
      </c>
      <c r="L739" s="3">
        <f>IF(Dolares!$A$739="Compra",Dolares!$E$739-Dolares!$C$739-Dolares!$F$739,Dolares!$C$739-Dolares!$E$739-Dolares!$F$739)</f>
        <v>0</v>
      </c>
      <c r="M739" s="4" t="e">
        <f>Dolares!$L$739/Dolares!$C$739*1</f>
        <v>#DIV/0!</v>
      </c>
      <c r="N739" s="26"/>
      <c r="O739" s="17">
        <f>IF(Dolares!$A$739="Venta",(Dolares!$E$739+Dolares!$F$739)*-1,Dolares!$E$739-Dolares!$F$739)</f>
        <v>0</v>
      </c>
    </row>
    <row r="740" spans="1:15" ht="15" customHeight="1" x14ac:dyDescent="0.25">
      <c r="A740" s="13"/>
      <c r="B740" s="14"/>
      <c r="C740" s="15"/>
      <c r="D740" s="6" t="e">
        <f>Tabla3[[#This Row],[CANTIDAD EN FIAT]]/Tabla3[[#This Row],[C. TOTAL / C.  RECIBIR]]</f>
        <v>#DIV/0!</v>
      </c>
      <c r="E740" s="6"/>
      <c r="F740" s="6"/>
      <c r="G740" s="2"/>
      <c r="H740" s="5"/>
      <c r="I740" s="2"/>
      <c r="J740" s="42"/>
      <c r="K740" s="2" t="str">
        <f t="shared" si="11"/>
        <v>Perdida</v>
      </c>
      <c r="L740" s="3">
        <f>IF(Dolares!$A$740="Compra",Dolares!$E$740-Dolares!$C$740-Dolares!$F$740,Dolares!$C$740-Dolares!$E$740-Dolares!$F$740)</f>
        <v>0</v>
      </c>
      <c r="M740" s="4" t="e">
        <f>Dolares!$L$740/Dolares!$C$740*1</f>
        <v>#DIV/0!</v>
      </c>
      <c r="N740" s="26"/>
      <c r="O740" s="17">
        <f>IF(Dolares!$A$740="Venta",(Dolares!$E$740+Dolares!$F$740)*-1,Dolares!$E$740-Dolares!$F$740)</f>
        <v>0</v>
      </c>
    </row>
    <row r="741" spans="1:15" ht="15" customHeight="1" x14ac:dyDescent="0.25">
      <c r="A741" s="13"/>
      <c r="B741" s="14"/>
      <c r="C741" s="15"/>
      <c r="D741" s="6" t="e">
        <f>Tabla3[[#This Row],[CANTIDAD EN FIAT]]/Tabla3[[#This Row],[C. TOTAL / C.  RECIBIR]]</f>
        <v>#DIV/0!</v>
      </c>
      <c r="E741" s="6"/>
      <c r="F741" s="6"/>
      <c r="G741" s="2"/>
      <c r="H741" s="5"/>
      <c r="I741" s="2"/>
      <c r="J741" s="42"/>
      <c r="K741" s="2" t="str">
        <f t="shared" si="11"/>
        <v>Perdida</v>
      </c>
      <c r="L741" s="3">
        <f>IF(Dolares!$A$741="Compra",Dolares!$E$741-Dolares!$C$741-Dolares!$F$741,Dolares!$C$741-Dolares!$E$741-Dolares!$F$741)</f>
        <v>0</v>
      </c>
      <c r="M741" s="4" t="e">
        <f>Dolares!$L$741/Dolares!$C$741*1</f>
        <v>#DIV/0!</v>
      </c>
      <c r="N741" s="26"/>
      <c r="O741" s="17">
        <f>IF(Dolares!$A$741="Venta",(Dolares!$E$741+Dolares!$F$741)*-1,Dolares!$E$741-Dolares!$F$741)</f>
        <v>0</v>
      </c>
    </row>
    <row r="742" spans="1:15" ht="15" customHeight="1" x14ac:dyDescent="0.25">
      <c r="A742" s="13"/>
      <c r="B742" s="14"/>
      <c r="C742" s="15"/>
      <c r="D742" s="6" t="e">
        <f>Tabla3[[#This Row],[CANTIDAD EN FIAT]]/Tabla3[[#This Row],[C. TOTAL / C.  RECIBIR]]</f>
        <v>#DIV/0!</v>
      </c>
      <c r="E742" s="6"/>
      <c r="F742" s="6"/>
      <c r="G742" s="2"/>
      <c r="H742" s="5"/>
      <c r="I742" s="2"/>
      <c r="J742" s="42"/>
      <c r="K742" s="2" t="str">
        <f t="shared" si="11"/>
        <v>Perdida</v>
      </c>
      <c r="L742" s="3">
        <f>IF(Dolares!$A$742="Compra",Dolares!$E$742-Dolares!$C$742-Dolares!$F$742,Dolares!$C$742-Dolares!$E$742-Dolares!$F$742)</f>
        <v>0</v>
      </c>
      <c r="M742" s="4" t="e">
        <f>Dolares!$L$742/Dolares!$C$742*1</f>
        <v>#DIV/0!</v>
      </c>
      <c r="N742" s="26"/>
      <c r="O742" s="17">
        <f>IF(Dolares!$A$742="Venta",(Dolares!$E$742+Dolares!$F$742)*-1,Dolares!$E$742-Dolares!$F$742)</f>
        <v>0</v>
      </c>
    </row>
    <row r="743" spans="1:15" ht="15" customHeight="1" x14ac:dyDescent="0.25">
      <c r="A743" s="13"/>
      <c r="B743" s="14"/>
      <c r="C743" s="15"/>
      <c r="D743" s="6" t="e">
        <f>Tabla3[[#This Row],[CANTIDAD EN FIAT]]/Tabla3[[#This Row],[C. TOTAL / C.  RECIBIR]]</f>
        <v>#DIV/0!</v>
      </c>
      <c r="E743" s="6"/>
      <c r="F743" s="6"/>
      <c r="G743" s="2"/>
      <c r="H743" s="5"/>
      <c r="I743" s="2"/>
      <c r="J743" s="42"/>
      <c r="K743" s="2" t="str">
        <f t="shared" si="11"/>
        <v>Perdida</v>
      </c>
      <c r="L743" s="3">
        <f>IF(Dolares!$A$743="Compra",Dolares!$E$743-Dolares!$C$743-Dolares!$F$743,Dolares!$C$743-Dolares!$E$743-Dolares!$F$743)</f>
        <v>0</v>
      </c>
      <c r="M743" s="4" t="e">
        <f>Dolares!$L$743/Dolares!$C$743*1</f>
        <v>#DIV/0!</v>
      </c>
      <c r="N743" s="26"/>
      <c r="O743" s="17">
        <f>IF(Dolares!$A$743="Venta",(Dolares!$E$743+Dolares!$F$743)*-1,Dolares!$E$743-Dolares!$F$743)</f>
        <v>0</v>
      </c>
    </row>
    <row r="744" spans="1:15" ht="15" customHeight="1" x14ac:dyDescent="0.25">
      <c r="A744" s="13"/>
      <c r="B744" s="14"/>
      <c r="C744" s="15"/>
      <c r="D744" s="6" t="e">
        <f>Tabla3[[#This Row],[CANTIDAD EN FIAT]]/Tabla3[[#This Row],[C. TOTAL / C.  RECIBIR]]</f>
        <v>#DIV/0!</v>
      </c>
      <c r="E744" s="6"/>
      <c r="F744" s="6"/>
      <c r="G744" s="2"/>
      <c r="H744" s="5"/>
      <c r="I744" s="2"/>
      <c r="J744" s="42"/>
      <c r="K744" s="2" t="str">
        <f t="shared" si="11"/>
        <v>Perdida</v>
      </c>
      <c r="L744" s="3">
        <f>IF(Dolares!$A$744="Compra",Dolares!$E$744-Dolares!$C$744-Dolares!$F$744,Dolares!$C$744-Dolares!$E$744-Dolares!$F$744)</f>
        <v>0</v>
      </c>
      <c r="M744" s="4" t="e">
        <f>Dolares!$L$744/Dolares!$C$744*1</f>
        <v>#DIV/0!</v>
      </c>
      <c r="N744" s="26"/>
      <c r="O744" s="17">
        <f>IF(Dolares!$A$744="Venta",(Dolares!$E$744+Dolares!$F$744)*-1,Dolares!$E$744-Dolares!$F$744)</f>
        <v>0</v>
      </c>
    </row>
    <row r="745" spans="1:15" ht="15" customHeight="1" x14ac:dyDescent="0.25">
      <c r="A745" s="13"/>
      <c r="B745" s="14"/>
      <c r="C745" s="15"/>
      <c r="D745" s="6" t="e">
        <f>Tabla3[[#This Row],[CANTIDAD EN FIAT]]/Tabla3[[#This Row],[C. TOTAL / C.  RECIBIR]]</f>
        <v>#DIV/0!</v>
      </c>
      <c r="E745" s="6"/>
      <c r="F745" s="6"/>
      <c r="G745" s="2"/>
      <c r="H745" s="5"/>
      <c r="I745" s="2"/>
      <c r="J745" s="42"/>
      <c r="K745" s="2" t="str">
        <f t="shared" si="11"/>
        <v>Perdida</v>
      </c>
      <c r="L745" s="3">
        <f>IF(Dolares!$A$745="Compra",Dolares!$E$745-Dolares!$C$745-Dolares!$F$745,Dolares!$C$745-Dolares!$E$745-Dolares!$F$745)</f>
        <v>0</v>
      </c>
      <c r="M745" s="4" t="e">
        <f>Dolares!$L$745/Dolares!$C$745*1</f>
        <v>#DIV/0!</v>
      </c>
      <c r="N745" s="26"/>
      <c r="O745" s="17">
        <f>IF(Dolares!$A$745="Venta",(Dolares!$E$745+Dolares!$F$745)*-1,Dolares!$E$745-Dolares!$F$745)</f>
        <v>0</v>
      </c>
    </row>
    <row r="746" spans="1:15" ht="15" customHeight="1" x14ac:dyDescent="0.25">
      <c r="A746" s="13"/>
      <c r="B746" s="14"/>
      <c r="C746" s="15"/>
      <c r="D746" s="6" t="e">
        <f>Tabla3[[#This Row],[CANTIDAD EN FIAT]]/Tabla3[[#This Row],[C. TOTAL / C.  RECIBIR]]</f>
        <v>#DIV/0!</v>
      </c>
      <c r="E746" s="6"/>
      <c r="F746" s="6"/>
      <c r="G746" s="2"/>
      <c r="H746" s="5"/>
      <c r="I746" s="2"/>
      <c r="J746" s="42"/>
      <c r="K746" s="2" t="str">
        <f t="shared" si="11"/>
        <v>Perdida</v>
      </c>
      <c r="L746" s="3">
        <f>IF(Dolares!$A$746="Compra",Dolares!$E$746-Dolares!$C$746-Dolares!$F$746,Dolares!$C$746-Dolares!$E$746-Dolares!$F$746)</f>
        <v>0</v>
      </c>
      <c r="M746" s="4" t="e">
        <f>Dolares!$L$746/Dolares!$C$746*1</f>
        <v>#DIV/0!</v>
      </c>
      <c r="N746" s="26"/>
      <c r="O746" s="17">
        <f>IF(Dolares!$A$746="Venta",(Dolares!$E$746+Dolares!$F$746)*-1,Dolares!$E$746-Dolares!$F$746)</f>
        <v>0</v>
      </c>
    </row>
    <row r="747" spans="1:15" ht="15" customHeight="1" x14ac:dyDescent="0.25">
      <c r="A747" s="13"/>
      <c r="B747" s="14"/>
      <c r="C747" s="15"/>
      <c r="D747" s="6" t="e">
        <f>Tabla3[[#This Row],[CANTIDAD EN FIAT]]/Tabla3[[#This Row],[C. TOTAL / C.  RECIBIR]]</f>
        <v>#DIV/0!</v>
      </c>
      <c r="E747" s="6"/>
      <c r="F747" s="6"/>
      <c r="G747" s="2"/>
      <c r="H747" s="5"/>
      <c r="I747" s="2"/>
      <c r="J747" s="42"/>
      <c r="K747" s="2" t="str">
        <f t="shared" si="11"/>
        <v>Perdida</v>
      </c>
      <c r="L747" s="3">
        <f>IF(Dolares!$A$747="Compra",Dolares!$E$747-Dolares!$C$747-Dolares!$F$747,Dolares!$C$747-Dolares!$E$747-Dolares!$F$747)</f>
        <v>0</v>
      </c>
      <c r="M747" s="4" t="e">
        <f>Dolares!$L$747/Dolares!$C$747*1</f>
        <v>#DIV/0!</v>
      </c>
      <c r="N747" s="26"/>
      <c r="O747" s="17">
        <f>IF(Dolares!$A$747="Venta",(Dolares!$E$747+Dolares!$F$747)*-1,Dolares!$E$747-Dolares!$F$747)</f>
        <v>0</v>
      </c>
    </row>
    <row r="748" spans="1:15" ht="15" customHeight="1" x14ac:dyDescent="0.25">
      <c r="A748" s="13"/>
      <c r="B748" s="14"/>
      <c r="C748" s="15"/>
      <c r="D748" s="6" t="e">
        <f>Tabla3[[#This Row],[CANTIDAD EN FIAT]]/Tabla3[[#This Row],[C. TOTAL / C.  RECIBIR]]</f>
        <v>#DIV/0!</v>
      </c>
      <c r="E748" s="6"/>
      <c r="F748" s="6"/>
      <c r="G748" s="2"/>
      <c r="H748" s="5"/>
      <c r="I748" s="2"/>
      <c r="J748" s="42"/>
      <c r="K748" s="2" t="str">
        <f t="shared" si="11"/>
        <v>Perdida</v>
      </c>
      <c r="L748" s="3">
        <f>IF(Dolares!$A$748="Compra",Dolares!$E$748-Dolares!$C$748-Dolares!$F$748,Dolares!$C$748-Dolares!$E$748-Dolares!$F$748)</f>
        <v>0</v>
      </c>
      <c r="M748" s="4" t="e">
        <f>Dolares!$L$748/Dolares!$C$748*1</f>
        <v>#DIV/0!</v>
      </c>
      <c r="N748" s="26"/>
      <c r="O748" s="17">
        <f>IF(Dolares!$A$748="Venta",(Dolares!$E$748+Dolares!$F$748)*-1,Dolares!$E$748-Dolares!$F$748)</f>
        <v>0</v>
      </c>
    </row>
    <row r="749" spans="1:15" ht="15" customHeight="1" x14ac:dyDescent="0.25">
      <c r="A749" s="13"/>
      <c r="B749" s="14"/>
      <c r="C749" s="15"/>
      <c r="D749" s="6" t="e">
        <f>Tabla3[[#This Row],[CANTIDAD EN FIAT]]/Tabla3[[#This Row],[C. TOTAL / C.  RECIBIR]]</f>
        <v>#DIV/0!</v>
      </c>
      <c r="E749" s="6"/>
      <c r="F749" s="6"/>
      <c r="G749" s="2"/>
      <c r="H749" s="5"/>
      <c r="I749" s="2"/>
      <c r="J749" s="42"/>
      <c r="K749" s="2" t="str">
        <f t="shared" si="11"/>
        <v>Perdida</v>
      </c>
      <c r="L749" s="3">
        <f>IF(Dolares!$A$749="Compra",Dolares!$E$749-Dolares!$C$749-Dolares!$F$749,Dolares!$C$749-Dolares!$E$749-Dolares!$F$749)</f>
        <v>0</v>
      </c>
      <c r="M749" s="4" t="e">
        <f>Dolares!$L$749/Dolares!$C$749*1</f>
        <v>#DIV/0!</v>
      </c>
      <c r="N749" s="26"/>
      <c r="O749" s="17">
        <f>IF(Dolares!$A$749="Venta",(Dolares!$E$749+Dolares!$F$749)*-1,Dolares!$E$749-Dolares!$F$749)</f>
        <v>0</v>
      </c>
    </row>
    <row r="750" spans="1:15" ht="15" customHeight="1" x14ac:dyDescent="0.25">
      <c r="A750" s="13"/>
      <c r="B750" s="14"/>
      <c r="C750" s="15"/>
      <c r="D750" s="6" t="e">
        <f>Tabla3[[#This Row],[CANTIDAD EN FIAT]]/Tabla3[[#This Row],[C. TOTAL / C.  RECIBIR]]</f>
        <v>#DIV/0!</v>
      </c>
      <c r="E750" s="6"/>
      <c r="F750" s="6"/>
      <c r="G750" s="2"/>
      <c r="H750" s="5"/>
      <c r="I750" s="2"/>
      <c r="J750" s="42"/>
      <c r="K750" s="2" t="str">
        <f t="shared" si="11"/>
        <v>Perdida</v>
      </c>
      <c r="L750" s="3">
        <f>IF(Dolares!$A$750="Compra",Dolares!$E$750-Dolares!$C$750-Dolares!$F$750,Dolares!$C$750-Dolares!$E$750-Dolares!$F$750)</f>
        <v>0</v>
      </c>
      <c r="M750" s="4" t="e">
        <f>Dolares!$L$750/Dolares!$C$750*1</f>
        <v>#DIV/0!</v>
      </c>
      <c r="N750" s="26"/>
      <c r="O750" s="17">
        <f>IF(Dolares!$A$750="Venta",(Dolares!$E$750+Dolares!$F$750)*-1,Dolares!$E$750-Dolares!$F$750)</f>
        <v>0</v>
      </c>
    </row>
    <row r="751" spans="1:15" ht="15" customHeight="1" x14ac:dyDescent="0.25">
      <c r="A751" s="13"/>
      <c r="B751" s="14"/>
      <c r="C751" s="15"/>
      <c r="D751" s="6" t="e">
        <f>Tabla3[[#This Row],[CANTIDAD EN FIAT]]/Tabla3[[#This Row],[C. TOTAL / C.  RECIBIR]]</f>
        <v>#DIV/0!</v>
      </c>
      <c r="E751" s="6"/>
      <c r="F751" s="6"/>
      <c r="G751" s="2"/>
      <c r="H751" s="5"/>
      <c r="I751" s="2"/>
      <c r="J751" s="42"/>
      <c r="K751" s="2" t="str">
        <f t="shared" si="11"/>
        <v>Perdida</v>
      </c>
      <c r="L751" s="3">
        <f>IF(Dolares!$A$751="Compra",Dolares!$E$751-Dolares!$C$751-Dolares!$F$751,Dolares!$C$751-Dolares!$E$751-Dolares!$F$751)</f>
        <v>0</v>
      </c>
      <c r="M751" s="4" t="e">
        <f>Dolares!$L$751/Dolares!$C$751*1</f>
        <v>#DIV/0!</v>
      </c>
      <c r="N751" s="26"/>
      <c r="O751" s="17">
        <f>IF(Dolares!$A$751="Venta",(Dolares!$E$751+Dolares!$F$751)*-1,Dolares!$E$751-Dolares!$F$751)</f>
        <v>0</v>
      </c>
    </row>
    <row r="752" spans="1:15" ht="15" customHeight="1" x14ac:dyDescent="0.25">
      <c r="A752" s="13"/>
      <c r="B752" s="14"/>
      <c r="C752" s="15"/>
      <c r="D752" s="6" t="e">
        <f>Tabla3[[#This Row],[CANTIDAD EN FIAT]]/Tabla3[[#This Row],[C. TOTAL / C.  RECIBIR]]</f>
        <v>#DIV/0!</v>
      </c>
      <c r="E752" s="6"/>
      <c r="F752" s="6"/>
      <c r="G752" s="2"/>
      <c r="H752" s="5"/>
      <c r="I752" s="2"/>
      <c r="J752" s="42"/>
      <c r="K752" s="2" t="str">
        <f t="shared" si="11"/>
        <v>Perdida</v>
      </c>
      <c r="L752" s="3">
        <f>IF(Dolares!$A$752="Compra",Dolares!$E$752-Dolares!$C$752-Dolares!$F$752,Dolares!$C$752-Dolares!$E$752-Dolares!$F$752)</f>
        <v>0</v>
      </c>
      <c r="M752" s="4" t="e">
        <f>Dolares!$L$752/Dolares!$C$752*1</f>
        <v>#DIV/0!</v>
      </c>
      <c r="N752" s="26"/>
      <c r="O752" s="17">
        <f>IF(Dolares!$A$752="Venta",(Dolares!$E$752+Dolares!$F$752)*-1,Dolares!$E$752-Dolares!$F$752)</f>
        <v>0</v>
      </c>
    </row>
    <row r="753" spans="1:15" ht="15" customHeight="1" x14ac:dyDescent="0.25">
      <c r="A753" s="13"/>
      <c r="B753" s="14"/>
      <c r="C753" s="15"/>
      <c r="D753" s="6" t="e">
        <f>Tabla3[[#This Row],[CANTIDAD EN FIAT]]/Tabla3[[#This Row],[C. TOTAL / C.  RECIBIR]]</f>
        <v>#DIV/0!</v>
      </c>
      <c r="E753" s="6"/>
      <c r="F753" s="6"/>
      <c r="G753" s="2"/>
      <c r="H753" s="5"/>
      <c r="I753" s="2"/>
      <c r="J753" s="42"/>
      <c r="K753" s="2" t="str">
        <f t="shared" si="11"/>
        <v>Perdida</v>
      </c>
      <c r="L753" s="3">
        <f>IF(Dolares!$A$753="Compra",Dolares!$E$753-Dolares!$C$753-Dolares!$F$753,Dolares!$C$753-Dolares!$E$753-Dolares!$F$753)</f>
        <v>0</v>
      </c>
      <c r="M753" s="4" t="e">
        <f>Dolares!$L$753/Dolares!$C$753*1</f>
        <v>#DIV/0!</v>
      </c>
      <c r="N753" s="26"/>
      <c r="O753" s="17">
        <f>IF(Dolares!$A$753="Venta",(Dolares!$E$753+Dolares!$F$753)*-1,Dolares!$E$753-Dolares!$F$753)</f>
        <v>0</v>
      </c>
    </row>
    <row r="754" spans="1:15" ht="15" customHeight="1" x14ac:dyDescent="0.25">
      <c r="A754" s="13"/>
      <c r="B754" s="14"/>
      <c r="C754" s="15"/>
      <c r="D754" s="6" t="e">
        <f>Tabla3[[#This Row],[CANTIDAD EN FIAT]]/Tabla3[[#This Row],[C. TOTAL / C.  RECIBIR]]</f>
        <v>#DIV/0!</v>
      </c>
      <c r="E754" s="6"/>
      <c r="F754" s="6"/>
      <c r="G754" s="2"/>
      <c r="H754" s="5"/>
      <c r="I754" s="2"/>
      <c r="J754" s="42"/>
      <c r="K754" s="2" t="str">
        <f t="shared" si="11"/>
        <v>Perdida</v>
      </c>
      <c r="L754" s="3">
        <f>IF(Dolares!$A$754="Compra",Dolares!$E$754-Dolares!$C$754-Dolares!$F$754,Dolares!$C$754-Dolares!$E$754-Dolares!$F$754)</f>
        <v>0</v>
      </c>
      <c r="M754" s="4" t="e">
        <f>Dolares!$L$754/Dolares!$C$754*1</f>
        <v>#DIV/0!</v>
      </c>
      <c r="N754" s="26"/>
      <c r="O754" s="17">
        <f>IF(Dolares!$A$754="Venta",(Dolares!$E$754+Dolares!$F$754)*-1,Dolares!$E$754-Dolares!$F$754)</f>
        <v>0</v>
      </c>
    </row>
    <row r="755" spans="1:15" ht="15" customHeight="1" x14ac:dyDescent="0.25">
      <c r="A755" s="13"/>
      <c r="B755" s="14"/>
      <c r="C755" s="15"/>
      <c r="D755" s="6" t="e">
        <f>Tabla3[[#This Row],[CANTIDAD EN FIAT]]/Tabla3[[#This Row],[C. TOTAL / C.  RECIBIR]]</f>
        <v>#DIV/0!</v>
      </c>
      <c r="E755" s="6"/>
      <c r="F755" s="6"/>
      <c r="G755" s="2"/>
      <c r="H755" s="5"/>
      <c r="I755" s="2"/>
      <c r="J755" s="42"/>
      <c r="K755" s="2" t="str">
        <f t="shared" si="11"/>
        <v>Perdida</v>
      </c>
      <c r="L755" s="3">
        <f>IF(Dolares!$A$755="Compra",Dolares!$E$755-Dolares!$C$755-Dolares!$F$755,Dolares!$C$755-Dolares!$E$755-Dolares!$F$755)</f>
        <v>0</v>
      </c>
      <c r="M755" s="4" t="e">
        <f>Dolares!$L$755/Dolares!$C$755*1</f>
        <v>#DIV/0!</v>
      </c>
      <c r="N755" s="26"/>
      <c r="O755" s="17">
        <f>IF(Dolares!$A$755="Venta",(Dolares!$E$755+Dolares!$F$755)*-1,Dolares!$E$755-Dolares!$F$755)</f>
        <v>0</v>
      </c>
    </row>
    <row r="756" spans="1:15" ht="15" customHeight="1" x14ac:dyDescent="0.25">
      <c r="A756" s="13"/>
      <c r="B756" s="14"/>
      <c r="C756" s="15"/>
      <c r="D756" s="6" t="e">
        <f>Tabla3[[#This Row],[CANTIDAD EN FIAT]]/Tabla3[[#This Row],[C. TOTAL / C.  RECIBIR]]</f>
        <v>#DIV/0!</v>
      </c>
      <c r="E756" s="6"/>
      <c r="F756" s="6"/>
      <c r="G756" s="2"/>
      <c r="H756" s="5"/>
      <c r="I756" s="2"/>
      <c r="J756" s="42"/>
      <c r="K756" s="2" t="str">
        <f t="shared" si="11"/>
        <v>Perdida</v>
      </c>
      <c r="L756" s="3">
        <f>IF(Dolares!$A$756="Compra",Dolares!$E$756-Dolares!$C$756-Dolares!$F$756,Dolares!$C$756-Dolares!$E$756-Dolares!$F$756)</f>
        <v>0</v>
      </c>
      <c r="M756" s="4" t="e">
        <f>Dolares!$L$756/Dolares!$C$756*1</f>
        <v>#DIV/0!</v>
      </c>
      <c r="N756" s="26"/>
      <c r="O756" s="17">
        <f>IF(Dolares!$A$756="Venta",(Dolares!$E$756+Dolares!$F$756)*-1,Dolares!$E$756-Dolares!$F$756)</f>
        <v>0</v>
      </c>
    </row>
    <row r="757" spans="1:15" ht="15" customHeight="1" x14ac:dyDescent="0.25">
      <c r="A757" s="13"/>
      <c r="B757" s="14"/>
      <c r="C757" s="15"/>
      <c r="D757" s="6" t="e">
        <f>Tabla3[[#This Row],[CANTIDAD EN FIAT]]/Tabla3[[#This Row],[C. TOTAL / C.  RECIBIR]]</f>
        <v>#DIV/0!</v>
      </c>
      <c r="E757" s="6"/>
      <c r="F757" s="6"/>
      <c r="G757" s="2"/>
      <c r="H757" s="5"/>
      <c r="I757" s="2"/>
      <c r="J757" s="42"/>
      <c r="K757" s="2" t="str">
        <f t="shared" si="11"/>
        <v>Perdida</v>
      </c>
      <c r="L757" s="3">
        <f>IF(Dolares!$A$757="Compra",Dolares!$E$757-Dolares!$C$757-Dolares!$F$757,Dolares!$C$757-Dolares!$E$757-Dolares!$F$757)</f>
        <v>0</v>
      </c>
      <c r="M757" s="4" t="e">
        <f>Dolares!$L$757/Dolares!$C$757*1</f>
        <v>#DIV/0!</v>
      </c>
      <c r="N757" s="26"/>
      <c r="O757" s="17">
        <f>IF(Dolares!$A$757="Venta",(Dolares!$E$757+Dolares!$F$757)*-1,Dolares!$E$757-Dolares!$F$757)</f>
        <v>0</v>
      </c>
    </row>
    <row r="758" spans="1:15" ht="15" customHeight="1" x14ac:dyDescent="0.25">
      <c r="A758" s="13"/>
      <c r="B758" s="14"/>
      <c r="C758" s="15"/>
      <c r="D758" s="6" t="e">
        <f>Tabla3[[#This Row],[CANTIDAD EN FIAT]]/Tabla3[[#This Row],[C. TOTAL / C.  RECIBIR]]</f>
        <v>#DIV/0!</v>
      </c>
      <c r="E758" s="6"/>
      <c r="F758" s="6"/>
      <c r="G758" s="2"/>
      <c r="H758" s="5"/>
      <c r="I758" s="2"/>
      <c r="J758" s="42"/>
      <c r="K758" s="2" t="str">
        <f t="shared" si="11"/>
        <v>Perdida</v>
      </c>
      <c r="L758" s="3">
        <f>IF(Dolares!$A$758="Compra",Dolares!$E$758-Dolares!$C$758-Dolares!$F$758,Dolares!$C$758-Dolares!$E$758-Dolares!$F$758)</f>
        <v>0</v>
      </c>
      <c r="M758" s="4" t="e">
        <f>Dolares!$L$758/Dolares!$C$758*1</f>
        <v>#DIV/0!</v>
      </c>
      <c r="N758" s="26"/>
      <c r="O758" s="17">
        <f>IF(Dolares!$A$758="Venta",(Dolares!$E$758+Dolares!$F$758)*-1,Dolares!$E$758-Dolares!$F$758)</f>
        <v>0</v>
      </c>
    </row>
    <row r="759" spans="1:15" ht="15" customHeight="1" x14ac:dyDescent="0.25">
      <c r="A759" s="13"/>
      <c r="B759" s="14"/>
      <c r="C759" s="15"/>
      <c r="D759" s="6" t="e">
        <f>Tabla3[[#This Row],[CANTIDAD EN FIAT]]/Tabla3[[#This Row],[C. TOTAL / C.  RECIBIR]]</f>
        <v>#DIV/0!</v>
      </c>
      <c r="E759" s="6"/>
      <c r="F759" s="6"/>
      <c r="G759" s="2"/>
      <c r="H759" s="5"/>
      <c r="I759" s="2"/>
      <c r="J759" s="42"/>
      <c r="K759" s="2" t="str">
        <f t="shared" si="11"/>
        <v>Perdida</v>
      </c>
      <c r="L759" s="3">
        <f>IF(Dolares!$A$759="Compra",Dolares!$E$759-Dolares!$C$759-Dolares!$F$759,Dolares!$C$759-Dolares!$E$759-Dolares!$F$759)</f>
        <v>0</v>
      </c>
      <c r="M759" s="4" t="e">
        <f>Dolares!$L$759/Dolares!$C$759*1</f>
        <v>#DIV/0!</v>
      </c>
      <c r="N759" s="26"/>
      <c r="O759" s="17">
        <f>IF(Dolares!$A$759="Venta",(Dolares!$E$759+Dolares!$F$759)*-1,Dolares!$E$759-Dolares!$F$759)</f>
        <v>0</v>
      </c>
    </row>
    <row r="760" spans="1:15" ht="15" customHeight="1" x14ac:dyDescent="0.25">
      <c r="A760" s="13"/>
      <c r="B760" s="14"/>
      <c r="C760" s="15"/>
      <c r="D760" s="6" t="e">
        <f>Tabla3[[#This Row],[CANTIDAD EN FIAT]]/Tabla3[[#This Row],[C. TOTAL / C.  RECIBIR]]</f>
        <v>#DIV/0!</v>
      </c>
      <c r="E760" s="6"/>
      <c r="F760" s="6"/>
      <c r="G760" s="2"/>
      <c r="H760" s="5"/>
      <c r="I760" s="2"/>
      <c r="J760" s="42"/>
      <c r="K760" s="2" t="str">
        <f t="shared" si="11"/>
        <v>Perdida</v>
      </c>
      <c r="L760" s="3">
        <f>IF(Dolares!$A$760="Compra",Dolares!$E$760-Dolares!$C$760-Dolares!$F$760,Dolares!$C$760-Dolares!$E$760-Dolares!$F$760)</f>
        <v>0</v>
      </c>
      <c r="M760" s="4" t="e">
        <f>Dolares!$L$760/Dolares!$C$760*1</f>
        <v>#DIV/0!</v>
      </c>
      <c r="N760" s="26"/>
      <c r="O760" s="17">
        <f>IF(Dolares!$A$760="Venta",(Dolares!$E$760+Dolares!$F$760)*-1,Dolares!$E$760-Dolares!$F$760)</f>
        <v>0</v>
      </c>
    </row>
    <row r="761" spans="1:15" ht="15" customHeight="1" x14ac:dyDescent="0.25">
      <c r="A761" s="13"/>
      <c r="B761" s="14"/>
      <c r="C761" s="15"/>
      <c r="D761" s="6" t="e">
        <f>Tabla3[[#This Row],[CANTIDAD EN FIAT]]/Tabla3[[#This Row],[C. TOTAL / C.  RECIBIR]]</f>
        <v>#DIV/0!</v>
      </c>
      <c r="E761" s="6"/>
      <c r="F761" s="6"/>
      <c r="G761" s="2"/>
      <c r="H761" s="5"/>
      <c r="I761" s="2"/>
      <c r="J761" s="42"/>
      <c r="K761" s="2" t="str">
        <f t="shared" si="11"/>
        <v>Perdida</v>
      </c>
      <c r="L761" s="3">
        <f>IF(Dolares!$A$761="Compra",Dolares!$E$761-Dolares!$C$761-Dolares!$F$761,Dolares!$C$761-Dolares!$E$761-Dolares!$F$761)</f>
        <v>0</v>
      </c>
      <c r="M761" s="4" t="e">
        <f>Dolares!$L$761/Dolares!$C$761*1</f>
        <v>#DIV/0!</v>
      </c>
      <c r="N761" s="26"/>
      <c r="O761" s="17">
        <f>IF(Dolares!$A$761="Venta",(Dolares!$E$761+Dolares!$F$761)*-1,Dolares!$E$761-Dolares!$F$761)</f>
        <v>0</v>
      </c>
    </row>
    <row r="762" spans="1:15" ht="15" customHeight="1" x14ac:dyDescent="0.25">
      <c r="A762" s="13"/>
      <c r="B762" s="14"/>
      <c r="C762" s="15"/>
      <c r="D762" s="6" t="e">
        <f>Tabla3[[#This Row],[CANTIDAD EN FIAT]]/Tabla3[[#This Row],[C. TOTAL / C.  RECIBIR]]</f>
        <v>#DIV/0!</v>
      </c>
      <c r="E762" s="6"/>
      <c r="F762" s="6"/>
      <c r="G762" s="2"/>
      <c r="H762" s="5"/>
      <c r="I762" s="2"/>
      <c r="J762" s="42"/>
      <c r="K762" s="2" t="str">
        <f t="shared" si="11"/>
        <v>Perdida</v>
      </c>
      <c r="L762" s="3">
        <f>IF(Dolares!$A$762="Compra",Dolares!$E$762-Dolares!$C$762-Dolares!$F$762,Dolares!$C$762-Dolares!$E$762-Dolares!$F$762)</f>
        <v>0</v>
      </c>
      <c r="M762" s="4" t="e">
        <f>Dolares!$L$762/Dolares!$C$762*1</f>
        <v>#DIV/0!</v>
      </c>
      <c r="N762" s="26"/>
      <c r="O762" s="17">
        <f>IF(Dolares!$A$762="Venta",(Dolares!$E$762+Dolares!$F$762)*-1,Dolares!$E$762-Dolares!$F$762)</f>
        <v>0</v>
      </c>
    </row>
    <row r="763" spans="1:15" ht="15" customHeight="1" x14ac:dyDescent="0.25">
      <c r="A763" s="13"/>
      <c r="B763" s="14"/>
      <c r="C763" s="15"/>
      <c r="D763" s="6" t="e">
        <f>Tabla3[[#This Row],[CANTIDAD EN FIAT]]/Tabla3[[#This Row],[C. TOTAL / C.  RECIBIR]]</f>
        <v>#DIV/0!</v>
      </c>
      <c r="E763" s="6"/>
      <c r="F763" s="6"/>
      <c r="G763" s="2"/>
      <c r="H763" s="5"/>
      <c r="I763" s="2"/>
      <c r="J763" s="42"/>
      <c r="K763" s="2" t="str">
        <f t="shared" si="11"/>
        <v>Perdida</v>
      </c>
      <c r="L763" s="3">
        <f>IF(Dolares!$A$763="Compra",Dolares!$E$763-Dolares!$C$763-Dolares!$F$763,Dolares!$C$763-Dolares!$E$763-Dolares!$F$763)</f>
        <v>0</v>
      </c>
      <c r="M763" s="4" t="e">
        <f>Dolares!$L$763/Dolares!$C$763*1</f>
        <v>#DIV/0!</v>
      </c>
      <c r="N763" s="26"/>
      <c r="O763" s="17">
        <f>IF(Dolares!$A$763="Venta",(Dolares!$E$763+Dolares!$F$763)*-1,Dolares!$E$763-Dolares!$F$763)</f>
        <v>0</v>
      </c>
    </row>
    <row r="764" spans="1:15" ht="15" customHeight="1" x14ac:dyDescent="0.25">
      <c r="A764" s="13"/>
      <c r="B764" s="14"/>
      <c r="C764" s="15"/>
      <c r="D764" s="6" t="e">
        <f>Tabla3[[#This Row],[CANTIDAD EN FIAT]]/Tabla3[[#This Row],[C. TOTAL / C.  RECIBIR]]</f>
        <v>#DIV/0!</v>
      </c>
      <c r="E764" s="6"/>
      <c r="F764" s="6"/>
      <c r="G764" s="2"/>
      <c r="H764" s="5"/>
      <c r="I764" s="2"/>
      <c r="J764" s="42"/>
      <c r="K764" s="2" t="str">
        <f t="shared" si="11"/>
        <v>Perdida</v>
      </c>
      <c r="L764" s="3">
        <f>IF(Dolares!$A$764="Compra",Dolares!$E$764-Dolares!$C$764-Dolares!$F$764,Dolares!$C$764-Dolares!$E$764-Dolares!$F$764)</f>
        <v>0</v>
      </c>
      <c r="M764" s="4" t="e">
        <f>Dolares!$L$764/Dolares!$C$764*1</f>
        <v>#DIV/0!</v>
      </c>
      <c r="N764" s="26"/>
      <c r="O764" s="17">
        <f>IF(Dolares!$A$764="Venta",(Dolares!$E$764+Dolares!$F$764)*-1,Dolares!$E$764-Dolares!$F$764)</f>
        <v>0</v>
      </c>
    </row>
    <row r="765" spans="1:15" ht="15" customHeight="1" x14ac:dyDescent="0.25">
      <c r="A765" s="13"/>
      <c r="B765" s="14"/>
      <c r="C765" s="15"/>
      <c r="D765" s="6" t="e">
        <f>Tabla3[[#This Row],[CANTIDAD EN FIAT]]/Tabla3[[#This Row],[C. TOTAL / C.  RECIBIR]]</f>
        <v>#DIV/0!</v>
      </c>
      <c r="E765" s="6"/>
      <c r="F765" s="6"/>
      <c r="G765" s="2"/>
      <c r="H765" s="5"/>
      <c r="I765" s="2"/>
      <c r="J765" s="42"/>
      <c r="K765" s="2" t="str">
        <f t="shared" si="11"/>
        <v>Perdida</v>
      </c>
      <c r="L765" s="3">
        <f>IF(Dolares!$A$765="Compra",Dolares!$E$765-Dolares!$C$765-Dolares!$F$765,Dolares!$C$765-Dolares!$E$765-Dolares!$F$765)</f>
        <v>0</v>
      </c>
      <c r="M765" s="4" t="e">
        <f>Dolares!$L$765/Dolares!$C$765*1</f>
        <v>#DIV/0!</v>
      </c>
      <c r="N765" s="26"/>
      <c r="O765" s="17">
        <f>IF(Dolares!$A$765="Venta",(Dolares!$E$765+Dolares!$F$765)*-1,Dolares!$E$765-Dolares!$F$765)</f>
        <v>0</v>
      </c>
    </row>
    <row r="766" spans="1:15" ht="15" customHeight="1" x14ac:dyDescent="0.25">
      <c r="A766" s="13"/>
      <c r="B766" s="14"/>
      <c r="C766" s="15"/>
      <c r="D766" s="6" t="e">
        <f>Tabla3[[#This Row],[CANTIDAD EN FIAT]]/Tabla3[[#This Row],[C. TOTAL / C.  RECIBIR]]</f>
        <v>#DIV/0!</v>
      </c>
      <c r="E766" s="6"/>
      <c r="F766" s="6"/>
      <c r="G766" s="2"/>
      <c r="H766" s="5"/>
      <c r="I766" s="2"/>
      <c r="J766" s="42"/>
      <c r="K766" s="2" t="str">
        <f t="shared" si="11"/>
        <v>Perdida</v>
      </c>
      <c r="L766" s="3">
        <f>IF(Dolares!$A$766="Compra",Dolares!$E$766-Dolares!$C$766-Dolares!$F$766,Dolares!$C$766-Dolares!$E$766-Dolares!$F$766)</f>
        <v>0</v>
      </c>
      <c r="M766" s="4" t="e">
        <f>Dolares!$L$766/Dolares!$C$766*1</f>
        <v>#DIV/0!</v>
      </c>
      <c r="N766" s="26"/>
      <c r="O766" s="17">
        <f>IF(Dolares!$A$766="Venta",(Dolares!$E$766+Dolares!$F$766)*-1,Dolares!$E$766-Dolares!$F$766)</f>
        <v>0</v>
      </c>
    </row>
    <row r="767" spans="1:15" ht="15" customHeight="1" x14ac:dyDescent="0.25">
      <c r="A767" s="13"/>
      <c r="B767" s="14"/>
      <c r="C767" s="15"/>
      <c r="D767" s="6" t="e">
        <f>Tabla3[[#This Row],[CANTIDAD EN FIAT]]/Tabla3[[#This Row],[C. TOTAL / C.  RECIBIR]]</f>
        <v>#DIV/0!</v>
      </c>
      <c r="E767" s="6"/>
      <c r="F767" s="6"/>
      <c r="G767" s="2"/>
      <c r="H767" s="5"/>
      <c r="I767" s="2"/>
      <c r="J767" s="42"/>
      <c r="K767" s="2" t="str">
        <f t="shared" si="11"/>
        <v>Perdida</v>
      </c>
      <c r="L767" s="3">
        <f>IF(Dolares!$A$767="Compra",Dolares!$E$767-Dolares!$C$767-Dolares!$F$767,Dolares!$C$767-Dolares!$E$767-Dolares!$F$767)</f>
        <v>0</v>
      </c>
      <c r="M767" s="4" t="e">
        <f>Dolares!$L$767/Dolares!$C$767*1</f>
        <v>#DIV/0!</v>
      </c>
      <c r="N767" s="26"/>
      <c r="O767" s="17">
        <f>IF(Dolares!$A$767="Venta",(Dolares!$E$767+Dolares!$F$767)*-1,Dolares!$E$767-Dolares!$F$767)</f>
        <v>0</v>
      </c>
    </row>
    <row r="768" spans="1:15" ht="15" customHeight="1" x14ac:dyDescent="0.25">
      <c r="A768" s="13"/>
      <c r="B768" s="14"/>
      <c r="C768" s="15"/>
      <c r="D768" s="6" t="e">
        <f>Tabla3[[#This Row],[CANTIDAD EN FIAT]]/Tabla3[[#This Row],[C. TOTAL / C.  RECIBIR]]</f>
        <v>#DIV/0!</v>
      </c>
      <c r="E768" s="6"/>
      <c r="F768" s="6"/>
      <c r="G768" s="2"/>
      <c r="H768" s="5"/>
      <c r="I768" s="2"/>
      <c r="J768" s="42"/>
      <c r="K768" s="2" t="str">
        <f t="shared" si="11"/>
        <v>Perdida</v>
      </c>
      <c r="L768" s="3">
        <f>IF(Dolares!$A$768="Compra",Dolares!$E$768-Dolares!$C$768-Dolares!$F$768,Dolares!$C$768-Dolares!$E$768-Dolares!$F$768)</f>
        <v>0</v>
      </c>
      <c r="M768" s="4" t="e">
        <f>Dolares!$L$768/Dolares!$C$768*1</f>
        <v>#DIV/0!</v>
      </c>
      <c r="N768" s="26"/>
      <c r="O768" s="17">
        <f>IF(Dolares!$A$768="Venta",(Dolares!$E$768+Dolares!$F$768)*-1,Dolares!$E$768-Dolares!$F$768)</f>
        <v>0</v>
      </c>
    </row>
    <row r="769" spans="1:15" ht="15" customHeight="1" x14ac:dyDescent="0.25">
      <c r="A769" s="13"/>
      <c r="B769" s="14"/>
      <c r="C769" s="15"/>
      <c r="D769" s="6" t="e">
        <f>Tabla3[[#This Row],[CANTIDAD EN FIAT]]/Tabla3[[#This Row],[C. TOTAL / C.  RECIBIR]]</f>
        <v>#DIV/0!</v>
      </c>
      <c r="E769" s="6"/>
      <c r="F769" s="6"/>
      <c r="G769" s="2"/>
      <c r="H769" s="5"/>
      <c r="I769" s="2"/>
      <c r="J769" s="42"/>
      <c r="K769" s="2" t="str">
        <f t="shared" si="11"/>
        <v>Perdida</v>
      </c>
      <c r="L769" s="3">
        <f>IF(Dolares!$A$769="Compra",Dolares!$E$769-Dolares!$C$769-Dolares!$F$769,Dolares!$C$769-Dolares!$E$769-Dolares!$F$769)</f>
        <v>0</v>
      </c>
      <c r="M769" s="4" t="e">
        <f>Dolares!$L$769/Dolares!$C$769*1</f>
        <v>#DIV/0!</v>
      </c>
      <c r="N769" s="26"/>
      <c r="O769" s="17">
        <f>IF(Dolares!$A$769="Venta",(Dolares!$E$769+Dolares!$F$769)*-1,Dolares!$E$769-Dolares!$F$769)</f>
        <v>0</v>
      </c>
    </row>
    <row r="770" spans="1:15" ht="15" customHeight="1" x14ac:dyDescent="0.25">
      <c r="A770" s="13"/>
      <c r="B770" s="14"/>
      <c r="C770" s="15"/>
      <c r="D770" s="6" t="e">
        <f>Tabla3[[#This Row],[CANTIDAD EN FIAT]]/Tabla3[[#This Row],[C. TOTAL / C.  RECIBIR]]</f>
        <v>#DIV/0!</v>
      </c>
      <c r="E770" s="6"/>
      <c r="F770" s="6"/>
      <c r="G770" s="2"/>
      <c r="H770" s="5"/>
      <c r="I770" s="2"/>
      <c r="J770" s="42"/>
      <c r="K770" s="2" t="str">
        <f t="shared" ref="K770:K833" si="12">IF(L770&gt;0,"Ganancia","Perdida")</f>
        <v>Perdida</v>
      </c>
      <c r="L770" s="3">
        <f>IF(Dolares!$A$770="Compra",Dolares!$E$770-Dolares!$C$770-Dolares!$F$770,Dolares!$C$770-Dolares!$E$770-Dolares!$F$770)</f>
        <v>0</v>
      </c>
      <c r="M770" s="4" t="e">
        <f>Dolares!$L$770/Dolares!$C$770*1</f>
        <v>#DIV/0!</v>
      </c>
      <c r="N770" s="26"/>
      <c r="O770" s="17">
        <f>IF(Dolares!$A$770="Venta",(Dolares!$E$770+Dolares!$F$770)*-1,Dolares!$E$770-Dolares!$F$770)</f>
        <v>0</v>
      </c>
    </row>
    <row r="771" spans="1:15" ht="15" customHeight="1" x14ac:dyDescent="0.25">
      <c r="A771" s="13"/>
      <c r="B771" s="14"/>
      <c r="C771" s="15"/>
      <c r="D771" s="6" t="e">
        <f>Tabla3[[#This Row],[CANTIDAD EN FIAT]]/Tabla3[[#This Row],[C. TOTAL / C.  RECIBIR]]</f>
        <v>#DIV/0!</v>
      </c>
      <c r="E771" s="6"/>
      <c r="F771" s="6"/>
      <c r="G771" s="2"/>
      <c r="H771" s="5"/>
      <c r="I771" s="2"/>
      <c r="J771" s="42"/>
      <c r="K771" s="2" t="str">
        <f t="shared" si="12"/>
        <v>Perdida</v>
      </c>
      <c r="L771" s="3">
        <f>IF(Dolares!$A$771="Compra",Dolares!$E$771-Dolares!$C$771-Dolares!$F$771,Dolares!$C$771-Dolares!$E$771-Dolares!$F$771)</f>
        <v>0</v>
      </c>
      <c r="M771" s="4" t="e">
        <f>Dolares!$L$771/Dolares!$C$771*1</f>
        <v>#DIV/0!</v>
      </c>
      <c r="N771" s="26"/>
      <c r="O771" s="17">
        <f>IF(Dolares!$A$771="Venta",(Dolares!$E$771+Dolares!$F$771)*-1,Dolares!$E$771-Dolares!$F$771)</f>
        <v>0</v>
      </c>
    </row>
    <row r="772" spans="1:15" ht="15" customHeight="1" x14ac:dyDescent="0.25">
      <c r="A772" s="13"/>
      <c r="B772" s="14"/>
      <c r="C772" s="15"/>
      <c r="D772" s="6" t="e">
        <f>Tabla3[[#This Row],[CANTIDAD EN FIAT]]/Tabla3[[#This Row],[C. TOTAL / C.  RECIBIR]]</f>
        <v>#DIV/0!</v>
      </c>
      <c r="E772" s="6"/>
      <c r="F772" s="6"/>
      <c r="G772" s="2"/>
      <c r="H772" s="5"/>
      <c r="I772" s="2"/>
      <c r="J772" s="42"/>
      <c r="K772" s="2" t="str">
        <f t="shared" si="12"/>
        <v>Perdida</v>
      </c>
      <c r="L772" s="3">
        <f>IF(Dolares!$A$772="Compra",Dolares!$E$772-Dolares!$C$772-Dolares!$F$772,Dolares!$C$772-Dolares!$E$772-Dolares!$F$772)</f>
        <v>0</v>
      </c>
      <c r="M772" s="4" t="e">
        <f>Dolares!$L$772/Dolares!$C$772*1</f>
        <v>#DIV/0!</v>
      </c>
      <c r="N772" s="26"/>
      <c r="O772" s="17">
        <f>IF(Dolares!$A$772="Venta",(Dolares!$E$772+Dolares!$F$772)*-1,Dolares!$E$772-Dolares!$F$772)</f>
        <v>0</v>
      </c>
    </row>
    <row r="773" spans="1:15" ht="15" customHeight="1" x14ac:dyDescent="0.25">
      <c r="A773" s="13"/>
      <c r="B773" s="14"/>
      <c r="C773" s="15"/>
      <c r="D773" s="6" t="e">
        <f>Tabla3[[#This Row],[CANTIDAD EN FIAT]]/Tabla3[[#This Row],[C. TOTAL / C.  RECIBIR]]</f>
        <v>#DIV/0!</v>
      </c>
      <c r="E773" s="6"/>
      <c r="F773" s="6"/>
      <c r="G773" s="2"/>
      <c r="H773" s="5"/>
      <c r="I773" s="2"/>
      <c r="J773" s="42"/>
      <c r="K773" s="2" t="str">
        <f t="shared" si="12"/>
        <v>Perdida</v>
      </c>
      <c r="L773" s="3">
        <f>IF(Dolares!$A$773="Compra",Dolares!$E$773-Dolares!$C$773-Dolares!$F$773,Dolares!$C$773-Dolares!$E$773-Dolares!$F$773)</f>
        <v>0</v>
      </c>
      <c r="M773" s="4" t="e">
        <f>Dolares!$L$773/Dolares!$C$773*1</f>
        <v>#DIV/0!</v>
      </c>
      <c r="N773" s="26"/>
      <c r="O773" s="17">
        <f>IF(Dolares!$A$773="Venta",(Dolares!$E$773+Dolares!$F$773)*-1,Dolares!$E$773-Dolares!$F$773)</f>
        <v>0</v>
      </c>
    </row>
    <row r="774" spans="1:15" ht="15" customHeight="1" x14ac:dyDescent="0.25">
      <c r="A774" s="13"/>
      <c r="B774" s="14"/>
      <c r="C774" s="15"/>
      <c r="D774" s="6" t="e">
        <f>Tabla3[[#This Row],[CANTIDAD EN FIAT]]/Tabla3[[#This Row],[C. TOTAL / C.  RECIBIR]]</f>
        <v>#DIV/0!</v>
      </c>
      <c r="E774" s="6"/>
      <c r="F774" s="6"/>
      <c r="G774" s="2"/>
      <c r="H774" s="5"/>
      <c r="I774" s="2"/>
      <c r="J774" s="42"/>
      <c r="K774" s="2" t="str">
        <f t="shared" si="12"/>
        <v>Perdida</v>
      </c>
      <c r="L774" s="3">
        <f>IF(Dolares!$A$774="Compra",Dolares!$E$774-Dolares!$C$774-Dolares!$F$774,Dolares!$C$774-Dolares!$E$774-Dolares!$F$774)</f>
        <v>0</v>
      </c>
      <c r="M774" s="4" t="e">
        <f>Dolares!$L$774/Dolares!$C$774*1</f>
        <v>#DIV/0!</v>
      </c>
      <c r="N774" s="26"/>
      <c r="O774" s="17">
        <f>IF(Dolares!$A$774="Venta",(Dolares!$E$774+Dolares!$F$774)*-1,Dolares!$E$774-Dolares!$F$774)</f>
        <v>0</v>
      </c>
    </row>
    <row r="775" spans="1:15" ht="15" customHeight="1" x14ac:dyDescent="0.25">
      <c r="A775" s="13"/>
      <c r="B775" s="14"/>
      <c r="C775" s="15"/>
      <c r="D775" s="6" t="e">
        <f>Tabla3[[#This Row],[CANTIDAD EN FIAT]]/Tabla3[[#This Row],[C. TOTAL / C.  RECIBIR]]</f>
        <v>#DIV/0!</v>
      </c>
      <c r="E775" s="6"/>
      <c r="F775" s="6"/>
      <c r="G775" s="2"/>
      <c r="H775" s="5"/>
      <c r="I775" s="2"/>
      <c r="J775" s="42"/>
      <c r="K775" s="2" t="str">
        <f t="shared" si="12"/>
        <v>Perdida</v>
      </c>
      <c r="L775" s="3">
        <f>IF(Dolares!$A$775="Compra",Dolares!$E$775-Dolares!$C$775-Dolares!$F$775,Dolares!$C$775-Dolares!$E$775-Dolares!$F$775)</f>
        <v>0</v>
      </c>
      <c r="M775" s="4" t="e">
        <f>Dolares!$L$775/Dolares!$C$775*1</f>
        <v>#DIV/0!</v>
      </c>
      <c r="N775" s="26"/>
      <c r="O775" s="17">
        <f>IF(Dolares!$A$775="Venta",(Dolares!$E$775+Dolares!$F$775)*-1,Dolares!$E$775-Dolares!$F$775)</f>
        <v>0</v>
      </c>
    </row>
    <row r="776" spans="1:15" ht="15" customHeight="1" x14ac:dyDescent="0.25">
      <c r="A776" s="13"/>
      <c r="B776" s="14"/>
      <c r="C776" s="15"/>
      <c r="D776" s="6" t="e">
        <f>Tabla3[[#This Row],[CANTIDAD EN FIAT]]/Tabla3[[#This Row],[C. TOTAL / C.  RECIBIR]]</f>
        <v>#DIV/0!</v>
      </c>
      <c r="E776" s="6"/>
      <c r="F776" s="6"/>
      <c r="G776" s="2"/>
      <c r="H776" s="5"/>
      <c r="I776" s="2"/>
      <c r="J776" s="42"/>
      <c r="K776" s="2" t="str">
        <f t="shared" si="12"/>
        <v>Perdida</v>
      </c>
      <c r="L776" s="3">
        <f>IF(Dolares!$A$776="Compra",Dolares!$E$776-Dolares!$C$776-Dolares!$F$776,Dolares!$C$776-Dolares!$E$776-Dolares!$F$776)</f>
        <v>0</v>
      </c>
      <c r="M776" s="4" t="e">
        <f>Dolares!$L$776/Dolares!$C$776*1</f>
        <v>#DIV/0!</v>
      </c>
      <c r="N776" s="26"/>
      <c r="O776" s="17">
        <f>IF(Dolares!$A$776="Venta",(Dolares!$E$776+Dolares!$F$776)*-1,Dolares!$E$776-Dolares!$F$776)</f>
        <v>0</v>
      </c>
    </row>
    <row r="777" spans="1:15" ht="15" customHeight="1" x14ac:dyDescent="0.25">
      <c r="A777" s="13"/>
      <c r="B777" s="14"/>
      <c r="C777" s="15"/>
      <c r="D777" s="6" t="e">
        <f>Tabla3[[#This Row],[CANTIDAD EN FIAT]]/Tabla3[[#This Row],[C. TOTAL / C.  RECIBIR]]</f>
        <v>#DIV/0!</v>
      </c>
      <c r="E777" s="6"/>
      <c r="F777" s="6"/>
      <c r="G777" s="2"/>
      <c r="H777" s="5"/>
      <c r="I777" s="2"/>
      <c r="J777" s="42"/>
      <c r="K777" s="2" t="str">
        <f t="shared" si="12"/>
        <v>Perdida</v>
      </c>
      <c r="L777" s="3">
        <f>IF(Dolares!$A$777="Compra",Dolares!$E$777-Dolares!$C$777-Dolares!$F$777,Dolares!$C$777-Dolares!$E$777-Dolares!$F$777)</f>
        <v>0</v>
      </c>
      <c r="M777" s="4" t="e">
        <f>Dolares!$L$777/Dolares!$C$777*1</f>
        <v>#DIV/0!</v>
      </c>
      <c r="N777" s="26"/>
      <c r="O777" s="17">
        <f>IF(Dolares!$A$777="Venta",(Dolares!$E$777+Dolares!$F$777)*-1,Dolares!$E$777-Dolares!$F$777)</f>
        <v>0</v>
      </c>
    </row>
    <row r="778" spans="1:15" ht="15" customHeight="1" x14ac:dyDescent="0.25">
      <c r="A778" s="13"/>
      <c r="B778" s="14"/>
      <c r="C778" s="15"/>
      <c r="D778" s="6" t="e">
        <f>Tabla3[[#This Row],[CANTIDAD EN FIAT]]/Tabla3[[#This Row],[C. TOTAL / C.  RECIBIR]]</f>
        <v>#DIV/0!</v>
      </c>
      <c r="E778" s="6"/>
      <c r="F778" s="6"/>
      <c r="G778" s="2"/>
      <c r="H778" s="5"/>
      <c r="I778" s="2"/>
      <c r="J778" s="42"/>
      <c r="K778" s="2" t="str">
        <f t="shared" si="12"/>
        <v>Perdida</v>
      </c>
      <c r="L778" s="3">
        <f>IF(Dolares!$A$778="Compra",Dolares!$E$778-Dolares!$C$778-Dolares!$F$778,Dolares!$C$778-Dolares!$E$778-Dolares!$F$778)</f>
        <v>0</v>
      </c>
      <c r="M778" s="4" t="e">
        <f>Dolares!$L$778/Dolares!$C$778*1</f>
        <v>#DIV/0!</v>
      </c>
      <c r="N778" s="26"/>
      <c r="O778" s="17">
        <f>IF(Dolares!$A$778="Venta",(Dolares!$E$778+Dolares!$F$778)*-1,Dolares!$E$778-Dolares!$F$778)</f>
        <v>0</v>
      </c>
    </row>
    <row r="779" spans="1:15" ht="15" customHeight="1" x14ac:dyDescent="0.25">
      <c r="A779" s="13"/>
      <c r="B779" s="14"/>
      <c r="C779" s="15"/>
      <c r="D779" s="6" t="e">
        <f>Tabla3[[#This Row],[CANTIDAD EN FIAT]]/Tabla3[[#This Row],[C. TOTAL / C.  RECIBIR]]</f>
        <v>#DIV/0!</v>
      </c>
      <c r="E779" s="6"/>
      <c r="F779" s="6"/>
      <c r="G779" s="2"/>
      <c r="H779" s="5"/>
      <c r="I779" s="2"/>
      <c r="J779" s="42"/>
      <c r="K779" s="2" t="str">
        <f t="shared" si="12"/>
        <v>Perdida</v>
      </c>
      <c r="L779" s="3">
        <f>IF(Dolares!$A$779="Compra",Dolares!$E$779-Dolares!$C$779-Dolares!$F$779,Dolares!$C$779-Dolares!$E$779-Dolares!$F$779)</f>
        <v>0</v>
      </c>
      <c r="M779" s="4" t="e">
        <f>Dolares!$L$779/Dolares!$C$779*1</f>
        <v>#DIV/0!</v>
      </c>
      <c r="N779" s="26"/>
      <c r="O779" s="17">
        <f>IF(Dolares!$A$779="Venta",(Dolares!$E$779+Dolares!$F$779)*-1,Dolares!$E$779-Dolares!$F$779)</f>
        <v>0</v>
      </c>
    </row>
    <row r="780" spans="1:15" ht="15" customHeight="1" x14ac:dyDescent="0.25">
      <c r="A780" s="13"/>
      <c r="B780" s="14"/>
      <c r="C780" s="15"/>
      <c r="D780" s="6" t="e">
        <f>Tabla3[[#This Row],[CANTIDAD EN FIAT]]/Tabla3[[#This Row],[C. TOTAL / C.  RECIBIR]]</f>
        <v>#DIV/0!</v>
      </c>
      <c r="E780" s="6"/>
      <c r="F780" s="6"/>
      <c r="G780" s="2"/>
      <c r="H780" s="5"/>
      <c r="I780" s="2"/>
      <c r="J780" s="42"/>
      <c r="K780" s="2" t="str">
        <f t="shared" si="12"/>
        <v>Perdida</v>
      </c>
      <c r="L780" s="3">
        <f>IF(Dolares!$A$780="Compra",Dolares!$E$780-Dolares!$C$780-Dolares!$F$780,Dolares!$C$780-Dolares!$E$780-Dolares!$F$780)</f>
        <v>0</v>
      </c>
      <c r="M780" s="4" t="e">
        <f>Dolares!$L$780/Dolares!$C$780*1</f>
        <v>#DIV/0!</v>
      </c>
      <c r="N780" s="26"/>
      <c r="O780" s="17">
        <f>IF(Dolares!$A$780="Venta",(Dolares!$E$780+Dolares!$F$780)*-1,Dolares!$E$780-Dolares!$F$780)</f>
        <v>0</v>
      </c>
    </row>
    <row r="781" spans="1:15" ht="15" customHeight="1" x14ac:dyDescent="0.25">
      <c r="A781" s="13"/>
      <c r="B781" s="14"/>
      <c r="C781" s="15"/>
      <c r="D781" s="6" t="e">
        <f>Tabla3[[#This Row],[CANTIDAD EN FIAT]]/Tabla3[[#This Row],[C. TOTAL / C.  RECIBIR]]</f>
        <v>#DIV/0!</v>
      </c>
      <c r="E781" s="6"/>
      <c r="F781" s="6"/>
      <c r="G781" s="2"/>
      <c r="H781" s="5"/>
      <c r="I781" s="2"/>
      <c r="J781" s="42"/>
      <c r="K781" s="2" t="str">
        <f t="shared" si="12"/>
        <v>Perdida</v>
      </c>
      <c r="L781" s="3">
        <f>IF(Dolares!$A$781="Compra",Dolares!$E$781-Dolares!$C$781-Dolares!$F$781,Dolares!$C$781-Dolares!$E$781-Dolares!$F$781)</f>
        <v>0</v>
      </c>
      <c r="M781" s="4" t="e">
        <f>Dolares!$L$781/Dolares!$C$781*1</f>
        <v>#DIV/0!</v>
      </c>
      <c r="N781" s="26"/>
      <c r="O781" s="17">
        <f>IF(Dolares!$A$781="Venta",(Dolares!$E$781+Dolares!$F$781)*-1,Dolares!$E$781-Dolares!$F$781)</f>
        <v>0</v>
      </c>
    </row>
    <row r="782" spans="1:15" ht="15" customHeight="1" x14ac:dyDescent="0.25">
      <c r="A782" s="13"/>
      <c r="B782" s="14"/>
      <c r="C782" s="15"/>
      <c r="D782" s="6" t="e">
        <f>Tabla3[[#This Row],[CANTIDAD EN FIAT]]/Tabla3[[#This Row],[C. TOTAL / C.  RECIBIR]]</f>
        <v>#DIV/0!</v>
      </c>
      <c r="E782" s="6"/>
      <c r="F782" s="6"/>
      <c r="G782" s="2"/>
      <c r="H782" s="5"/>
      <c r="I782" s="2"/>
      <c r="J782" s="42"/>
      <c r="K782" s="2" t="str">
        <f t="shared" si="12"/>
        <v>Perdida</v>
      </c>
      <c r="L782" s="3">
        <f>IF(Dolares!$A$782="Compra",Dolares!$E$782-Dolares!$C$782-Dolares!$F$782,Dolares!$C$782-Dolares!$E$782-Dolares!$F$782)</f>
        <v>0</v>
      </c>
      <c r="M782" s="4" t="e">
        <f>Dolares!$L$782/Dolares!$C$782*1</f>
        <v>#DIV/0!</v>
      </c>
      <c r="N782" s="26"/>
      <c r="O782" s="17">
        <f>IF(Dolares!$A$782="Venta",(Dolares!$E$782+Dolares!$F$782)*-1,Dolares!$E$782-Dolares!$F$782)</f>
        <v>0</v>
      </c>
    </row>
    <row r="783" spans="1:15" ht="15" customHeight="1" x14ac:dyDescent="0.25">
      <c r="A783" s="13"/>
      <c r="B783" s="14"/>
      <c r="C783" s="15"/>
      <c r="D783" s="6" t="e">
        <f>Tabla3[[#This Row],[CANTIDAD EN FIAT]]/Tabla3[[#This Row],[C. TOTAL / C.  RECIBIR]]</f>
        <v>#DIV/0!</v>
      </c>
      <c r="E783" s="6"/>
      <c r="F783" s="6"/>
      <c r="G783" s="2"/>
      <c r="H783" s="5"/>
      <c r="I783" s="2"/>
      <c r="J783" s="42"/>
      <c r="K783" s="2" t="str">
        <f t="shared" si="12"/>
        <v>Perdida</v>
      </c>
      <c r="L783" s="3">
        <f>IF(Dolares!$A$783="Compra",Dolares!$E$783-Dolares!$C$783-Dolares!$F$783,Dolares!$C$783-Dolares!$E$783-Dolares!$F$783)</f>
        <v>0</v>
      </c>
      <c r="M783" s="4" t="e">
        <f>Dolares!$L$783/Dolares!$C$783*1</f>
        <v>#DIV/0!</v>
      </c>
      <c r="N783" s="26"/>
      <c r="O783" s="17">
        <f>IF(Dolares!$A$783="Venta",(Dolares!$E$783+Dolares!$F$783)*-1,Dolares!$E$783-Dolares!$F$783)</f>
        <v>0</v>
      </c>
    </row>
    <row r="784" spans="1:15" ht="15" customHeight="1" x14ac:dyDescent="0.25">
      <c r="A784" s="13"/>
      <c r="B784" s="14"/>
      <c r="C784" s="15"/>
      <c r="D784" s="6" t="e">
        <f>Tabla3[[#This Row],[CANTIDAD EN FIAT]]/Tabla3[[#This Row],[C. TOTAL / C.  RECIBIR]]</f>
        <v>#DIV/0!</v>
      </c>
      <c r="E784" s="6"/>
      <c r="F784" s="6"/>
      <c r="G784" s="2"/>
      <c r="H784" s="5"/>
      <c r="I784" s="2"/>
      <c r="J784" s="42"/>
      <c r="K784" s="2" t="str">
        <f t="shared" si="12"/>
        <v>Perdida</v>
      </c>
      <c r="L784" s="3">
        <f>IF(Dolares!$A$784="Compra",Dolares!$E$784-Dolares!$C$784-Dolares!$F$784,Dolares!$C$784-Dolares!$E$784-Dolares!$F$784)</f>
        <v>0</v>
      </c>
      <c r="M784" s="4" t="e">
        <f>Dolares!$L$784/Dolares!$C$784*1</f>
        <v>#DIV/0!</v>
      </c>
      <c r="N784" s="26"/>
      <c r="O784" s="17">
        <f>IF(Dolares!$A$784="Venta",(Dolares!$E$784+Dolares!$F$784)*-1,Dolares!$E$784-Dolares!$F$784)</f>
        <v>0</v>
      </c>
    </row>
    <row r="785" spans="1:15" ht="15" customHeight="1" x14ac:dyDescent="0.25">
      <c r="A785" s="13"/>
      <c r="B785" s="14"/>
      <c r="C785" s="15"/>
      <c r="D785" s="6" t="e">
        <f>Tabla3[[#This Row],[CANTIDAD EN FIAT]]/Tabla3[[#This Row],[C. TOTAL / C.  RECIBIR]]</f>
        <v>#DIV/0!</v>
      </c>
      <c r="E785" s="6"/>
      <c r="F785" s="6"/>
      <c r="G785" s="2"/>
      <c r="H785" s="5"/>
      <c r="I785" s="2"/>
      <c r="J785" s="42"/>
      <c r="K785" s="2" t="str">
        <f t="shared" si="12"/>
        <v>Perdida</v>
      </c>
      <c r="L785" s="3">
        <f>IF(Dolares!$A$785="Compra",Dolares!$E$785-Dolares!$C$785-Dolares!$F$785,Dolares!$C$785-Dolares!$E$785-Dolares!$F$785)</f>
        <v>0</v>
      </c>
      <c r="M785" s="4" t="e">
        <f>Dolares!$L$785/Dolares!$C$785*1</f>
        <v>#DIV/0!</v>
      </c>
      <c r="N785" s="26"/>
      <c r="O785" s="17">
        <f>IF(Dolares!$A$785="Venta",(Dolares!$E$785+Dolares!$F$785)*-1,Dolares!$E$785-Dolares!$F$785)</f>
        <v>0</v>
      </c>
    </row>
    <row r="786" spans="1:15" ht="15" customHeight="1" x14ac:dyDescent="0.25">
      <c r="A786" s="13"/>
      <c r="B786" s="14"/>
      <c r="C786" s="15"/>
      <c r="D786" s="6" t="e">
        <f>Tabla3[[#This Row],[CANTIDAD EN FIAT]]/Tabla3[[#This Row],[C. TOTAL / C.  RECIBIR]]</f>
        <v>#DIV/0!</v>
      </c>
      <c r="E786" s="6"/>
      <c r="F786" s="6"/>
      <c r="G786" s="2"/>
      <c r="H786" s="5"/>
      <c r="I786" s="2"/>
      <c r="J786" s="42"/>
      <c r="K786" s="2" t="str">
        <f t="shared" si="12"/>
        <v>Perdida</v>
      </c>
      <c r="L786" s="3">
        <f>IF(Dolares!$A$786="Compra",Dolares!$E$786-Dolares!$C$786-Dolares!$F$786,Dolares!$C$786-Dolares!$E$786-Dolares!$F$786)</f>
        <v>0</v>
      </c>
      <c r="M786" s="4" t="e">
        <f>Dolares!$L$786/Dolares!$C$786*1</f>
        <v>#DIV/0!</v>
      </c>
      <c r="N786" s="26"/>
      <c r="O786" s="17">
        <f>IF(Dolares!$A$786="Venta",(Dolares!$E$786+Dolares!$F$786)*-1,Dolares!$E$786-Dolares!$F$786)</f>
        <v>0</v>
      </c>
    </row>
    <row r="787" spans="1:15" ht="15" customHeight="1" x14ac:dyDescent="0.25">
      <c r="A787" s="13"/>
      <c r="B787" s="14"/>
      <c r="C787" s="15"/>
      <c r="D787" s="6" t="e">
        <f>Tabla3[[#This Row],[CANTIDAD EN FIAT]]/Tabla3[[#This Row],[C. TOTAL / C.  RECIBIR]]</f>
        <v>#DIV/0!</v>
      </c>
      <c r="E787" s="6"/>
      <c r="F787" s="6"/>
      <c r="G787" s="2"/>
      <c r="H787" s="5"/>
      <c r="I787" s="2"/>
      <c r="J787" s="42"/>
      <c r="K787" s="2" t="str">
        <f t="shared" si="12"/>
        <v>Perdida</v>
      </c>
      <c r="L787" s="3">
        <f>IF(Dolares!$A$787="Compra",Dolares!$E$787-Dolares!$C$787-Dolares!$F$787,Dolares!$C$787-Dolares!$E$787-Dolares!$F$787)</f>
        <v>0</v>
      </c>
      <c r="M787" s="4" t="e">
        <f>Dolares!$L$787/Dolares!$C$787*1</f>
        <v>#DIV/0!</v>
      </c>
      <c r="N787" s="26"/>
      <c r="O787" s="17">
        <f>IF(Dolares!$A$787="Venta",(Dolares!$E$787+Dolares!$F$787)*-1,Dolares!$E$787-Dolares!$F$787)</f>
        <v>0</v>
      </c>
    </row>
    <row r="788" spans="1:15" ht="15" customHeight="1" x14ac:dyDescent="0.25">
      <c r="A788" s="13"/>
      <c r="B788" s="14"/>
      <c r="C788" s="15"/>
      <c r="D788" s="6" t="e">
        <f>Tabla3[[#This Row],[CANTIDAD EN FIAT]]/Tabla3[[#This Row],[C. TOTAL / C.  RECIBIR]]</f>
        <v>#DIV/0!</v>
      </c>
      <c r="E788" s="6"/>
      <c r="F788" s="6"/>
      <c r="G788" s="2"/>
      <c r="H788" s="5"/>
      <c r="I788" s="2"/>
      <c r="J788" s="42"/>
      <c r="K788" s="2" t="str">
        <f t="shared" si="12"/>
        <v>Perdida</v>
      </c>
      <c r="L788" s="3">
        <f>IF(Dolares!$A$788="Compra",Dolares!$E$788-Dolares!$C$788-Dolares!$F$788,Dolares!$C$788-Dolares!$E$788-Dolares!$F$788)</f>
        <v>0</v>
      </c>
      <c r="M788" s="4" t="e">
        <f>Dolares!$L$788/Dolares!$C$788*1</f>
        <v>#DIV/0!</v>
      </c>
      <c r="N788" s="26"/>
      <c r="O788" s="17">
        <f>IF(Dolares!$A$788="Venta",(Dolares!$E$788+Dolares!$F$788)*-1,Dolares!$E$788-Dolares!$F$788)</f>
        <v>0</v>
      </c>
    </row>
    <row r="789" spans="1:15" ht="15" customHeight="1" x14ac:dyDescent="0.25">
      <c r="A789" s="13"/>
      <c r="B789" s="14"/>
      <c r="C789" s="15"/>
      <c r="D789" s="6" t="e">
        <f>Tabla3[[#This Row],[CANTIDAD EN FIAT]]/Tabla3[[#This Row],[C. TOTAL / C.  RECIBIR]]</f>
        <v>#DIV/0!</v>
      </c>
      <c r="E789" s="6"/>
      <c r="F789" s="6"/>
      <c r="G789" s="2"/>
      <c r="H789" s="5"/>
      <c r="I789" s="2"/>
      <c r="J789" s="42"/>
      <c r="K789" s="2" t="str">
        <f t="shared" si="12"/>
        <v>Perdida</v>
      </c>
      <c r="L789" s="3">
        <f>IF(Dolares!$A$789="Compra",Dolares!$E$789-Dolares!$C$789-Dolares!$F$789,Dolares!$C$789-Dolares!$E$789-Dolares!$F$789)</f>
        <v>0</v>
      </c>
      <c r="M789" s="4" t="e">
        <f>Dolares!$L$789/Dolares!$C$789*1</f>
        <v>#DIV/0!</v>
      </c>
      <c r="N789" s="26"/>
      <c r="O789" s="17">
        <f>IF(Dolares!$A$789="Venta",(Dolares!$E$789+Dolares!$F$789)*-1,Dolares!$E$789-Dolares!$F$789)</f>
        <v>0</v>
      </c>
    </row>
    <row r="790" spans="1:15" ht="15" customHeight="1" x14ac:dyDescent="0.25">
      <c r="A790" s="13"/>
      <c r="B790" s="14"/>
      <c r="C790" s="15"/>
      <c r="D790" s="6" t="e">
        <f>Tabla3[[#This Row],[CANTIDAD EN FIAT]]/Tabla3[[#This Row],[C. TOTAL / C.  RECIBIR]]</f>
        <v>#DIV/0!</v>
      </c>
      <c r="E790" s="6"/>
      <c r="F790" s="6"/>
      <c r="G790" s="2"/>
      <c r="H790" s="5"/>
      <c r="I790" s="2"/>
      <c r="J790" s="42"/>
      <c r="K790" s="2" t="str">
        <f t="shared" si="12"/>
        <v>Perdida</v>
      </c>
      <c r="L790" s="3">
        <f>IF(Dolares!$A$790="Compra",Dolares!$E$790-Dolares!$C$790-Dolares!$F$790,Dolares!$C$790-Dolares!$E$790-Dolares!$F$790)</f>
        <v>0</v>
      </c>
      <c r="M790" s="4" t="e">
        <f>Dolares!$L$790/Dolares!$C$790*1</f>
        <v>#DIV/0!</v>
      </c>
      <c r="N790" s="26"/>
      <c r="O790" s="17">
        <f>IF(Dolares!$A$790="Venta",(Dolares!$E$790+Dolares!$F$790)*-1,Dolares!$E$790-Dolares!$F$790)</f>
        <v>0</v>
      </c>
    </row>
    <row r="791" spans="1:15" ht="15" customHeight="1" x14ac:dyDescent="0.25">
      <c r="A791" s="13"/>
      <c r="B791" s="14"/>
      <c r="C791" s="15"/>
      <c r="D791" s="6" t="e">
        <f>Tabla3[[#This Row],[CANTIDAD EN FIAT]]/Tabla3[[#This Row],[C. TOTAL / C.  RECIBIR]]</f>
        <v>#DIV/0!</v>
      </c>
      <c r="E791" s="6"/>
      <c r="F791" s="6"/>
      <c r="G791" s="2"/>
      <c r="H791" s="5"/>
      <c r="I791" s="2"/>
      <c r="J791" s="42"/>
      <c r="K791" s="2" t="str">
        <f t="shared" si="12"/>
        <v>Perdida</v>
      </c>
      <c r="L791" s="3">
        <f>IF(Dolares!$A$791="Compra",Dolares!$E$791-Dolares!$C$791-Dolares!$F$791,Dolares!$C$791-Dolares!$E$791-Dolares!$F$791)</f>
        <v>0</v>
      </c>
      <c r="M791" s="4" t="e">
        <f>Dolares!$L$791/Dolares!$C$791*1</f>
        <v>#DIV/0!</v>
      </c>
      <c r="N791" s="26"/>
      <c r="O791" s="17">
        <f>IF(Dolares!$A$791="Venta",(Dolares!$E$791+Dolares!$F$791)*-1,Dolares!$E$791-Dolares!$F$791)</f>
        <v>0</v>
      </c>
    </row>
    <row r="792" spans="1:15" ht="15" customHeight="1" x14ac:dyDescent="0.25">
      <c r="A792" s="13"/>
      <c r="B792" s="14"/>
      <c r="C792" s="15"/>
      <c r="D792" s="6" t="e">
        <f>Tabla3[[#This Row],[CANTIDAD EN FIAT]]/Tabla3[[#This Row],[C. TOTAL / C.  RECIBIR]]</f>
        <v>#DIV/0!</v>
      </c>
      <c r="E792" s="6"/>
      <c r="F792" s="6"/>
      <c r="G792" s="2"/>
      <c r="H792" s="5"/>
      <c r="I792" s="2"/>
      <c r="J792" s="42"/>
      <c r="K792" s="2" t="str">
        <f t="shared" si="12"/>
        <v>Perdida</v>
      </c>
      <c r="L792" s="3">
        <f>IF(Dolares!$A$792="Compra",Dolares!$E$792-Dolares!$C$792-Dolares!$F$792,Dolares!$C$792-Dolares!$E$792-Dolares!$F$792)</f>
        <v>0</v>
      </c>
      <c r="M792" s="4" t="e">
        <f>Dolares!$L$792/Dolares!$C$792*1</f>
        <v>#DIV/0!</v>
      </c>
      <c r="N792" s="26"/>
      <c r="O792" s="17">
        <f>IF(Dolares!$A$792="Venta",(Dolares!$E$792+Dolares!$F$792)*-1,Dolares!$E$792-Dolares!$F$792)</f>
        <v>0</v>
      </c>
    </row>
    <row r="793" spans="1:15" ht="15" customHeight="1" x14ac:dyDescent="0.25">
      <c r="A793" s="13"/>
      <c r="B793" s="14"/>
      <c r="C793" s="15"/>
      <c r="D793" s="6" t="e">
        <f>Tabla3[[#This Row],[CANTIDAD EN FIAT]]/Tabla3[[#This Row],[C. TOTAL / C.  RECIBIR]]</f>
        <v>#DIV/0!</v>
      </c>
      <c r="E793" s="6"/>
      <c r="F793" s="6"/>
      <c r="G793" s="2"/>
      <c r="H793" s="5"/>
      <c r="I793" s="2"/>
      <c r="J793" s="42"/>
      <c r="K793" s="2" t="str">
        <f t="shared" si="12"/>
        <v>Perdida</v>
      </c>
      <c r="L793" s="3">
        <f>IF(Dolares!$A$793="Compra",Dolares!$E$793-Dolares!$C$793-Dolares!$F$793,Dolares!$C$793-Dolares!$E$793-Dolares!$F$793)</f>
        <v>0</v>
      </c>
      <c r="M793" s="4" t="e">
        <f>Dolares!$L$793/Dolares!$C$793*1</f>
        <v>#DIV/0!</v>
      </c>
      <c r="N793" s="26"/>
      <c r="O793" s="17">
        <f>IF(Dolares!$A$793="Venta",(Dolares!$E$793+Dolares!$F$793)*-1,Dolares!$E$793-Dolares!$F$793)</f>
        <v>0</v>
      </c>
    </row>
    <row r="794" spans="1:15" ht="15" customHeight="1" x14ac:dyDescent="0.25">
      <c r="A794" s="13"/>
      <c r="B794" s="14"/>
      <c r="C794" s="15"/>
      <c r="D794" s="6" t="e">
        <f>Tabla3[[#This Row],[CANTIDAD EN FIAT]]/Tabla3[[#This Row],[C. TOTAL / C.  RECIBIR]]</f>
        <v>#DIV/0!</v>
      </c>
      <c r="E794" s="6"/>
      <c r="F794" s="6"/>
      <c r="G794" s="2"/>
      <c r="H794" s="5"/>
      <c r="I794" s="2"/>
      <c r="J794" s="42"/>
      <c r="K794" s="2" t="str">
        <f t="shared" si="12"/>
        <v>Perdida</v>
      </c>
      <c r="L794" s="3">
        <f>IF(Dolares!$A$794="Compra",Dolares!$E$794-Dolares!$C$794-Dolares!$F$794,Dolares!$C$794-Dolares!$E$794-Dolares!$F$794)</f>
        <v>0</v>
      </c>
      <c r="M794" s="4" t="e">
        <f>Dolares!$L$794/Dolares!$C$794*1</f>
        <v>#DIV/0!</v>
      </c>
      <c r="N794" s="26"/>
      <c r="O794" s="17">
        <f>IF(Dolares!$A$794="Venta",(Dolares!$E$794+Dolares!$F$794)*-1,Dolares!$E$794-Dolares!$F$794)</f>
        <v>0</v>
      </c>
    </row>
    <row r="795" spans="1:15" ht="15" customHeight="1" x14ac:dyDescent="0.25">
      <c r="A795" s="13"/>
      <c r="B795" s="14"/>
      <c r="C795" s="15"/>
      <c r="D795" s="6" t="e">
        <f>Tabla3[[#This Row],[CANTIDAD EN FIAT]]/Tabla3[[#This Row],[C. TOTAL / C.  RECIBIR]]</f>
        <v>#DIV/0!</v>
      </c>
      <c r="E795" s="6"/>
      <c r="F795" s="6"/>
      <c r="G795" s="2"/>
      <c r="H795" s="5"/>
      <c r="I795" s="2"/>
      <c r="J795" s="42"/>
      <c r="K795" s="2" t="str">
        <f t="shared" si="12"/>
        <v>Perdida</v>
      </c>
      <c r="L795" s="3">
        <f>IF(Dolares!$A$795="Compra",Dolares!$E$795-Dolares!$C$795-Dolares!$F$795,Dolares!$C$795-Dolares!$E$795-Dolares!$F$795)</f>
        <v>0</v>
      </c>
      <c r="M795" s="4" t="e">
        <f>Dolares!$L$795/Dolares!$C$795*1</f>
        <v>#DIV/0!</v>
      </c>
      <c r="N795" s="26"/>
      <c r="O795" s="17">
        <f>IF(Dolares!$A$795="Venta",(Dolares!$E$795+Dolares!$F$795)*-1,Dolares!$E$795-Dolares!$F$795)</f>
        <v>0</v>
      </c>
    </row>
    <row r="796" spans="1:15" ht="15" customHeight="1" x14ac:dyDescent="0.25">
      <c r="A796" s="13"/>
      <c r="B796" s="14"/>
      <c r="C796" s="15"/>
      <c r="D796" s="6" t="e">
        <f>Tabla3[[#This Row],[CANTIDAD EN FIAT]]/Tabla3[[#This Row],[C. TOTAL / C.  RECIBIR]]</f>
        <v>#DIV/0!</v>
      </c>
      <c r="E796" s="6"/>
      <c r="F796" s="6"/>
      <c r="G796" s="2"/>
      <c r="H796" s="5"/>
      <c r="I796" s="2"/>
      <c r="J796" s="42"/>
      <c r="K796" s="2" t="str">
        <f t="shared" si="12"/>
        <v>Perdida</v>
      </c>
      <c r="L796" s="3">
        <f>IF(Dolares!$A$796="Compra",Dolares!$E$796-Dolares!$C$796-Dolares!$F$796,Dolares!$C$796-Dolares!$E$796-Dolares!$F$796)</f>
        <v>0</v>
      </c>
      <c r="M796" s="4" t="e">
        <f>Dolares!$L$796/Dolares!$C$796*1</f>
        <v>#DIV/0!</v>
      </c>
      <c r="N796" s="26"/>
      <c r="O796" s="17">
        <f>IF(Dolares!$A$796="Venta",(Dolares!$E$796+Dolares!$F$796)*-1,Dolares!$E$796-Dolares!$F$796)</f>
        <v>0</v>
      </c>
    </row>
    <row r="797" spans="1:15" ht="15" customHeight="1" x14ac:dyDescent="0.25">
      <c r="A797" s="13"/>
      <c r="B797" s="14"/>
      <c r="C797" s="15"/>
      <c r="D797" s="6" t="e">
        <f>Tabla3[[#This Row],[CANTIDAD EN FIAT]]/Tabla3[[#This Row],[C. TOTAL / C.  RECIBIR]]</f>
        <v>#DIV/0!</v>
      </c>
      <c r="E797" s="6"/>
      <c r="F797" s="6"/>
      <c r="G797" s="2"/>
      <c r="H797" s="5"/>
      <c r="I797" s="2"/>
      <c r="J797" s="42"/>
      <c r="K797" s="2" t="str">
        <f t="shared" si="12"/>
        <v>Perdida</v>
      </c>
      <c r="L797" s="3">
        <f>IF(Dolares!$A$797="Compra",Dolares!$E$797-Dolares!$C$797-Dolares!$F$797,Dolares!$C$797-Dolares!$E$797-Dolares!$F$797)</f>
        <v>0</v>
      </c>
      <c r="M797" s="4" t="e">
        <f>Dolares!$L$797/Dolares!$C$797*1</f>
        <v>#DIV/0!</v>
      </c>
      <c r="N797" s="26"/>
      <c r="O797" s="17">
        <f>IF(Dolares!$A$797="Venta",(Dolares!$E$797+Dolares!$F$797)*-1,Dolares!$E$797-Dolares!$F$797)</f>
        <v>0</v>
      </c>
    </row>
    <row r="798" spans="1:15" ht="15" customHeight="1" x14ac:dyDescent="0.25">
      <c r="A798" s="13"/>
      <c r="B798" s="14"/>
      <c r="C798" s="15"/>
      <c r="D798" s="6" t="e">
        <f>Tabla3[[#This Row],[CANTIDAD EN FIAT]]/Tabla3[[#This Row],[C. TOTAL / C.  RECIBIR]]</f>
        <v>#DIV/0!</v>
      </c>
      <c r="E798" s="6"/>
      <c r="F798" s="6"/>
      <c r="G798" s="2"/>
      <c r="H798" s="5"/>
      <c r="I798" s="2"/>
      <c r="J798" s="42"/>
      <c r="K798" s="2" t="str">
        <f t="shared" si="12"/>
        <v>Perdida</v>
      </c>
      <c r="L798" s="3">
        <f>IF(Dolares!$A$798="Compra",Dolares!$E$798-Dolares!$C$798-Dolares!$F$798,Dolares!$C$798-Dolares!$E$798-Dolares!$F$798)</f>
        <v>0</v>
      </c>
      <c r="M798" s="4" t="e">
        <f>Dolares!$L$798/Dolares!$C$798*1</f>
        <v>#DIV/0!</v>
      </c>
      <c r="N798" s="26"/>
      <c r="O798" s="17">
        <f>IF(Dolares!$A$798="Venta",(Dolares!$E$798+Dolares!$F$798)*-1,Dolares!$E$798-Dolares!$F$798)</f>
        <v>0</v>
      </c>
    </row>
    <row r="799" spans="1:15" ht="15" customHeight="1" x14ac:dyDescent="0.25">
      <c r="A799" s="13"/>
      <c r="B799" s="14"/>
      <c r="C799" s="15"/>
      <c r="D799" s="6" t="e">
        <f>Tabla3[[#This Row],[CANTIDAD EN FIAT]]/Tabla3[[#This Row],[C. TOTAL / C.  RECIBIR]]</f>
        <v>#DIV/0!</v>
      </c>
      <c r="E799" s="6"/>
      <c r="F799" s="6"/>
      <c r="G799" s="2"/>
      <c r="H799" s="5"/>
      <c r="I799" s="2"/>
      <c r="J799" s="42"/>
      <c r="K799" s="2" t="str">
        <f t="shared" si="12"/>
        <v>Perdida</v>
      </c>
      <c r="L799" s="3">
        <f>IF(Dolares!$A$799="Compra",Dolares!$E$799-Dolares!$C$799-Dolares!$F$799,Dolares!$C$799-Dolares!$E$799-Dolares!$F$799)</f>
        <v>0</v>
      </c>
      <c r="M799" s="4" t="e">
        <f>Dolares!$L$799/Dolares!$C$799*1</f>
        <v>#DIV/0!</v>
      </c>
      <c r="N799" s="26"/>
      <c r="O799" s="17">
        <f>IF(Dolares!$A$799="Venta",(Dolares!$E$799+Dolares!$F$799)*-1,Dolares!$E$799-Dolares!$F$799)</f>
        <v>0</v>
      </c>
    </row>
    <row r="800" spans="1:15" ht="15" customHeight="1" x14ac:dyDescent="0.25">
      <c r="A800" s="13"/>
      <c r="B800" s="14"/>
      <c r="C800" s="15"/>
      <c r="D800" s="6" t="e">
        <f>Tabla3[[#This Row],[CANTIDAD EN FIAT]]/Tabla3[[#This Row],[C. TOTAL / C.  RECIBIR]]</f>
        <v>#DIV/0!</v>
      </c>
      <c r="E800" s="6"/>
      <c r="F800" s="6"/>
      <c r="G800" s="2"/>
      <c r="H800" s="5"/>
      <c r="I800" s="2"/>
      <c r="J800" s="42"/>
      <c r="K800" s="2" t="str">
        <f t="shared" si="12"/>
        <v>Perdida</v>
      </c>
      <c r="L800" s="3">
        <f>IF(Dolares!$A$800="Compra",Dolares!$E$800-Dolares!$C$800-Dolares!$F$800,Dolares!$C$800-Dolares!$E$800-Dolares!$F$800)</f>
        <v>0</v>
      </c>
      <c r="M800" s="4" t="e">
        <f>Dolares!$L$800/Dolares!$C$800*1</f>
        <v>#DIV/0!</v>
      </c>
      <c r="N800" s="26"/>
      <c r="O800" s="17">
        <f>IF(Dolares!$A$800="Venta",(Dolares!$E$800+Dolares!$F$800)*-1,Dolares!$E$800-Dolares!$F$800)</f>
        <v>0</v>
      </c>
    </row>
    <row r="801" spans="1:15" ht="15" customHeight="1" x14ac:dyDescent="0.25">
      <c r="A801" s="13"/>
      <c r="B801" s="14"/>
      <c r="C801" s="15"/>
      <c r="D801" s="6" t="e">
        <f>Tabla3[[#This Row],[CANTIDAD EN FIAT]]/Tabla3[[#This Row],[C. TOTAL / C.  RECIBIR]]</f>
        <v>#DIV/0!</v>
      </c>
      <c r="E801" s="6"/>
      <c r="F801" s="6"/>
      <c r="G801" s="2"/>
      <c r="H801" s="5"/>
      <c r="I801" s="2"/>
      <c r="J801" s="42"/>
      <c r="K801" s="2" t="str">
        <f t="shared" si="12"/>
        <v>Perdida</v>
      </c>
      <c r="L801" s="3">
        <f>IF(Dolares!$A$801="Compra",Dolares!$E$801-Dolares!$C$801-Dolares!$F$801,Dolares!$C$801-Dolares!$E$801-Dolares!$F$801)</f>
        <v>0</v>
      </c>
      <c r="M801" s="4" t="e">
        <f>Dolares!$L$801/Dolares!$C$801*1</f>
        <v>#DIV/0!</v>
      </c>
      <c r="N801" s="26"/>
      <c r="O801" s="17">
        <f>IF(Dolares!$A$801="Venta",(Dolares!$E$801+Dolares!$F$801)*-1,Dolares!$E$801-Dolares!$F$801)</f>
        <v>0</v>
      </c>
    </row>
    <row r="802" spans="1:15" ht="15" customHeight="1" x14ac:dyDescent="0.25">
      <c r="A802" s="13"/>
      <c r="B802" s="14"/>
      <c r="C802" s="15"/>
      <c r="D802" s="6" t="e">
        <f>Tabla3[[#This Row],[CANTIDAD EN FIAT]]/Tabla3[[#This Row],[C. TOTAL / C.  RECIBIR]]</f>
        <v>#DIV/0!</v>
      </c>
      <c r="E802" s="6"/>
      <c r="F802" s="6"/>
      <c r="G802" s="2"/>
      <c r="H802" s="5"/>
      <c r="I802" s="2"/>
      <c r="J802" s="42"/>
      <c r="K802" s="2" t="str">
        <f t="shared" si="12"/>
        <v>Perdida</v>
      </c>
      <c r="L802" s="3">
        <f>IF(Dolares!$A$802="Compra",Dolares!$E$802-Dolares!$C$802-Dolares!$F$802,Dolares!$C$802-Dolares!$E$802-Dolares!$F$802)</f>
        <v>0</v>
      </c>
      <c r="M802" s="4" t="e">
        <f>Dolares!$L$802/Dolares!$C$802*1</f>
        <v>#DIV/0!</v>
      </c>
      <c r="N802" s="26"/>
      <c r="O802" s="17">
        <f>IF(Dolares!$A$802="Venta",(Dolares!$E$802+Dolares!$F$802)*-1,Dolares!$E$802-Dolares!$F$802)</f>
        <v>0</v>
      </c>
    </row>
    <row r="803" spans="1:15" ht="15" customHeight="1" x14ac:dyDescent="0.25">
      <c r="A803" s="13"/>
      <c r="B803" s="14"/>
      <c r="C803" s="15"/>
      <c r="D803" s="6" t="e">
        <f>Tabla3[[#This Row],[CANTIDAD EN FIAT]]/Tabla3[[#This Row],[C. TOTAL / C.  RECIBIR]]</f>
        <v>#DIV/0!</v>
      </c>
      <c r="E803" s="6"/>
      <c r="F803" s="6"/>
      <c r="G803" s="2"/>
      <c r="H803" s="5"/>
      <c r="I803" s="2"/>
      <c r="J803" s="42"/>
      <c r="K803" s="2" t="str">
        <f t="shared" si="12"/>
        <v>Perdida</v>
      </c>
      <c r="L803" s="3">
        <f>IF(Dolares!$A$803="Compra",Dolares!$E$803-Dolares!$C$803-Dolares!$F$803,Dolares!$C$803-Dolares!$E$803-Dolares!$F$803)</f>
        <v>0</v>
      </c>
      <c r="M803" s="4" t="e">
        <f>Dolares!$L$803/Dolares!$C$803*1</f>
        <v>#DIV/0!</v>
      </c>
      <c r="N803" s="26"/>
      <c r="O803" s="17">
        <f>IF(Dolares!$A$803="Venta",(Dolares!$E$803+Dolares!$F$803)*-1,Dolares!$E$803-Dolares!$F$803)</f>
        <v>0</v>
      </c>
    </row>
    <row r="804" spans="1:15" ht="15" customHeight="1" x14ac:dyDescent="0.25">
      <c r="A804" s="13"/>
      <c r="B804" s="14"/>
      <c r="C804" s="15"/>
      <c r="D804" s="6" t="e">
        <f>Tabla3[[#This Row],[CANTIDAD EN FIAT]]/Tabla3[[#This Row],[C. TOTAL / C.  RECIBIR]]</f>
        <v>#DIV/0!</v>
      </c>
      <c r="E804" s="6"/>
      <c r="F804" s="6"/>
      <c r="G804" s="2"/>
      <c r="H804" s="5"/>
      <c r="I804" s="2"/>
      <c r="J804" s="42"/>
      <c r="K804" s="2" t="str">
        <f t="shared" si="12"/>
        <v>Perdida</v>
      </c>
      <c r="L804" s="3">
        <f>IF(Dolares!$A$804="Compra",Dolares!$E$804-Dolares!$C$804-Dolares!$F$804,Dolares!$C$804-Dolares!$E$804-Dolares!$F$804)</f>
        <v>0</v>
      </c>
      <c r="M804" s="4" t="e">
        <f>Dolares!$L$804/Dolares!$C$804*1</f>
        <v>#DIV/0!</v>
      </c>
      <c r="N804" s="26"/>
      <c r="O804" s="17">
        <f>IF(Dolares!$A$804="Venta",(Dolares!$E$804+Dolares!$F$804)*-1,Dolares!$E$804-Dolares!$F$804)</f>
        <v>0</v>
      </c>
    </row>
    <row r="805" spans="1:15" ht="15" customHeight="1" x14ac:dyDescent="0.25">
      <c r="A805" s="13"/>
      <c r="B805" s="14"/>
      <c r="C805" s="15"/>
      <c r="D805" s="6" t="e">
        <f>Tabla3[[#This Row],[CANTIDAD EN FIAT]]/Tabla3[[#This Row],[C. TOTAL / C.  RECIBIR]]</f>
        <v>#DIV/0!</v>
      </c>
      <c r="E805" s="6"/>
      <c r="F805" s="6"/>
      <c r="G805" s="2"/>
      <c r="H805" s="5"/>
      <c r="I805" s="2"/>
      <c r="J805" s="42"/>
      <c r="K805" s="2" t="str">
        <f t="shared" si="12"/>
        <v>Perdida</v>
      </c>
      <c r="L805" s="3">
        <f>IF(Dolares!$A$805="Compra",Dolares!$E$805-Dolares!$C$805-Dolares!$F$805,Dolares!$C$805-Dolares!$E$805-Dolares!$F$805)</f>
        <v>0</v>
      </c>
      <c r="M805" s="4" t="e">
        <f>Dolares!$L$805/Dolares!$C$805*1</f>
        <v>#DIV/0!</v>
      </c>
      <c r="N805" s="26"/>
      <c r="O805" s="17">
        <f>IF(Dolares!$A$805="Venta",(Dolares!$E$805+Dolares!$F$805)*-1,Dolares!$E$805-Dolares!$F$805)</f>
        <v>0</v>
      </c>
    </row>
    <row r="806" spans="1:15" ht="15" customHeight="1" x14ac:dyDescent="0.25">
      <c r="A806" s="13"/>
      <c r="B806" s="14"/>
      <c r="C806" s="15"/>
      <c r="D806" s="6" t="e">
        <f>Tabla3[[#This Row],[CANTIDAD EN FIAT]]/Tabla3[[#This Row],[C. TOTAL / C.  RECIBIR]]</f>
        <v>#DIV/0!</v>
      </c>
      <c r="E806" s="6"/>
      <c r="F806" s="6"/>
      <c r="G806" s="2"/>
      <c r="H806" s="5"/>
      <c r="I806" s="2"/>
      <c r="J806" s="42"/>
      <c r="K806" s="2" t="str">
        <f t="shared" si="12"/>
        <v>Perdida</v>
      </c>
      <c r="L806" s="3">
        <f>IF(Dolares!$A$806="Compra",Dolares!$E$806-Dolares!$C$806-Dolares!$F$806,Dolares!$C$806-Dolares!$E$806-Dolares!$F$806)</f>
        <v>0</v>
      </c>
      <c r="M806" s="4" t="e">
        <f>Dolares!$L$806/Dolares!$C$806*1</f>
        <v>#DIV/0!</v>
      </c>
      <c r="N806" s="26"/>
      <c r="O806" s="17">
        <f>IF(Dolares!$A$806="Venta",(Dolares!$E$806+Dolares!$F$806)*-1,Dolares!$E$806-Dolares!$F$806)</f>
        <v>0</v>
      </c>
    </row>
    <row r="807" spans="1:15" ht="15" customHeight="1" x14ac:dyDescent="0.25">
      <c r="A807" s="13"/>
      <c r="B807" s="14"/>
      <c r="C807" s="15"/>
      <c r="D807" s="6" t="e">
        <f>Tabla3[[#This Row],[CANTIDAD EN FIAT]]/Tabla3[[#This Row],[C. TOTAL / C.  RECIBIR]]</f>
        <v>#DIV/0!</v>
      </c>
      <c r="E807" s="6"/>
      <c r="F807" s="6"/>
      <c r="G807" s="2"/>
      <c r="H807" s="5"/>
      <c r="I807" s="2"/>
      <c r="J807" s="42"/>
      <c r="K807" s="2" t="str">
        <f t="shared" si="12"/>
        <v>Perdida</v>
      </c>
      <c r="L807" s="3">
        <f>IF(Dolares!$A$807="Compra",Dolares!$E$807-Dolares!$C$807-Dolares!$F$807,Dolares!$C$807-Dolares!$E$807-Dolares!$F$807)</f>
        <v>0</v>
      </c>
      <c r="M807" s="4" t="e">
        <f>Dolares!$L$807/Dolares!$C$807*1</f>
        <v>#DIV/0!</v>
      </c>
      <c r="N807" s="26"/>
      <c r="O807" s="17">
        <f>IF(Dolares!$A$807="Venta",(Dolares!$E$807+Dolares!$F$807)*-1,Dolares!$E$807-Dolares!$F$807)</f>
        <v>0</v>
      </c>
    </row>
    <row r="808" spans="1:15" ht="15" customHeight="1" x14ac:dyDescent="0.25">
      <c r="A808" s="13"/>
      <c r="B808" s="14"/>
      <c r="C808" s="15"/>
      <c r="D808" s="6" t="e">
        <f>Tabla3[[#This Row],[CANTIDAD EN FIAT]]/Tabla3[[#This Row],[C. TOTAL / C.  RECIBIR]]</f>
        <v>#DIV/0!</v>
      </c>
      <c r="E808" s="6"/>
      <c r="F808" s="6"/>
      <c r="G808" s="2"/>
      <c r="H808" s="5"/>
      <c r="I808" s="2"/>
      <c r="J808" s="42"/>
      <c r="K808" s="2" t="str">
        <f t="shared" si="12"/>
        <v>Perdida</v>
      </c>
      <c r="L808" s="3">
        <f>IF(Dolares!$A$808="Compra",Dolares!$E$808-Dolares!$C$808-Dolares!$F$808,Dolares!$C$808-Dolares!$E$808-Dolares!$F$808)</f>
        <v>0</v>
      </c>
      <c r="M808" s="4" t="e">
        <f>Dolares!$L$808/Dolares!$C$808*1</f>
        <v>#DIV/0!</v>
      </c>
      <c r="N808" s="26"/>
      <c r="O808" s="17">
        <f>IF(Dolares!$A$808="Venta",(Dolares!$E$808+Dolares!$F$808)*-1,Dolares!$E$808-Dolares!$F$808)</f>
        <v>0</v>
      </c>
    </row>
    <row r="809" spans="1:15" ht="15" customHeight="1" x14ac:dyDescent="0.25">
      <c r="A809" s="13"/>
      <c r="B809" s="14"/>
      <c r="C809" s="15"/>
      <c r="D809" s="6" t="e">
        <f>Tabla3[[#This Row],[CANTIDAD EN FIAT]]/Tabla3[[#This Row],[C. TOTAL / C.  RECIBIR]]</f>
        <v>#DIV/0!</v>
      </c>
      <c r="E809" s="6"/>
      <c r="F809" s="6"/>
      <c r="G809" s="2"/>
      <c r="H809" s="5"/>
      <c r="I809" s="2"/>
      <c r="J809" s="42"/>
      <c r="K809" s="2" t="str">
        <f t="shared" si="12"/>
        <v>Perdida</v>
      </c>
      <c r="L809" s="3">
        <f>IF(Dolares!$A$809="Compra",Dolares!$E$809-Dolares!$C$809-Dolares!$F$809,Dolares!$C$809-Dolares!$E$809-Dolares!$F$809)</f>
        <v>0</v>
      </c>
      <c r="M809" s="4" t="e">
        <f>Dolares!$L$809/Dolares!$C$809*1</f>
        <v>#DIV/0!</v>
      </c>
      <c r="N809" s="26"/>
      <c r="O809" s="17">
        <f>IF(Dolares!$A$809="Venta",(Dolares!$E$809+Dolares!$F$809)*-1,Dolares!$E$809-Dolares!$F$809)</f>
        <v>0</v>
      </c>
    </row>
    <row r="810" spans="1:15" ht="15" customHeight="1" x14ac:dyDescent="0.25">
      <c r="A810" s="13"/>
      <c r="B810" s="14"/>
      <c r="C810" s="15"/>
      <c r="D810" s="6" t="e">
        <f>Tabla3[[#This Row],[CANTIDAD EN FIAT]]/Tabla3[[#This Row],[C. TOTAL / C.  RECIBIR]]</f>
        <v>#DIV/0!</v>
      </c>
      <c r="E810" s="6"/>
      <c r="F810" s="6"/>
      <c r="G810" s="2"/>
      <c r="H810" s="5"/>
      <c r="I810" s="2"/>
      <c r="J810" s="42"/>
      <c r="K810" s="2" t="str">
        <f t="shared" si="12"/>
        <v>Perdida</v>
      </c>
      <c r="L810" s="3">
        <f>IF(Dolares!$A$810="Compra",Dolares!$E$810-Dolares!$C$810-Dolares!$F$810,Dolares!$C$810-Dolares!$E$810-Dolares!$F$810)</f>
        <v>0</v>
      </c>
      <c r="M810" s="4" t="e">
        <f>Dolares!$L$810/Dolares!$C$810*1</f>
        <v>#DIV/0!</v>
      </c>
      <c r="N810" s="26"/>
      <c r="O810" s="17">
        <f>IF(Dolares!$A$810="Venta",(Dolares!$E$810+Dolares!$F$810)*-1,Dolares!$E$810-Dolares!$F$810)</f>
        <v>0</v>
      </c>
    </row>
    <row r="811" spans="1:15" ht="15" customHeight="1" x14ac:dyDescent="0.25">
      <c r="A811" s="13"/>
      <c r="B811" s="14"/>
      <c r="C811" s="15"/>
      <c r="D811" s="6" t="e">
        <f>Tabla3[[#This Row],[CANTIDAD EN FIAT]]/Tabla3[[#This Row],[C. TOTAL / C.  RECIBIR]]</f>
        <v>#DIV/0!</v>
      </c>
      <c r="E811" s="6"/>
      <c r="F811" s="6"/>
      <c r="G811" s="2"/>
      <c r="H811" s="5"/>
      <c r="I811" s="2"/>
      <c r="J811" s="42"/>
      <c r="K811" s="2" t="str">
        <f t="shared" si="12"/>
        <v>Perdida</v>
      </c>
      <c r="L811" s="3">
        <f>IF(Dolares!$A$811="Compra",Dolares!$E$811-Dolares!$C$811-Dolares!$F$811,Dolares!$C$811-Dolares!$E$811-Dolares!$F$811)</f>
        <v>0</v>
      </c>
      <c r="M811" s="4" t="e">
        <f>Dolares!$L$811/Dolares!$C$811*1</f>
        <v>#DIV/0!</v>
      </c>
      <c r="N811" s="26"/>
      <c r="O811" s="17">
        <f>IF(Dolares!$A$811="Venta",(Dolares!$E$811+Dolares!$F$811)*-1,Dolares!$E$811-Dolares!$F$811)</f>
        <v>0</v>
      </c>
    </row>
    <row r="812" spans="1:15" ht="15" customHeight="1" x14ac:dyDescent="0.25">
      <c r="A812" s="13"/>
      <c r="B812" s="14"/>
      <c r="C812" s="15"/>
      <c r="D812" s="6" t="e">
        <f>Tabla3[[#This Row],[CANTIDAD EN FIAT]]/Tabla3[[#This Row],[C. TOTAL / C.  RECIBIR]]</f>
        <v>#DIV/0!</v>
      </c>
      <c r="E812" s="6"/>
      <c r="F812" s="6"/>
      <c r="G812" s="2"/>
      <c r="H812" s="5"/>
      <c r="I812" s="2"/>
      <c r="J812" s="42"/>
      <c r="K812" s="2" t="str">
        <f t="shared" si="12"/>
        <v>Perdida</v>
      </c>
      <c r="L812" s="3">
        <f>IF(Dolares!$A$812="Compra",Dolares!$E$812-Dolares!$C$812-Dolares!$F$812,Dolares!$C$812-Dolares!$E$812-Dolares!$F$812)</f>
        <v>0</v>
      </c>
      <c r="M812" s="4" t="e">
        <f>Dolares!$L$812/Dolares!$C$812*1</f>
        <v>#DIV/0!</v>
      </c>
      <c r="N812" s="26"/>
      <c r="O812" s="17">
        <f>IF(Dolares!$A$812="Venta",(Dolares!$E$812+Dolares!$F$812)*-1,Dolares!$E$812-Dolares!$F$812)</f>
        <v>0</v>
      </c>
    </row>
    <row r="813" spans="1:15" ht="15" customHeight="1" x14ac:dyDescent="0.25">
      <c r="A813" s="13"/>
      <c r="B813" s="14"/>
      <c r="C813" s="15"/>
      <c r="D813" s="6" t="e">
        <f>Tabla3[[#This Row],[CANTIDAD EN FIAT]]/Tabla3[[#This Row],[C. TOTAL / C.  RECIBIR]]</f>
        <v>#DIV/0!</v>
      </c>
      <c r="E813" s="6"/>
      <c r="F813" s="6"/>
      <c r="G813" s="2"/>
      <c r="H813" s="5"/>
      <c r="I813" s="2"/>
      <c r="J813" s="42"/>
      <c r="K813" s="2" t="str">
        <f t="shared" si="12"/>
        <v>Perdida</v>
      </c>
      <c r="L813" s="3">
        <f>IF(Dolares!$A$813="Compra",Dolares!$E$813-Dolares!$C$813-Dolares!$F$813,Dolares!$C$813-Dolares!$E$813-Dolares!$F$813)</f>
        <v>0</v>
      </c>
      <c r="M813" s="4" t="e">
        <f>Dolares!$L$813/Dolares!$C$813*1</f>
        <v>#DIV/0!</v>
      </c>
      <c r="N813" s="26"/>
      <c r="O813" s="17">
        <f>IF(Dolares!$A$813="Venta",(Dolares!$E$813+Dolares!$F$813)*-1,Dolares!$E$813-Dolares!$F$813)</f>
        <v>0</v>
      </c>
    </row>
    <row r="814" spans="1:15" ht="15" customHeight="1" x14ac:dyDescent="0.25">
      <c r="A814" s="13"/>
      <c r="B814" s="14"/>
      <c r="C814" s="15"/>
      <c r="D814" s="6" t="e">
        <f>Tabla3[[#This Row],[CANTIDAD EN FIAT]]/Tabla3[[#This Row],[C. TOTAL / C.  RECIBIR]]</f>
        <v>#DIV/0!</v>
      </c>
      <c r="E814" s="6"/>
      <c r="F814" s="6"/>
      <c r="G814" s="2"/>
      <c r="H814" s="5"/>
      <c r="I814" s="2"/>
      <c r="J814" s="42"/>
      <c r="K814" s="2" t="str">
        <f t="shared" si="12"/>
        <v>Perdida</v>
      </c>
      <c r="L814" s="3">
        <f>IF(Dolares!$A$814="Compra",Dolares!$E$814-Dolares!$C$814-Dolares!$F$814,Dolares!$C$814-Dolares!$E$814-Dolares!$F$814)</f>
        <v>0</v>
      </c>
      <c r="M814" s="4" t="e">
        <f>Dolares!$L$814/Dolares!$C$814*1</f>
        <v>#DIV/0!</v>
      </c>
      <c r="N814" s="26"/>
      <c r="O814" s="17">
        <f>IF(Dolares!$A$814="Venta",(Dolares!$E$814+Dolares!$F$814)*-1,Dolares!$E$814-Dolares!$F$814)</f>
        <v>0</v>
      </c>
    </row>
    <row r="815" spans="1:15" ht="15" customHeight="1" x14ac:dyDescent="0.25">
      <c r="A815" s="13"/>
      <c r="B815" s="14"/>
      <c r="C815" s="15"/>
      <c r="D815" s="6" t="e">
        <f>Tabla3[[#This Row],[CANTIDAD EN FIAT]]/Tabla3[[#This Row],[C. TOTAL / C.  RECIBIR]]</f>
        <v>#DIV/0!</v>
      </c>
      <c r="E815" s="6"/>
      <c r="F815" s="6"/>
      <c r="G815" s="2"/>
      <c r="H815" s="5"/>
      <c r="I815" s="2"/>
      <c r="J815" s="42"/>
      <c r="K815" s="2" t="str">
        <f t="shared" si="12"/>
        <v>Perdida</v>
      </c>
      <c r="L815" s="3">
        <f>IF(Dolares!$A$815="Compra",Dolares!$E$815-Dolares!$C$815-Dolares!$F$815,Dolares!$C$815-Dolares!$E$815-Dolares!$F$815)</f>
        <v>0</v>
      </c>
      <c r="M815" s="4" t="e">
        <f>Dolares!$L$815/Dolares!$C$815*1</f>
        <v>#DIV/0!</v>
      </c>
      <c r="N815" s="26"/>
      <c r="O815" s="17">
        <f>IF(Dolares!$A$815="Venta",(Dolares!$E$815+Dolares!$F$815)*-1,Dolares!$E$815-Dolares!$F$815)</f>
        <v>0</v>
      </c>
    </row>
    <row r="816" spans="1:15" ht="15" customHeight="1" x14ac:dyDescent="0.25">
      <c r="A816" s="13"/>
      <c r="B816" s="14"/>
      <c r="C816" s="15"/>
      <c r="D816" s="6" t="e">
        <f>Tabla3[[#This Row],[CANTIDAD EN FIAT]]/Tabla3[[#This Row],[C. TOTAL / C.  RECIBIR]]</f>
        <v>#DIV/0!</v>
      </c>
      <c r="E816" s="6"/>
      <c r="F816" s="6"/>
      <c r="G816" s="2"/>
      <c r="H816" s="5"/>
      <c r="I816" s="2"/>
      <c r="J816" s="42"/>
      <c r="K816" s="2" t="str">
        <f t="shared" si="12"/>
        <v>Perdida</v>
      </c>
      <c r="L816" s="3">
        <f>IF(Dolares!$A$816="Compra",Dolares!$E$816-Dolares!$C$816-Dolares!$F$816,Dolares!$C$816-Dolares!$E$816-Dolares!$F$816)</f>
        <v>0</v>
      </c>
      <c r="M816" s="4" t="e">
        <f>Dolares!$L$816/Dolares!$C$816*1</f>
        <v>#DIV/0!</v>
      </c>
      <c r="N816" s="26"/>
      <c r="O816" s="17">
        <f>IF(Dolares!$A$816="Venta",(Dolares!$E$816+Dolares!$F$816)*-1,Dolares!$E$816-Dolares!$F$816)</f>
        <v>0</v>
      </c>
    </row>
    <row r="817" spans="1:15" ht="15" customHeight="1" x14ac:dyDescent="0.25">
      <c r="A817" s="13"/>
      <c r="B817" s="14"/>
      <c r="C817" s="15"/>
      <c r="D817" s="6" t="e">
        <f>Tabla3[[#This Row],[CANTIDAD EN FIAT]]/Tabla3[[#This Row],[C. TOTAL / C.  RECIBIR]]</f>
        <v>#DIV/0!</v>
      </c>
      <c r="E817" s="6"/>
      <c r="F817" s="6"/>
      <c r="G817" s="2"/>
      <c r="H817" s="5"/>
      <c r="I817" s="2"/>
      <c r="J817" s="42"/>
      <c r="K817" s="2" t="str">
        <f t="shared" si="12"/>
        <v>Perdida</v>
      </c>
      <c r="L817" s="3">
        <f>IF(Dolares!$A$817="Compra",Dolares!$E$817-Dolares!$C$817-Dolares!$F$817,Dolares!$C$817-Dolares!$E$817-Dolares!$F$817)</f>
        <v>0</v>
      </c>
      <c r="M817" s="4" t="e">
        <f>Dolares!$L$817/Dolares!$C$817*1</f>
        <v>#DIV/0!</v>
      </c>
      <c r="N817" s="26"/>
      <c r="O817" s="17">
        <f>IF(Dolares!$A$817="Venta",(Dolares!$E$817+Dolares!$F$817)*-1,Dolares!$E$817-Dolares!$F$817)</f>
        <v>0</v>
      </c>
    </row>
    <row r="818" spans="1:15" ht="15" customHeight="1" x14ac:dyDescent="0.25">
      <c r="A818" s="13"/>
      <c r="B818" s="14"/>
      <c r="C818" s="15"/>
      <c r="D818" s="6" t="e">
        <f>Tabla3[[#This Row],[CANTIDAD EN FIAT]]/Tabla3[[#This Row],[C. TOTAL / C.  RECIBIR]]</f>
        <v>#DIV/0!</v>
      </c>
      <c r="E818" s="6"/>
      <c r="F818" s="6"/>
      <c r="G818" s="2"/>
      <c r="H818" s="5"/>
      <c r="I818" s="2"/>
      <c r="J818" s="42"/>
      <c r="K818" s="2" t="str">
        <f t="shared" si="12"/>
        <v>Perdida</v>
      </c>
      <c r="L818" s="3">
        <f>IF(Dolares!$A$818="Compra",Dolares!$E$818-Dolares!$C$818-Dolares!$F$818,Dolares!$C$818-Dolares!$E$818-Dolares!$F$818)</f>
        <v>0</v>
      </c>
      <c r="M818" s="4" t="e">
        <f>Dolares!$L$818/Dolares!$C$818*1</f>
        <v>#DIV/0!</v>
      </c>
      <c r="N818" s="26"/>
      <c r="O818" s="17">
        <f>IF(Dolares!$A$818="Venta",(Dolares!$E$818+Dolares!$F$818)*-1,Dolares!$E$818-Dolares!$F$818)</f>
        <v>0</v>
      </c>
    </row>
    <row r="819" spans="1:15" ht="15" customHeight="1" x14ac:dyDescent="0.25">
      <c r="A819" s="13"/>
      <c r="B819" s="14"/>
      <c r="C819" s="15"/>
      <c r="D819" s="6" t="e">
        <f>Tabla3[[#This Row],[CANTIDAD EN FIAT]]/Tabla3[[#This Row],[C. TOTAL / C.  RECIBIR]]</f>
        <v>#DIV/0!</v>
      </c>
      <c r="E819" s="6"/>
      <c r="F819" s="6"/>
      <c r="G819" s="2"/>
      <c r="H819" s="5"/>
      <c r="I819" s="2"/>
      <c r="J819" s="42"/>
      <c r="K819" s="2" t="str">
        <f t="shared" si="12"/>
        <v>Perdida</v>
      </c>
      <c r="L819" s="3">
        <f>IF(Dolares!$A$819="Compra",Dolares!$E$819-Dolares!$C$819-Dolares!$F$819,Dolares!$C$819-Dolares!$E$819-Dolares!$F$819)</f>
        <v>0</v>
      </c>
      <c r="M819" s="4" t="e">
        <f>Dolares!$L$819/Dolares!$C$819*1</f>
        <v>#DIV/0!</v>
      </c>
      <c r="N819" s="26"/>
      <c r="O819" s="17">
        <f>IF(Dolares!$A$819="Venta",(Dolares!$E$819+Dolares!$F$819)*-1,Dolares!$E$819-Dolares!$F$819)</f>
        <v>0</v>
      </c>
    </row>
    <row r="820" spans="1:15" ht="15" customHeight="1" x14ac:dyDescent="0.25">
      <c r="A820" s="13"/>
      <c r="B820" s="14"/>
      <c r="C820" s="15"/>
      <c r="D820" s="6" t="e">
        <f>Tabla3[[#This Row],[CANTIDAD EN FIAT]]/Tabla3[[#This Row],[C. TOTAL / C.  RECIBIR]]</f>
        <v>#DIV/0!</v>
      </c>
      <c r="E820" s="6"/>
      <c r="F820" s="6"/>
      <c r="G820" s="2"/>
      <c r="H820" s="5"/>
      <c r="I820" s="2"/>
      <c r="J820" s="42"/>
      <c r="K820" s="2" t="str">
        <f t="shared" si="12"/>
        <v>Perdida</v>
      </c>
      <c r="L820" s="3">
        <f>IF(Dolares!$A$820="Compra",Dolares!$E$820-Dolares!$C$820-Dolares!$F$820,Dolares!$C$820-Dolares!$E$820-Dolares!$F$820)</f>
        <v>0</v>
      </c>
      <c r="M820" s="4" t="e">
        <f>Dolares!$L$820/Dolares!$C$820*1</f>
        <v>#DIV/0!</v>
      </c>
      <c r="N820" s="26"/>
      <c r="O820" s="17">
        <f>IF(Dolares!$A$820="Venta",(Dolares!$E$820+Dolares!$F$820)*-1,Dolares!$E$820-Dolares!$F$820)</f>
        <v>0</v>
      </c>
    </row>
    <row r="821" spans="1:15" ht="15" customHeight="1" x14ac:dyDescent="0.25">
      <c r="A821" s="13"/>
      <c r="B821" s="14"/>
      <c r="C821" s="15"/>
      <c r="D821" s="6" t="e">
        <f>Tabla3[[#This Row],[CANTIDAD EN FIAT]]/Tabla3[[#This Row],[C. TOTAL / C.  RECIBIR]]</f>
        <v>#DIV/0!</v>
      </c>
      <c r="E821" s="6"/>
      <c r="F821" s="6"/>
      <c r="G821" s="2"/>
      <c r="H821" s="5"/>
      <c r="I821" s="2"/>
      <c r="J821" s="42"/>
      <c r="K821" s="2" t="str">
        <f t="shared" si="12"/>
        <v>Perdida</v>
      </c>
      <c r="L821" s="3">
        <f>IF(Dolares!$A$821="Compra",Dolares!$E$821-Dolares!$C$821-Dolares!$F$821,Dolares!$C$821-Dolares!$E$821-Dolares!$F$821)</f>
        <v>0</v>
      </c>
      <c r="M821" s="4" t="e">
        <f>Dolares!$L$821/Dolares!$C$821*1</f>
        <v>#DIV/0!</v>
      </c>
      <c r="N821" s="26"/>
      <c r="O821" s="17">
        <f>IF(Dolares!$A$821="Venta",(Dolares!$E$821+Dolares!$F$821)*-1,Dolares!$E$821-Dolares!$F$821)</f>
        <v>0</v>
      </c>
    </row>
    <row r="822" spans="1:15" ht="15" customHeight="1" x14ac:dyDescent="0.25">
      <c r="A822" s="13"/>
      <c r="B822" s="14"/>
      <c r="C822" s="15"/>
      <c r="D822" s="6" t="e">
        <f>Tabla3[[#This Row],[CANTIDAD EN FIAT]]/Tabla3[[#This Row],[C. TOTAL / C.  RECIBIR]]</f>
        <v>#DIV/0!</v>
      </c>
      <c r="E822" s="6"/>
      <c r="F822" s="6"/>
      <c r="G822" s="2"/>
      <c r="H822" s="5"/>
      <c r="I822" s="2"/>
      <c r="J822" s="42"/>
      <c r="K822" s="2" t="str">
        <f t="shared" si="12"/>
        <v>Perdida</v>
      </c>
      <c r="L822" s="3">
        <f>IF(Dolares!$A$822="Compra",Dolares!$E$822-Dolares!$C$822-Dolares!$F$822,Dolares!$C$822-Dolares!$E$822-Dolares!$F$822)</f>
        <v>0</v>
      </c>
      <c r="M822" s="4" t="e">
        <f>Dolares!$L$822/Dolares!$C$822*1</f>
        <v>#DIV/0!</v>
      </c>
      <c r="N822" s="26"/>
      <c r="O822" s="17">
        <f>IF(Dolares!$A$822="Venta",(Dolares!$E$822+Dolares!$F$822)*-1,Dolares!$E$822-Dolares!$F$822)</f>
        <v>0</v>
      </c>
    </row>
    <row r="823" spans="1:15" ht="15" customHeight="1" x14ac:dyDescent="0.25">
      <c r="A823" s="13"/>
      <c r="B823" s="14"/>
      <c r="C823" s="15"/>
      <c r="D823" s="6" t="e">
        <f>Tabla3[[#This Row],[CANTIDAD EN FIAT]]/Tabla3[[#This Row],[C. TOTAL / C.  RECIBIR]]</f>
        <v>#DIV/0!</v>
      </c>
      <c r="E823" s="6"/>
      <c r="F823" s="6"/>
      <c r="G823" s="2"/>
      <c r="H823" s="5"/>
      <c r="I823" s="2"/>
      <c r="J823" s="42"/>
      <c r="K823" s="2" t="str">
        <f t="shared" si="12"/>
        <v>Perdida</v>
      </c>
      <c r="L823" s="3">
        <f>IF(Dolares!$A$823="Compra",Dolares!$E$823-Dolares!$C$823-Dolares!$F$823,Dolares!$C$823-Dolares!$E$823-Dolares!$F$823)</f>
        <v>0</v>
      </c>
      <c r="M823" s="4" t="e">
        <f>Dolares!$L$823/Dolares!$C$823*1</f>
        <v>#DIV/0!</v>
      </c>
      <c r="N823" s="26"/>
      <c r="O823" s="17">
        <f>IF(Dolares!$A$823="Venta",(Dolares!$E$823+Dolares!$F$823)*-1,Dolares!$E$823-Dolares!$F$823)</f>
        <v>0</v>
      </c>
    </row>
    <row r="824" spans="1:15" ht="15" customHeight="1" x14ac:dyDescent="0.25">
      <c r="A824" s="13"/>
      <c r="B824" s="14"/>
      <c r="C824" s="15"/>
      <c r="D824" s="6" t="e">
        <f>Tabla3[[#This Row],[CANTIDAD EN FIAT]]/Tabla3[[#This Row],[C. TOTAL / C.  RECIBIR]]</f>
        <v>#DIV/0!</v>
      </c>
      <c r="E824" s="6"/>
      <c r="F824" s="6"/>
      <c r="G824" s="2"/>
      <c r="H824" s="5"/>
      <c r="I824" s="2"/>
      <c r="J824" s="42"/>
      <c r="K824" s="2" t="str">
        <f t="shared" si="12"/>
        <v>Perdida</v>
      </c>
      <c r="L824" s="3">
        <f>IF(Dolares!$A$824="Compra",Dolares!$E$824-Dolares!$C$824-Dolares!$F$824,Dolares!$C$824-Dolares!$E$824-Dolares!$F$824)</f>
        <v>0</v>
      </c>
      <c r="M824" s="4" t="e">
        <f>Dolares!$L$824/Dolares!$C$824*1</f>
        <v>#DIV/0!</v>
      </c>
      <c r="N824" s="26"/>
      <c r="O824" s="17">
        <f>IF(Dolares!$A$824="Venta",(Dolares!$E$824+Dolares!$F$824)*-1,Dolares!$E$824-Dolares!$F$824)</f>
        <v>0</v>
      </c>
    </row>
    <row r="825" spans="1:15" ht="15" customHeight="1" x14ac:dyDescent="0.25">
      <c r="A825" s="13"/>
      <c r="B825" s="14"/>
      <c r="C825" s="15"/>
      <c r="D825" s="6" t="e">
        <f>Tabla3[[#This Row],[CANTIDAD EN FIAT]]/Tabla3[[#This Row],[C. TOTAL / C.  RECIBIR]]</f>
        <v>#DIV/0!</v>
      </c>
      <c r="E825" s="6"/>
      <c r="F825" s="6"/>
      <c r="G825" s="2"/>
      <c r="H825" s="5"/>
      <c r="I825" s="2"/>
      <c r="J825" s="42"/>
      <c r="K825" s="2" t="str">
        <f t="shared" si="12"/>
        <v>Perdida</v>
      </c>
      <c r="L825" s="3">
        <f>IF(Dolares!$A$825="Compra",Dolares!$E$825-Dolares!$C$825-Dolares!$F$825,Dolares!$C$825-Dolares!$E$825-Dolares!$F$825)</f>
        <v>0</v>
      </c>
      <c r="M825" s="4" t="e">
        <f>Dolares!$L$825/Dolares!$C$825*1</f>
        <v>#DIV/0!</v>
      </c>
      <c r="N825" s="26"/>
      <c r="O825" s="17">
        <f>IF(Dolares!$A$825="Venta",(Dolares!$E$825+Dolares!$F$825)*-1,Dolares!$E$825-Dolares!$F$825)</f>
        <v>0</v>
      </c>
    </row>
    <row r="826" spans="1:15" ht="15" customHeight="1" x14ac:dyDescent="0.25">
      <c r="A826" s="13"/>
      <c r="B826" s="14"/>
      <c r="C826" s="15"/>
      <c r="D826" s="6" t="e">
        <f>Tabla3[[#This Row],[CANTIDAD EN FIAT]]/Tabla3[[#This Row],[C. TOTAL / C.  RECIBIR]]</f>
        <v>#DIV/0!</v>
      </c>
      <c r="E826" s="6"/>
      <c r="F826" s="6"/>
      <c r="G826" s="2"/>
      <c r="H826" s="5"/>
      <c r="I826" s="2"/>
      <c r="J826" s="42"/>
      <c r="K826" s="2" t="str">
        <f t="shared" si="12"/>
        <v>Perdida</v>
      </c>
      <c r="L826" s="3">
        <f>IF(Dolares!$A$826="Compra",Dolares!$E$826-Dolares!$C$826-Dolares!$F$826,Dolares!$C$826-Dolares!$E$826-Dolares!$F$826)</f>
        <v>0</v>
      </c>
      <c r="M826" s="4" t="e">
        <f>Dolares!$L$826/Dolares!$C$826*1</f>
        <v>#DIV/0!</v>
      </c>
      <c r="N826" s="26"/>
      <c r="O826" s="17">
        <f>IF(Dolares!$A$826="Venta",(Dolares!$E$826+Dolares!$F$826)*-1,Dolares!$E$826-Dolares!$F$826)</f>
        <v>0</v>
      </c>
    </row>
    <row r="827" spans="1:15" ht="15" customHeight="1" x14ac:dyDescent="0.25">
      <c r="A827" s="13"/>
      <c r="B827" s="14"/>
      <c r="C827" s="15"/>
      <c r="D827" s="6" t="e">
        <f>Tabla3[[#This Row],[CANTIDAD EN FIAT]]/Tabla3[[#This Row],[C. TOTAL / C.  RECIBIR]]</f>
        <v>#DIV/0!</v>
      </c>
      <c r="E827" s="6"/>
      <c r="F827" s="6"/>
      <c r="G827" s="2"/>
      <c r="H827" s="5"/>
      <c r="I827" s="2"/>
      <c r="J827" s="42"/>
      <c r="K827" s="2" t="str">
        <f t="shared" si="12"/>
        <v>Perdida</v>
      </c>
      <c r="L827" s="3">
        <f>IF(Dolares!$A$827="Compra",Dolares!$E$827-Dolares!$C$827-Dolares!$F$827,Dolares!$C$827-Dolares!$E$827-Dolares!$F$827)</f>
        <v>0</v>
      </c>
      <c r="M827" s="4" t="e">
        <f>Dolares!$L$827/Dolares!$C$827*1</f>
        <v>#DIV/0!</v>
      </c>
      <c r="N827" s="26"/>
      <c r="O827" s="17">
        <f>IF(Dolares!$A$827="Venta",(Dolares!$E$827+Dolares!$F$827)*-1,Dolares!$E$827-Dolares!$F$827)</f>
        <v>0</v>
      </c>
    </row>
    <row r="828" spans="1:15" ht="15" customHeight="1" x14ac:dyDescent="0.25">
      <c r="A828" s="13"/>
      <c r="B828" s="14"/>
      <c r="C828" s="15"/>
      <c r="D828" s="6" t="e">
        <f>Tabla3[[#This Row],[CANTIDAD EN FIAT]]/Tabla3[[#This Row],[C. TOTAL / C.  RECIBIR]]</f>
        <v>#DIV/0!</v>
      </c>
      <c r="E828" s="6"/>
      <c r="F828" s="6"/>
      <c r="G828" s="2"/>
      <c r="H828" s="5"/>
      <c r="I828" s="2"/>
      <c r="J828" s="42"/>
      <c r="K828" s="2" t="str">
        <f t="shared" si="12"/>
        <v>Perdida</v>
      </c>
      <c r="L828" s="3">
        <f>IF(Dolares!$A$828="Compra",Dolares!$E$828-Dolares!$C$828-Dolares!$F$828,Dolares!$C$828-Dolares!$E$828-Dolares!$F$828)</f>
        <v>0</v>
      </c>
      <c r="M828" s="4" t="e">
        <f>Dolares!$L$828/Dolares!$C$828*1</f>
        <v>#DIV/0!</v>
      </c>
      <c r="N828" s="26"/>
      <c r="O828" s="17">
        <f>IF(Dolares!$A$828="Venta",(Dolares!$E$828+Dolares!$F$828)*-1,Dolares!$E$828-Dolares!$F$828)</f>
        <v>0</v>
      </c>
    </row>
    <row r="829" spans="1:15" ht="15" customHeight="1" x14ac:dyDescent="0.25">
      <c r="A829" s="13"/>
      <c r="B829" s="14"/>
      <c r="C829" s="15"/>
      <c r="D829" s="6" t="e">
        <f>Tabla3[[#This Row],[CANTIDAD EN FIAT]]/Tabla3[[#This Row],[C. TOTAL / C.  RECIBIR]]</f>
        <v>#DIV/0!</v>
      </c>
      <c r="E829" s="6"/>
      <c r="F829" s="6"/>
      <c r="G829" s="2"/>
      <c r="H829" s="5"/>
      <c r="I829" s="2"/>
      <c r="J829" s="42"/>
      <c r="K829" s="2" t="str">
        <f t="shared" si="12"/>
        <v>Perdida</v>
      </c>
      <c r="L829" s="3">
        <f>IF(Dolares!$A$829="Compra",Dolares!$E$829-Dolares!$C$829-Dolares!$F$829,Dolares!$C$829-Dolares!$E$829-Dolares!$F$829)</f>
        <v>0</v>
      </c>
      <c r="M829" s="4" t="e">
        <f>Dolares!$L$829/Dolares!$C$829*1</f>
        <v>#DIV/0!</v>
      </c>
      <c r="N829" s="26"/>
      <c r="O829" s="17">
        <f>IF(Dolares!$A$829="Venta",(Dolares!$E$829+Dolares!$F$829)*-1,Dolares!$E$829-Dolares!$F$829)</f>
        <v>0</v>
      </c>
    </row>
    <row r="830" spans="1:15" ht="15" customHeight="1" x14ac:dyDescent="0.25">
      <c r="A830" s="13"/>
      <c r="B830" s="14"/>
      <c r="C830" s="15"/>
      <c r="D830" s="6" t="e">
        <f>Tabla3[[#This Row],[CANTIDAD EN FIAT]]/Tabla3[[#This Row],[C. TOTAL / C.  RECIBIR]]</f>
        <v>#DIV/0!</v>
      </c>
      <c r="E830" s="6"/>
      <c r="F830" s="6"/>
      <c r="G830" s="2"/>
      <c r="H830" s="5"/>
      <c r="I830" s="2"/>
      <c r="J830" s="42"/>
      <c r="K830" s="2" t="str">
        <f t="shared" si="12"/>
        <v>Perdida</v>
      </c>
      <c r="L830" s="3">
        <f>IF(Dolares!$A$830="Compra",Dolares!$E$830-Dolares!$C$830-Dolares!$F$830,Dolares!$C$830-Dolares!$E$830-Dolares!$F$830)</f>
        <v>0</v>
      </c>
      <c r="M830" s="4" t="e">
        <f>Dolares!$L$830/Dolares!$C$830*1</f>
        <v>#DIV/0!</v>
      </c>
      <c r="N830" s="26"/>
      <c r="O830" s="17">
        <f>IF(Dolares!$A$830="Venta",(Dolares!$E$830+Dolares!$F$830)*-1,Dolares!$E$830-Dolares!$F$830)</f>
        <v>0</v>
      </c>
    </row>
    <row r="831" spans="1:15" ht="15" customHeight="1" x14ac:dyDescent="0.25">
      <c r="A831" s="13"/>
      <c r="B831" s="14"/>
      <c r="C831" s="15"/>
      <c r="D831" s="6" t="e">
        <f>Tabla3[[#This Row],[CANTIDAD EN FIAT]]/Tabla3[[#This Row],[C. TOTAL / C.  RECIBIR]]</f>
        <v>#DIV/0!</v>
      </c>
      <c r="E831" s="6"/>
      <c r="F831" s="6"/>
      <c r="G831" s="2"/>
      <c r="H831" s="5"/>
      <c r="I831" s="2"/>
      <c r="J831" s="42"/>
      <c r="K831" s="2" t="str">
        <f t="shared" si="12"/>
        <v>Perdida</v>
      </c>
      <c r="L831" s="3">
        <f>IF(Dolares!$A$831="Compra",Dolares!$E$831-Dolares!$C$831-Dolares!$F$831,Dolares!$C$831-Dolares!$E$831-Dolares!$F$831)</f>
        <v>0</v>
      </c>
      <c r="M831" s="4" t="e">
        <f>Dolares!$L$831/Dolares!$C$831*1</f>
        <v>#DIV/0!</v>
      </c>
      <c r="N831" s="26"/>
      <c r="O831" s="17">
        <f>IF(Dolares!$A$831="Venta",(Dolares!$E$831+Dolares!$F$831)*-1,Dolares!$E$831-Dolares!$F$831)</f>
        <v>0</v>
      </c>
    </row>
    <row r="832" spans="1:15" ht="15" customHeight="1" x14ac:dyDescent="0.25">
      <c r="A832" s="13"/>
      <c r="B832" s="14"/>
      <c r="C832" s="15"/>
      <c r="D832" s="6" t="e">
        <f>Tabla3[[#This Row],[CANTIDAD EN FIAT]]/Tabla3[[#This Row],[C. TOTAL / C.  RECIBIR]]</f>
        <v>#DIV/0!</v>
      </c>
      <c r="E832" s="6"/>
      <c r="F832" s="6"/>
      <c r="G832" s="2"/>
      <c r="H832" s="5"/>
      <c r="I832" s="2"/>
      <c r="J832" s="42"/>
      <c r="K832" s="2" t="str">
        <f t="shared" si="12"/>
        <v>Perdida</v>
      </c>
      <c r="L832" s="3">
        <f>IF(Dolares!$A$832="Compra",Dolares!$E$832-Dolares!$C$832-Dolares!$F$832,Dolares!$C$832-Dolares!$E$832-Dolares!$F$832)</f>
        <v>0</v>
      </c>
      <c r="M832" s="4" t="e">
        <f>Dolares!$L$832/Dolares!$C$832*1</f>
        <v>#DIV/0!</v>
      </c>
      <c r="N832" s="26"/>
      <c r="O832" s="17">
        <f>IF(Dolares!$A$832="Venta",(Dolares!$E$832+Dolares!$F$832)*-1,Dolares!$E$832-Dolares!$F$832)</f>
        <v>0</v>
      </c>
    </row>
    <row r="833" spans="1:15" ht="15" customHeight="1" x14ac:dyDescent="0.25">
      <c r="A833" s="13"/>
      <c r="B833" s="14"/>
      <c r="C833" s="15"/>
      <c r="D833" s="6" t="e">
        <f>Tabla3[[#This Row],[CANTIDAD EN FIAT]]/Tabla3[[#This Row],[C. TOTAL / C.  RECIBIR]]</f>
        <v>#DIV/0!</v>
      </c>
      <c r="E833" s="6"/>
      <c r="F833" s="6"/>
      <c r="G833" s="2"/>
      <c r="H833" s="5"/>
      <c r="I833" s="2"/>
      <c r="J833" s="42"/>
      <c r="K833" s="2" t="str">
        <f t="shared" si="12"/>
        <v>Perdida</v>
      </c>
      <c r="L833" s="3">
        <f>IF(Dolares!$A$833="Compra",Dolares!$E$833-Dolares!$C$833-Dolares!$F$833,Dolares!$C$833-Dolares!$E$833-Dolares!$F$833)</f>
        <v>0</v>
      </c>
      <c r="M833" s="4" t="e">
        <f>Dolares!$L$833/Dolares!$C$833*1</f>
        <v>#DIV/0!</v>
      </c>
      <c r="N833" s="26"/>
      <c r="O833" s="17">
        <f>IF(Dolares!$A$833="Venta",(Dolares!$E$833+Dolares!$F$833)*-1,Dolares!$E$833-Dolares!$F$833)</f>
        <v>0</v>
      </c>
    </row>
    <row r="834" spans="1:15" ht="15" customHeight="1" x14ac:dyDescent="0.25">
      <c r="A834" s="13"/>
      <c r="B834" s="14"/>
      <c r="C834" s="15"/>
      <c r="D834" s="6" t="e">
        <f>Tabla3[[#This Row],[CANTIDAD EN FIAT]]/Tabla3[[#This Row],[C. TOTAL / C.  RECIBIR]]</f>
        <v>#DIV/0!</v>
      </c>
      <c r="E834" s="6"/>
      <c r="F834" s="6"/>
      <c r="G834" s="2"/>
      <c r="H834" s="5"/>
      <c r="I834" s="2"/>
      <c r="J834" s="42"/>
      <c r="K834" s="2" t="str">
        <f t="shared" ref="K834:K897" si="13">IF(L834&gt;0,"Ganancia","Perdida")</f>
        <v>Perdida</v>
      </c>
      <c r="L834" s="3">
        <f>IF(Dolares!$A$834="Compra",Dolares!$E$834-Dolares!$C$834-Dolares!$F$834,Dolares!$C$834-Dolares!$E$834-Dolares!$F$834)</f>
        <v>0</v>
      </c>
      <c r="M834" s="4" t="e">
        <f>Dolares!$L$834/Dolares!$C$834*1</f>
        <v>#DIV/0!</v>
      </c>
      <c r="N834" s="26"/>
      <c r="O834" s="17">
        <f>IF(Dolares!$A$834="Venta",(Dolares!$E$834+Dolares!$F$834)*-1,Dolares!$E$834-Dolares!$F$834)</f>
        <v>0</v>
      </c>
    </row>
    <row r="835" spans="1:15" ht="15" customHeight="1" x14ac:dyDescent="0.25">
      <c r="A835" s="13"/>
      <c r="B835" s="14"/>
      <c r="C835" s="15"/>
      <c r="D835" s="6" t="e">
        <f>Tabla3[[#This Row],[CANTIDAD EN FIAT]]/Tabla3[[#This Row],[C. TOTAL / C.  RECIBIR]]</f>
        <v>#DIV/0!</v>
      </c>
      <c r="E835" s="6"/>
      <c r="F835" s="6"/>
      <c r="G835" s="2"/>
      <c r="H835" s="5"/>
      <c r="I835" s="2"/>
      <c r="J835" s="42"/>
      <c r="K835" s="2" t="str">
        <f t="shared" si="13"/>
        <v>Perdida</v>
      </c>
      <c r="L835" s="3">
        <f>IF(Dolares!$A$835="Compra",Dolares!$E$835-Dolares!$C$835-Dolares!$F$835,Dolares!$C$835-Dolares!$E$835-Dolares!$F$835)</f>
        <v>0</v>
      </c>
      <c r="M835" s="4" t="e">
        <f>Dolares!$L$835/Dolares!$C$835*1</f>
        <v>#DIV/0!</v>
      </c>
      <c r="N835" s="26"/>
      <c r="O835" s="17">
        <f>IF(Dolares!$A$835="Venta",(Dolares!$E$835+Dolares!$F$835)*-1,Dolares!$E$835-Dolares!$F$835)</f>
        <v>0</v>
      </c>
    </row>
    <row r="836" spans="1:15" ht="15" customHeight="1" x14ac:dyDescent="0.25">
      <c r="A836" s="13"/>
      <c r="B836" s="14"/>
      <c r="C836" s="15"/>
      <c r="D836" s="6" t="e">
        <f>Tabla3[[#This Row],[CANTIDAD EN FIAT]]/Tabla3[[#This Row],[C. TOTAL / C.  RECIBIR]]</f>
        <v>#DIV/0!</v>
      </c>
      <c r="E836" s="6"/>
      <c r="F836" s="6"/>
      <c r="G836" s="2"/>
      <c r="H836" s="5"/>
      <c r="I836" s="2"/>
      <c r="J836" s="42"/>
      <c r="K836" s="2" t="str">
        <f t="shared" si="13"/>
        <v>Perdida</v>
      </c>
      <c r="L836" s="3">
        <f>IF(Dolares!$A$836="Compra",Dolares!$E$836-Dolares!$C$836-Dolares!$F$836,Dolares!$C$836-Dolares!$E$836-Dolares!$F$836)</f>
        <v>0</v>
      </c>
      <c r="M836" s="4" t="e">
        <f>Dolares!$L$836/Dolares!$C$836*1</f>
        <v>#DIV/0!</v>
      </c>
      <c r="N836" s="26"/>
      <c r="O836" s="17">
        <f>IF(Dolares!$A$836="Venta",(Dolares!$E$836+Dolares!$F$836)*-1,Dolares!$E$836-Dolares!$F$836)</f>
        <v>0</v>
      </c>
    </row>
    <row r="837" spans="1:15" ht="15" customHeight="1" x14ac:dyDescent="0.25">
      <c r="A837" s="13"/>
      <c r="B837" s="14"/>
      <c r="C837" s="15"/>
      <c r="D837" s="6" t="e">
        <f>Tabla3[[#This Row],[CANTIDAD EN FIAT]]/Tabla3[[#This Row],[C. TOTAL / C.  RECIBIR]]</f>
        <v>#DIV/0!</v>
      </c>
      <c r="E837" s="6"/>
      <c r="F837" s="6"/>
      <c r="G837" s="2"/>
      <c r="H837" s="5"/>
      <c r="I837" s="2"/>
      <c r="J837" s="42"/>
      <c r="K837" s="2" t="str">
        <f t="shared" si="13"/>
        <v>Perdida</v>
      </c>
      <c r="L837" s="3">
        <f>IF(Dolares!$A$837="Compra",Dolares!$E$837-Dolares!$C$837-Dolares!$F$837,Dolares!$C$837-Dolares!$E$837-Dolares!$F$837)</f>
        <v>0</v>
      </c>
      <c r="M837" s="4" t="e">
        <f>Dolares!$L$837/Dolares!$C$837*1</f>
        <v>#DIV/0!</v>
      </c>
      <c r="N837" s="26"/>
      <c r="O837" s="17">
        <f>IF(Dolares!$A$837="Venta",(Dolares!$E$837+Dolares!$F$837)*-1,Dolares!$E$837-Dolares!$F$837)</f>
        <v>0</v>
      </c>
    </row>
    <row r="838" spans="1:15" ht="15" customHeight="1" x14ac:dyDescent="0.25">
      <c r="A838" s="13"/>
      <c r="B838" s="14"/>
      <c r="C838" s="15"/>
      <c r="D838" s="6" t="e">
        <f>Tabla3[[#This Row],[CANTIDAD EN FIAT]]/Tabla3[[#This Row],[C. TOTAL / C.  RECIBIR]]</f>
        <v>#DIV/0!</v>
      </c>
      <c r="E838" s="6"/>
      <c r="F838" s="6"/>
      <c r="G838" s="2"/>
      <c r="H838" s="5"/>
      <c r="I838" s="2"/>
      <c r="J838" s="42"/>
      <c r="K838" s="2" t="str">
        <f t="shared" si="13"/>
        <v>Perdida</v>
      </c>
      <c r="L838" s="3">
        <f>IF(Dolares!$A$838="Compra",Dolares!$E$838-Dolares!$C$838-Dolares!$F$838,Dolares!$C$838-Dolares!$E$838-Dolares!$F$838)</f>
        <v>0</v>
      </c>
      <c r="M838" s="4" t="e">
        <f>Dolares!$L$838/Dolares!$C$838*1</f>
        <v>#DIV/0!</v>
      </c>
      <c r="N838" s="26"/>
      <c r="O838" s="17">
        <f>IF(Dolares!$A$838="Venta",(Dolares!$E$838+Dolares!$F$838)*-1,Dolares!$E$838-Dolares!$F$838)</f>
        <v>0</v>
      </c>
    </row>
    <row r="839" spans="1:15" ht="15" customHeight="1" x14ac:dyDescent="0.25">
      <c r="A839" s="13"/>
      <c r="B839" s="14"/>
      <c r="C839" s="15"/>
      <c r="D839" s="6" t="e">
        <f>Tabla3[[#This Row],[CANTIDAD EN FIAT]]/Tabla3[[#This Row],[C. TOTAL / C.  RECIBIR]]</f>
        <v>#DIV/0!</v>
      </c>
      <c r="E839" s="6"/>
      <c r="F839" s="6"/>
      <c r="G839" s="2"/>
      <c r="H839" s="5"/>
      <c r="I839" s="2"/>
      <c r="J839" s="42"/>
      <c r="K839" s="2" t="str">
        <f t="shared" si="13"/>
        <v>Perdida</v>
      </c>
      <c r="L839" s="3">
        <f>IF(Dolares!$A$839="Compra",Dolares!$E$839-Dolares!$C$839-Dolares!$F$839,Dolares!$C$839-Dolares!$E$839-Dolares!$F$839)</f>
        <v>0</v>
      </c>
      <c r="M839" s="4" t="e">
        <f>Dolares!$L$839/Dolares!$C$839*1</f>
        <v>#DIV/0!</v>
      </c>
      <c r="N839" s="26"/>
      <c r="O839" s="17">
        <f>IF(Dolares!$A$839="Venta",(Dolares!$E$839+Dolares!$F$839)*-1,Dolares!$E$839-Dolares!$F$839)</f>
        <v>0</v>
      </c>
    </row>
    <row r="840" spans="1:15" ht="15" customHeight="1" x14ac:dyDescent="0.25">
      <c r="A840" s="13"/>
      <c r="B840" s="14"/>
      <c r="C840" s="15"/>
      <c r="D840" s="6" t="e">
        <f>Tabla3[[#This Row],[CANTIDAD EN FIAT]]/Tabla3[[#This Row],[C. TOTAL / C.  RECIBIR]]</f>
        <v>#DIV/0!</v>
      </c>
      <c r="E840" s="6"/>
      <c r="F840" s="6"/>
      <c r="G840" s="2"/>
      <c r="H840" s="5"/>
      <c r="I840" s="2"/>
      <c r="J840" s="42"/>
      <c r="K840" s="2" t="str">
        <f t="shared" si="13"/>
        <v>Perdida</v>
      </c>
      <c r="L840" s="3">
        <f>IF(Dolares!$A$840="Compra",Dolares!$E$840-Dolares!$C$840-Dolares!$F$840,Dolares!$C$840-Dolares!$E$840-Dolares!$F$840)</f>
        <v>0</v>
      </c>
      <c r="M840" s="4" t="e">
        <f>Dolares!$L$840/Dolares!$C$840*1</f>
        <v>#DIV/0!</v>
      </c>
      <c r="N840" s="26"/>
      <c r="O840" s="17">
        <f>IF(Dolares!$A$840="Venta",(Dolares!$E$840+Dolares!$F$840)*-1,Dolares!$E$840-Dolares!$F$840)</f>
        <v>0</v>
      </c>
    </row>
    <row r="841" spans="1:15" ht="15" customHeight="1" x14ac:dyDescent="0.25">
      <c r="A841" s="13"/>
      <c r="B841" s="14"/>
      <c r="C841" s="15"/>
      <c r="D841" s="6" t="e">
        <f>Tabla3[[#This Row],[CANTIDAD EN FIAT]]/Tabla3[[#This Row],[C. TOTAL / C.  RECIBIR]]</f>
        <v>#DIV/0!</v>
      </c>
      <c r="E841" s="6"/>
      <c r="F841" s="6"/>
      <c r="G841" s="2"/>
      <c r="H841" s="5"/>
      <c r="I841" s="2"/>
      <c r="J841" s="42"/>
      <c r="K841" s="2" t="str">
        <f t="shared" si="13"/>
        <v>Perdida</v>
      </c>
      <c r="L841" s="3">
        <f>IF(Dolares!$A$841="Compra",Dolares!$E$841-Dolares!$C$841-Dolares!$F$841,Dolares!$C$841-Dolares!$E$841-Dolares!$F$841)</f>
        <v>0</v>
      </c>
      <c r="M841" s="4" t="e">
        <f>Dolares!$L$841/Dolares!$C$841*1</f>
        <v>#DIV/0!</v>
      </c>
      <c r="N841" s="26"/>
      <c r="O841" s="17">
        <f>IF(Dolares!$A$841="Venta",(Dolares!$E$841+Dolares!$F$841)*-1,Dolares!$E$841-Dolares!$F$841)</f>
        <v>0</v>
      </c>
    </row>
    <row r="842" spans="1:15" ht="15" customHeight="1" x14ac:dyDescent="0.25">
      <c r="A842" s="13"/>
      <c r="B842" s="14"/>
      <c r="C842" s="15"/>
      <c r="D842" s="6" t="e">
        <f>Tabla3[[#This Row],[CANTIDAD EN FIAT]]/Tabla3[[#This Row],[C. TOTAL / C.  RECIBIR]]</f>
        <v>#DIV/0!</v>
      </c>
      <c r="E842" s="6"/>
      <c r="F842" s="6"/>
      <c r="G842" s="2"/>
      <c r="H842" s="5"/>
      <c r="I842" s="2"/>
      <c r="J842" s="42"/>
      <c r="K842" s="2" t="str">
        <f t="shared" si="13"/>
        <v>Perdida</v>
      </c>
      <c r="L842" s="3">
        <f>IF(Dolares!$A$842="Compra",Dolares!$E$842-Dolares!$C$842-Dolares!$F$842,Dolares!$C$842-Dolares!$E$842-Dolares!$F$842)</f>
        <v>0</v>
      </c>
      <c r="M842" s="4" t="e">
        <f>Dolares!$L$842/Dolares!$C$842*1</f>
        <v>#DIV/0!</v>
      </c>
      <c r="N842" s="26"/>
      <c r="O842" s="17">
        <f>IF(Dolares!$A$842="Venta",(Dolares!$E$842+Dolares!$F$842)*-1,Dolares!$E$842-Dolares!$F$842)</f>
        <v>0</v>
      </c>
    </row>
    <row r="843" spans="1:15" ht="15" customHeight="1" x14ac:dyDescent="0.25">
      <c r="A843" s="13"/>
      <c r="B843" s="14"/>
      <c r="C843" s="15"/>
      <c r="D843" s="6" t="e">
        <f>Tabla3[[#This Row],[CANTIDAD EN FIAT]]/Tabla3[[#This Row],[C. TOTAL / C.  RECIBIR]]</f>
        <v>#DIV/0!</v>
      </c>
      <c r="E843" s="6"/>
      <c r="F843" s="6"/>
      <c r="G843" s="2"/>
      <c r="H843" s="5"/>
      <c r="I843" s="2"/>
      <c r="J843" s="42"/>
      <c r="K843" s="2" t="str">
        <f t="shared" si="13"/>
        <v>Perdida</v>
      </c>
      <c r="L843" s="3">
        <f>IF(Dolares!$A$843="Compra",Dolares!$E$843-Dolares!$C$843-Dolares!$F$843,Dolares!$C$843-Dolares!$E$843-Dolares!$F$843)</f>
        <v>0</v>
      </c>
      <c r="M843" s="4" t="e">
        <f>Dolares!$L$843/Dolares!$C$843*1</f>
        <v>#DIV/0!</v>
      </c>
      <c r="N843" s="26"/>
      <c r="O843" s="17">
        <f>IF(Dolares!$A$843="Venta",(Dolares!$E$843+Dolares!$F$843)*-1,Dolares!$E$843-Dolares!$F$843)</f>
        <v>0</v>
      </c>
    </row>
    <row r="844" spans="1:15" ht="15" customHeight="1" x14ac:dyDescent="0.25">
      <c r="A844" s="13"/>
      <c r="B844" s="14"/>
      <c r="C844" s="15"/>
      <c r="D844" s="6" t="e">
        <f>Tabla3[[#This Row],[CANTIDAD EN FIAT]]/Tabla3[[#This Row],[C. TOTAL / C.  RECIBIR]]</f>
        <v>#DIV/0!</v>
      </c>
      <c r="E844" s="6"/>
      <c r="F844" s="6"/>
      <c r="G844" s="2"/>
      <c r="H844" s="5"/>
      <c r="I844" s="2"/>
      <c r="J844" s="42"/>
      <c r="K844" s="2" t="str">
        <f t="shared" si="13"/>
        <v>Perdida</v>
      </c>
      <c r="L844" s="3">
        <f>IF(Dolares!$A$844="Compra",Dolares!$E$844-Dolares!$C$844-Dolares!$F$844,Dolares!$C$844-Dolares!$E$844-Dolares!$F$844)</f>
        <v>0</v>
      </c>
      <c r="M844" s="4" t="e">
        <f>Dolares!$L$844/Dolares!$C$844*1</f>
        <v>#DIV/0!</v>
      </c>
      <c r="N844" s="26"/>
      <c r="O844" s="17">
        <f>IF(Dolares!$A$844="Venta",(Dolares!$E$844+Dolares!$F$844)*-1,Dolares!$E$844-Dolares!$F$844)</f>
        <v>0</v>
      </c>
    </row>
    <row r="845" spans="1:15" ht="15" customHeight="1" x14ac:dyDescent="0.25">
      <c r="A845" s="13"/>
      <c r="B845" s="14"/>
      <c r="C845" s="15"/>
      <c r="D845" s="6" t="e">
        <f>Tabla3[[#This Row],[CANTIDAD EN FIAT]]/Tabla3[[#This Row],[C. TOTAL / C.  RECIBIR]]</f>
        <v>#DIV/0!</v>
      </c>
      <c r="E845" s="6"/>
      <c r="F845" s="6"/>
      <c r="G845" s="2"/>
      <c r="H845" s="5"/>
      <c r="I845" s="2"/>
      <c r="J845" s="42"/>
      <c r="K845" s="2" t="str">
        <f t="shared" si="13"/>
        <v>Perdida</v>
      </c>
      <c r="L845" s="3">
        <f>IF(Dolares!$A$845="Compra",Dolares!$E$845-Dolares!$C$845-Dolares!$F$845,Dolares!$C$845-Dolares!$E$845-Dolares!$F$845)</f>
        <v>0</v>
      </c>
      <c r="M845" s="4" t="e">
        <f>Dolares!$L$845/Dolares!$C$845*1</f>
        <v>#DIV/0!</v>
      </c>
      <c r="N845" s="26"/>
      <c r="O845" s="17">
        <f>IF(Dolares!$A$845="Venta",(Dolares!$E$845+Dolares!$F$845)*-1,Dolares!$E$845-Dolares!$F$845)</f>
        <v>0</v>
      </c>
    </row>
    <row r="846" spans="1:15" ht="15" customHeight="1" x14ac:dyDescent="0.25">
      <c r="A846" s="13"/>
      <c r="B846" s="14"/>
      <c r="C846" s="15"/>
      <c r="D846" s="6" t="e">
        <f>Tabla3[[#This Row],[CANTIDAD EN FIAT]]/Tabla3[[#This Row],[C. TOTAL / C.  RECIBIR]]</f>
        <v>#DIV/0!</v>
      </c>
      <c r="E846" s="6"/>
      <c r="F846" s="6"/>
      <c r="G846" s="2"/>
      <c r="H846" s="5"/>
      <c r="I846" s="2"/>
      <c r="J846" s="42"/>
      <c r="K846" s="2" t="str">
        <f t="shared" si="13"/>
        <v>Perdida</v>
      </c>
      <c r="L846" s="3">
        <f>IF(Dolares!$A$846="Compra",Dolares!$E$846-Dolares!$C$846-Dolares!$F$846,Dolares!$C$846-Dolares!$E$846-Dolares!$F$846)</f>
        <v>0</v>
      </c>
      <c r="M846" s="4" t="e">
        <f>Dolares!$L$846/Dolares!$C$846*1</f>
        <v>#DIV/0!</v>
      </c>
      <c r="N846" s="26"/>
      <c r="O846" s="17">
        <f>IF(Dolares!$A$846="Venta",(Dolares!$E$846+Dolares!$F$846)*-1,Dolares!$E$846-Dolares!$F$846)</f>
        <v>0</v>
      </c>
    </row>
    <row r="847" spans="1:15" ht="15" customHeight="1" x14ac:dyDescent="0.25">
      <c r="A847" s="13"/>
      <c r="B847" s="14"/>
      <c r="C847" s="15"/>
      <c r="D847" s="6" t="e">
        <f>Tabla3[[#This Row],[CANTIDAD EN FIAT]]/Tabla3[[#This Row],[C. TOTAL / C.  RECIBIR]]</f>
        <v>#DIV/0!</v>
      </c>
      <c r="E847" s="6"/>
      <c r="F847" s="6"/>
      <c r="G847" s="2"/>
      <c r="H847" s="5"/>
      <c r="I847" s="2"/>
      <c r="J847" s="42"/>
      <c r="K847" s="2" t="str">
        <f t="shared" si="13"/>
        <v>Perdida</v>
      </c>
      <c r="L847" s="3">
        <f>IF(Dolares!$A$847="Compra",Dolares!$E$847-Dolares!$C$847-Dolares!$F$847,Dolares!$C$847-Dolares!$E$847-Dolares!$F$847)</f>
        <v>0</v>
      </c>
      <c r="M847" s="4" t="e">
        <f>Dolares!$L$847/Dolares!$C$847*1</f>
        <v>#DIV/0!</v>
      </c>
      <c r="N847" s="26"/>
      <c r="O847" s="17">
        <f>IF(Dolares!$A$847="Venta",(Dolares!$E$847+Dolares!$F$847)*-1,Dolares!$E$847-Dolares!$F$847)</f>
        <v>0</v>
      </c>
    </row>
    <row r="848" spans="1:15" ht="15" customHeight="1" x14ac:dyDescent="0.25">
      <c r="A848" s="13"/>
      <c r="B848" s="14"/>
      <c r="C848" s="15"/>
      <c r="D848" s="6" t="e">
        <f>Tabla3[[#This Row],[CANTIDAD EN FIAT]]/Tabla3[[#This Row],[C. TOTAL / C.  RECIBIR]]</f>
        <v>#DIV/0!</v>
      </c>
      <c r="E848" s="6"/>
      <c r="F848" s="6"/>
      <c r="G848" s="2"/>
      <c r="H848" s="5"/>
      <c r="I848" s="2"/>
      <c r="J848" s="42"/>
      <c r="K848" s="2" t="str">
        <f t="shared" si="13"/>
        <v>Perdida</v>
      </c>
      <c r="L848" s="3">
        <f>IF(Dolares!$A$848="Compra",Dolares!$E$848-Dolares!$C$848-Dolares!$F$848,Dolares!$C$848-Dolares!$E$848-Dolares!$F$848)</f>
        <v>0</v>
      </c>
      <c r="M848" s="4" t="e">
        <f>Dolares!$L$848/Dolares!$C$848*1</f>
        <v>#DIV/0!</v>
      </c>
      <c r="N848" s="26"/>
      <c r="O848" s="17">
        <f>IF(Dolares!$A$848="Venta",(Dolares!$E$848+Dolares!$F$848)*-1,Dolares!$E$848-Dolares!$F$848)</f>
        <v>0</v>
      </c>
    </row>
    <row r="849" spans="1:15" ht="15" customHeight="1" x14ac:dyDescent="0.25">
      <c r="A849" s="13"/>
      <c r="B849" s="14"/>
      <c r="C849" s="15"/>
      <c r="D849" s="6" t="e">
        <f>Tabla3[[#This Row],[CANTIDAD EN FIAT]]/Tabla3[[#This Row],[C. TOTAL / C.  RECIBIR]]</f>
        <v>#DIV/0!</v>
      </c>
      <c r="E849" s="6"/>
      <c r="F849" s="6"/>
      <c r="G849" s="2"/>
      <c r="H849" s="5"/>
      <c r="I849" s="2"/>
      <c r="J849" s="42"/>
      <c r="K849" s="2" t="str">
        <f t="shared" si="13"/>
        <v>Perdida</v>
      </c>
      <c r="L849" s="3">
        <f>IF(Dolares!$A$849="Compra",Dolares!$E$849-Dolares!$C$849-Dolares!$F$849,Dolares!$C$849-Dolares!$E$849-Dolares!$F$849)</f>
        <v>0</v>
      </c>
      <c r="M849" s="4" t="e">
        <f>Dolares!$L$849/Dolares!$C$849*1</f>
        <v>#DIV/0!</v>
      </c>
      <c r="N849" s="26"/>
      <c r="O849" s="17">
        <f>IF(Dolares!$A$849="Venta",(Dolares!$E$849+Dolares!$F$849)*-1,Dolares!$E$849-Dolares!$F$849)</f>
        <v>0</v>
      </c>
    </row>
    <row r="850" spans="1:15" ht="15" customHeight="1" x14ac:dyDescent="0.25">
      <c r="A850" s="13"/>
      <c r="B850" s="14"/>
      <c r="C850" s="15"/>
      <c r="D850" s="6" t="e">
        <f>Tabla3[[#This Row],[CANTIDAD EN FIAT]]/Tabla3[[#This Row],[C. TOTAL / C.  RECIBIR]]</f>
        <v>#DIV/0!</v>
      </c>
      <c r="E850" s="6"/>
      <c r="F850" s="6"/>
      <c r="G850" s="2"/>
      <c r="H850" s="5"/>
      <c r="I850" s="2"/>
      <c r="J850" s="42"/>
      <c r="K850" s="2" t="str">
        <f t="shared" si="13"/>
        <v>Perdida</v>
      </c>
      <c r="L850" s="3">
        <f>IF(Dolares!$A$850="Compra",Dolares!$E$850-Dolares!$C$850-Dolares!$F$850,Dolares!$C$850-Dolares!$E$850-Dolares!$F$850)</f>
        <v>0</v>
      </c>
      <c r="M850" s="4" t="e">
        <f>Dolares!$L$850/Dolares!$C$850*1</f>
        <v>#DIV/0!</v>
      </c>
      <c r="N850" s="26"/>
      <c r="O850" s="17">
        <f>IF(Dolares!$A$850="Venta",(Dolares!$E$850+Dolares!$F$850)*-1,Dolares!$E$850-Dolares!$F$850)</f>
        <v>0</v>
      </c>
    </row>
    <row r="851" spans="1:15" ht="15" customHeight="1" x14ac:dyDescent="0.25">
      <c r="A851" s="13"/>
      <c r="B851" s="14"/>
      <c r="C851" s="15"/>
      <c r="D851" s="6" t="e">
        <f>Tabla3[[#This Row],[CANTIDAD EN FIAT]]/Tabla3[[#This Row],[C. TOTAL / C.  RECIBIR]]</f>
        <v>#DIV/0!</v>
      </c>
      <c r="E851" s="6"/>
      <c r="F851" s="6"/>
      <c r="G851" s="2"/>
      <c r="H851" s="5"/>
      <c r="I851" s="2"/>
      <c r="J851" s="42"/>
      <c r="K851" s="2" t="str">
        <f t="shared" si="13"/>
        <v>Perdida</v>
      </c>
      <c r="L851" s="3">
        <f>IF(Dolares!$A$851="Compra",Dolares!$E$851-Dolares!$C$851-Dolares!$F$851,Dolares!$C$851-Dolares!$E$851-Dolares!$F$851)</f>
        <v>0</v>
      </c>
      <c r="M851" s="4" t="e">
        <f>Dolares!$L$851/Dolares!$C$851*1</f>
        <v>#DIV/0!</v>
      </c>
      <c r="N851" s="26"/>
      <c r="O851" s="17">
        <f>IF(Dolares!$A$851="Venta",(Dolares!$E$851+Dolares!$F$851)*-1,Dolares!$E$851-Dolares!$F$851)</f>
        <v>0</v>
      </c>
    </row>
    <row r="852" spans="1:15" ht="15" customHeight="1" x14ac:dyDescent="0.25">
      <c r="A852" s="13"/>
      <c r="B852" s="14"/>
      <c r="C852" s="15"/>
      <c r="D852" s="6" t="e">
        <f>Tabla3[[#This Row],[CANTIDAD EN FIAT]]/Tabla3[[#This Row],[C. TOTAL / C.  RECIBIR]]</f>
        <v>#DIV/0!</v>
      </c>
      <c r="E852" s="6"/>
      <c r="F852" s="6"/>
      <c r="G852" s="2"/>
      <c r="H852" s="5"/>
      <c r="I852" s="2"/>
      <c r="J852" s="42"/>
      <c r="K852" s="2" t="str">
        <f t="shared" si="13"/>
        <v>Perdida</v>
      </c>
      <c r="L852" s="3">
        <f>IF(Dolares!$A$852="Compra",Dolares!$E$852-Dolares!$C$852-Dolares!$F$852,Dolares!$C$852-Dolares!$E$852-Dolares!$F$852)</f>
        <v>0</v>
      </c>
      <c r="M852" s="4" t="e">
        <f>Dolares!$L$852/Dolares!$C$852*1</f>
        <v>#DIV/0!</v>
      </c>
      <c r="N852" s="26"/>
      <c r="O852" s="17">
        <f>IF(Dolares!$A$852="Venta",(Dolares!$E$852+Dolares!$F$852)*-1,Dolares!$E$852-Dolares!$F$852)</f>
        <v>0</v>
      </c>
    </row>
    <row r="853" spans="1:15" ht="15" customHeight="1" x14ac:dyDescent="0.25">
      <c r="A853" s="13"/>
      <c r="B853" s="14"/>
      <c r="C853" s="15"/>
      <c r="D853" s="6" t="e">
        <f>Tabla3[[#This Row],[CANTIDAD EN FIAT]]/Tabla3[[#This Row],[C. TOTAL / C.  RECIBIR]]</f>
        <v>#DIV/0!</v>
      </c>
      <c r="E853" s="6"/>
      <c r="F853" s="6"/>
      <c r="G853" s="2"/>
      <c r="H853" s="5"/>
      <c r="I853" s="2"/>
      <c r="J853" s="42"/>
      <c r="K853" s="2" t="str">
        <f t="shared" si="13"/>
        <v>Perdida</v>
      </c>
      <c r="L853" s="3">
        <f>IF(Dolares!$A$853="Compra",Dolares!$E$853-Dolares!$C$853-Dolares!$F$853,Dolares!$C$853-Dolares!$E$853-Dolares!$F$853)</f>
        <v>0</v>
      </c>
      <c r="M853" s="4" t="e">
        <f>Dolares!$L$853/Dolares!$C$853*1</f>
        <v>#DIV/0!</v>
      </c>
      <c r="N853" s="26"/>
      <c r="O853" s="17">
        <f>IF(Dolares!$A$853="Venta",(Dolares!$E$853+Dolares!$F$853)*-1,Dolares!$E$853-Dolares!$F$853)</f>
        <v>0</v>
      </c>
    </row>
    <row r="854" spans="1:15" ht="15" customHeight="1" x14ac:dyDescent="0.25">
      <c r="A854" s="13"/>
      <c r="B854" s="14"/>
      <c r="C854" s="15"/>
      <c r="D854" s="6" t="e">
        <f>Tabla3[[#This Row],[CANTIDAD EN FIAT]]/Tabla3[[#This Row],[C. TOTAL / C.  RECIBIR]]</f>
        <v>#DIV/0!</v>
      </c>
      <c r="E854" s="6"/>
      <c r="F854" s="6"/>
      <c r="G854" s="2"/>
      <c r="H854" s="5"/>
      <c r="I854" s="2"/>
      <c r="J854" s="42"/>
      <c r="K854" s="2" t="str">
        <f t="shared" si="13"/>
        <v>Perdida</v>
      </c>
      <c r="L854" s="3">
        <f>IF(Dolares!$A$854="Compra",Dolares!$E$854-Dolares!$C$854-Dolares!$F$854,Dolares!$C$854-Dolares!$E$854-Dolares!$F$854)</f>
        <v>0</v>
      </c>
      <c r="M854" s="4" t="e">
        <f>Dolares!$L$854/Dolares!$C$854*1</f>
        <v>#DIV/0!</v>
      </c>
      <c r="N854" s="26"/>
      <c r="O854" s="17">
        <f>IF(Dolares!$A$854="Venta",(Dolares!$E$854+Dolares!$F$854)*-1,Dolares!$E$854-Dolares!$F$854)</f>
        <v>0</v>
      </c>
    </row>
    <row r="855" spans="1:15" ht="15" customHeight="1" x14ac:dyDescent="0.25">
      <c r="A855" s="13"/>
      <c r="B855" s="14"/>
      <c r="C855" s="15"/>
      <c r="D855" s="6" t="e">
        <f>Tabla3[[#This Row],[CANTIDAD EN FIAT]]/Tabla3[[#This Row],[C. TOTAL / C.  RECIBIR]]</f>
        <v>#DIV/0!</v>
      </c>
      <c r="E855" s="6"/>
      <c r="F855" s="6"/>
      <c r="G855" s="2"/>
      <c r="H855" s="5"/>
      <c r="I855" s="2"/>
      <c r="J855" s="42"/>
      <c r="K855" s="2" t="str">
        <f t="shared" si="13"/>
        <v>Perdida</v>
      </c>
      <c r="L855" s="3">
        <f>IF(Dolares!$A$855="Compra",Dolares!$E$855-Dolares!$C$855-Dolares!$F$855,Dolares!$C$855-Dolares!$E$855-Dolares!$F$855)</f>
        <v>0</v>
      </c>
      <c r="M855" s="4" t="e">
        <f>Dolares!$L$855/Dolares!$C$855*1</f>
        <v>#DIV/0!</v>
      </c>
      <c r="N855" s="26"/>
      <c r="O855" s="17">
        <f>IF(Dolares!$A$855="Venta",(Dolares!$E$855+Dolares!$F$855)*-1,Dolares!$E$855-Dolares!$F$855)</f>
        <v>0</v>
      </c>
    </row>
    <row r="856" spans="1:15" ht="15" customHeight="1" x14ac:dyDescent="0.25">
      <c r="A856" s="13"/>
      <c r="B856" s="14"/>
      <c r="C856" s="15"/>
      <c r="D856" s="6" t="e">
        <f>Tabla3[[#This Row],[CANTIDAD EN FIAT]]/Tabla3[[#This Row],[C. TOTAL / C.  RECIBIR]]</f>
        <v>#DIV/0!</v>
      </c>
      <c r="E856" s="6"/>
      <c r="F856" s="6"/>
      <c r="G856" s="2"/>
      <c r="H856" s="5"/>
      <c r="I856" s="2"/>
      <c r="J856" s="42"/>
      <c r="K856" s="2" t="str">
        <f t="shared" si="13"/>
        <v>Perdida</v>
      </c>
      <c r="L856" s="3">
        <f>IF(Dolares!$A$856="Compra",Dolares!$E$856-Dolares!$C$856-Dolares!$F$856,Dolares!$C$856-Dolares!$E$856-Dolares!$F$856)</f>
        <v>0</v>
      </c>
      <c r="M856" s="4" t="e">
        <f>Dolares!$L$856/Dolares!$C$856*1</f>
        <v>#DIV/0!</v>
      </c>
      <c r="N856" s="26"/>
      <c r="O856" s="17">
        <f>IF(Dolares!$A$856="Venta",(Dolares!$E$856+Dolares!$F$856)*-1,Dolares!$E$856-Dolares!$F$856)</f>
        <v>0</v>
      </c>
    </row>
    <row r="857" spans="1:15" ht="15" customHeight="1" x14ac:dyDescent="0.25">
      <c r="A857" s="13"/>
      <c r="B857" s="14"/>
      <c r="C857" s="15"/>
      <c r="D857" s="6" t="e">
        <f>Tabla3[[#This Row],[CANTIDAD EN FIAT]]/Tabla3[[#This Row],[C. TOTAL / C.  RECIBIR]]</f>
        <v>#DIV/0!</v>
      </c>
      <c r="E857" s="6"/>
      <c r="F857" s="6"/>
      <c r="G857" s="2"/>
      <c r="H857" s="5"/>
      <c r="I857" s="2"/>
      <c r="J857" s="42"/>
      <c r="K857" s="2" t="str">
        <f t="shared" si="13"/>
        <v>Perdida</v>
      </c>
      <c r="L857" s="3">
        <f>IF(Dolares!$A$857="Compra",Dolares!$E$857-Dolares!$C$857-Dolares!$F$857,Dolares!$C$857-Dolares!$E$857-Dolares!$F$857)</f>
        <v>0</v>
      </c>
      <c r="M857" s="4" t="e">
        <f>Dolares!$L$857/Dolares!$C$857*1</f>
        <v>#DIV/0!</v>
      </c>
      <c r="N857" s="26"/>
      <c r="O857" s="17">
        <f>IF(Dolares!$A$857="Venta",(Dolares!$E$857+Dolares!$F$857)*-1,Dolares!$E$857-Dolares!$F$857)</f>
        <v>0</v>
      </c>
    </row>
    <row r="858" spans="1:15" ht="15" customHeight="1" x14ac:dyDescent="0.25">
      <c r="A858" s="13"/>
      <c r="B858" s="14"/>
      <c r="C858" s="15"/>
      <c r="D858" s="6" t="e">
        <f>Tabla3[[#This Row],[CANTIDAD EN FIAT]]/Tabla3[[#This Row],[C. TOTAL / C.  RECIBIR]]</f>
        <v>#DIV/0!</v>
      </c>
      <c r="E858" s="6"/>
      <c r="F858" s="6"/>
      <c r="G858" s="2"/>
      <c r="H858" s="5"/>
      <c r="I858" s="2"/>
      <c r="J858" s="42"/>
      <c r="K858" s="2" t="str">
        <f t="shared" si="13"/>
        <v>Perdida</v>
      </c>
      <c r="L858" s="3">
        <f>IF(Dolares!$A$858="Compra",Dolares!$E$858-Dolares!$C$858-Dolares!$F$858,Dolares!$C$858-Dolares!$E$858-Dolares!$F$858)</f>
        <v>0</v>
      </c>
      <c r="M858" s="4" t="e">
        <f>Dolares!$L$858/Dolares!$C$858*1</f>
        <v>#DIV/0!</v>
      </c>
      <c r="N858" s="26"/>
      <c r="O858" s="17">
        <f>IF(Dolares!$A$858="Venta",(Dolares!$E$858+Dolares!$F$858)*-1,Dolares!$E$858-Dolares!$F$858)</f>
        <v>0</v>
      </c>
    </row>
    <row r="859" spans="1:15" ht="15" customHeight="1" x14ac:dyDescent="0.25">
      <c r="A859" s="13"/>
      <c r="B859" s="14"/>
      <c r="C859" s="15"/>
      <c r="D859" s="6" t="e">
        <f>Tabla3[[#This Row],[CANTIDAD EN FIAT]]/Tabla3[[#This Row],[C. TOTAL / C.  RECIBIR]]</f>
        <v>#DIV/0!</v>
      </c>
      <c r="E859" s="6"/>
      <c r="F859" s="6"/>
      <c r="G859" s="2"/>
      <c r="H859" s="5"/>
      <c r="I859" s="2"/>
      <c r="J859" s="42"/>
      <c r="K859" s="2" t="str">
        <f t="shared" si="13"/>
        <v>Perdida</v>
      </c>
      <c r="L859" s="3">
        <f>IF(Dolares!$A$859="Compra",Dolares!$E$859-Dolares!$C$859-Dolares!$F$859,Dolares!$C$859-Dolares!$E$859-Dolares!$F$859)</f>
        <v>0</v>
      </c>
      <c r="M859" s="4" t="e">
        <f>Dolares!$L$859/Dolares!$C$859*1</f>
        <v>#DIV/0!</v>
      </c>
      <c r="N859" s="26"/>
      <c r="O859" s="17">
        <f>IF(Dolares!$A$859="Venta",(Dolares!$E$859+Dolares!$F$859)*-1,Dolares!$E$859-Dolares!$F$859)</f>
        <v>0</v>
      </c>
    </row>
    <row r="860" spans="1:15" ht="15" customHeight="1" x14ac:dyDescent="0.25">
      <c r="A860" s="13"/>
      <c r="B860" s="14"/>
      <c r="C860" s="15"/>
      <c r="D860" s="6" t="e">
        <f>Tabla3[[#This Row],[CANTIDAD EN FIAT]]/Tabla3[[#This Row],[C. TOTAL / C.  RECIBIR]]</f>
        <v>#DIV/0!</v>
      </c>
      <c r="E860" s="6"/>
      <c r="F860" s="6"/>
      <c r="G860" s="2"/>
      <c r="H860" s="5"/>
      <c r="I860" s="2"/>
      <c r="J860" s="42"/>
      <c r="K860" s="2" t="str">
        <f t="shared" si="13"/>
        <v>Perdida</v>
      </c>
      <c r="L860" s="3">
        <f>IF(Dolares!$A$860="Compra",Dolares!$E$860-Dolares!$C$860-Dolares!$F$860,Dolares!$C$860-Dolares!$E$860-Dolares!$F$860)</f>
        <v>0</v>
      </c>
      <c r="M860" s="4" t="e">
        <f>Dolares!$L$860/Dolares!$C$860*1</f>
        <v>#DIV/0!</v>
      </c>
      <c r="N860" s="26"/>
      <c r="O860" s="17">
        <f>IF(Dolares!$A$860="Venta",(Dolares!$E$860+Dolares!$F$860)*-1,Dolares!$E$860-Dolares!$F$860)</f>
        <v>0</v>
      </c>
    </row>
    <row r="861" spans="1:15" ht="15" customHeight="1" x14ac:dyDescent="0.25">
      <c r="A861" s="13"/>
      <c r="B861" s="14"/>
      <c r="C861" s="15"/>
      <c r="D861" s="6" t="e">
        <f>Tabla3[[#This Row],[CANTIDAD EN FIAT]]/Tabla3[[#This Row],[C. TOTAL / C.  RECIBIR]]</f>
        <v>#DIV/0!</v>
      </c>
      <c r="E861" s="6"/>
      <c r="F861" s="6"/>
      <c r="G861" s="2"/>
      <c r="H861" s="5"/>
      <c r="I861" s="2"/>
      <c r="J861" s="42"/>
      <c r="K861" s="2" t="str">
        <f t="shared" si="13"/>
        <v>Perdida</v>
      </c>
      <c r="L861" s="3">
        <f>IF(Dolares!$A$861="Compra",Dolares!$E$861-Dolares!$C$861-Dolares!$F$861,Dolares!$C$861-Dolares!$E$861-Dolares!$F$861)</f>
        <v>0</v>
      </c>
      <c r="M861" s="4" t="e">
        <f>Dolares!$L$861/Dolares!$C$861*1</f>
        <v>#DIV/0!</v>
      </c>
      <c r="N861" s="26"/>
      <c r="O861" s="17">
        <f>IF(Dolares!$A$861="Venta",(Dolares!$E$861+Dolares!$F$861)*-1,Dolares!$E$861-Dolares!$F$861)</f>
        <v>0</v>
      </c>
    </row>
    <row r="862" spans="1:15" ht="15" customHeight="1" x14ac:dyDescent="0.25">
      <c r="A862" s="13"/>
      <c r="B862" s="14"/>
      <c r="C862" s="15"/>
      <c r="D862" s="6" t="e">
        <f>Tabla3[[#This Row],[CANTIDAD EN FIAT]]/Tabla3[[#This Row],[C. TOTAL / C.  RECIBIR]]</f>
        <v>#DIV/0!</v>
      </c>
      <c r="E862" s="6"/>
      <c r="F862" s="6"/>
      <c r="G862" s="2"/>
      <c r="H862" s="5"/>
      <c r="I862" s="2"/>
      <c r="J862" s="42"/>
      <c r="K862" s="2" t="str">
        <f t="shared" si="13"/>
        <v>Perdida</v>
      </c>
      <c r="L862" s="3">
        <f>IF(Dolares!$A$862="Compra",Dolares!$E$862-Dolares!$C$862-Dolares!$F$862,Dolares!$C$862-Dolares!$E$862-Dolares!$F$862)</f>
        <v>0</v>
      </c>
      <c r="M862" s="4" t="e">
        <f>Dolares!$L$862/Dolares!$C$862*1</f>
        <v>#DIV/0!</v>
      </c>
      <c r="N862" s="26"/>
      <c r="O862" s="17">
        <f>IF(Dolares!$A$862="Venta",(Dolares!$E$862+Dolares!$F$862)*-1,Dolares!$E$862-Dolares!$F$862)</f>
        <v>0</v>
      </c>
    </row>
    <row r="863" spans="1:15" ht="15" customHeight="1" x14ac:dyDescent="0.25">
      <c r="A863" s="13"/>
      <c r="B863" s="14"/>
      <c r="C863" s="15"/>
      <c r="D863" s="6" t="e">
        <f>Tabla3[[#This Row],[CANTIDAD EN FIAT]]/Tabla3[[#This Row],[C. TOTAL / C.  RECIBIR]]</f>
        <v>#DIV/0!</v>
      </c>
      <c r="E863" s="6"/>
      <c r="F863" s="6"/>
      <c r="G863" s="2"/>
      <c r="H863" s="5"/>
      <c r="I863" s="2"/>
      <c r="J863" s="42"/>
      <c r="K863" s="2" t="str">
        <f t="shared" si="13"/>
        <v>Perdida</v>
      </c>
      <c r="L863" s="3">
        <f>IF(Dolares!$A$863="Compra",Dolares!$E$863-Dolares!$C$863-Dolares!$F$863,Dolares!$C$863-Dolares!$E$863-Dolares!$F$863)</f>
        <v>0</v>
      </c>
      <c r="M863" s="4" t="e">
        <f>Dolares!$L$863/Dolares!$C$863*1</f>
        <v>#DIV/0!</v>
      </c>
      <c r="N863" s="26"/>
      <c r="O863" s="17">
        <f>IF(Dolares!$A$863="Venta",(Dolares!$E$863+Dolares!$F$863)*-1,Dolares!$E$863-Dolares!$F$863)</f>
        <v>0</v>
      </c>
    </row>
    <row r="864" spans="1:15" ht="15" customHeight="1" x14ac:dyDescent="0.25">
      <c r="A864" s="13"/>
      <c r="B864" s="14"/>
      <c r="C864" s="15"/>
      <c r="D864" s="6" t="e">
        <f>Tabla3[[#This Row],[CANTIDAD EN FIAT]]/Tabla3[[#This Row],[C. TOTAL / C.  RECIBIR]]</f>
        <v>#DIV/0!</v>
      </c>
      <c r="E864" s="6"/>
      <c r="F864" s="6"/>
      <c r="G864" s="2"/>
      <c r="H864" s="5"/>
      <c r="I864" s="2"/>
      <c r="J864" s="42"/>
      <c r="K864" s="2" t="str">
        <f t="shared" si="13"/>
        <v>Perdida</v>
      </c>
      <c r="L864" s="3">
        <f>IF(Dolares!$A$864="Compra",Dolares!$E$864-Dolares!$C$864-Dolares!$F$864,Dolares!$C$864-Dolares!$E$864-Dolares!$F$864)</f>
        <v>0</v>
      </c>
      <c r="M864" s="4" t="e">
        <f>Dolares!$L$864/Dolares!$C$864*1</f>
        <v>#DIV/0!</v>
      </c>
      <c r="N864" s="26"/>
      <c r="O864" s="17">
        <f>IF(Dolares!$A$864="Venta",(Dolares!$E$864+Dolares!$F$864)*-1,Dolares!$E$864-Dolares!$F$864)</f>
        <v>0</v>
      </c>
    </row>
    <row r="865" spans="1:15" ht="15" customHeight="1" x14ac:dyDescent="0.25">
      <c r="A865" s="13"/>
      <c r="B865" s="14"/>
      <c r="C865" s="15"/>
      <c r="D865" s="6" t="e">
        <f>Tabla3[[#This Row],[CANTIDAD EN FIAT]]/Tabla3[[#This Row],[C. TOTAL / C.  RECIBIR]]</f>
        <v>#DIV/0!</v>
      </c>
      <c r="E865" s="6"/>
      <c r="F865" s="6"/>
      <c r="G865" s="2"/>
      <c r="H865" s="5"/>
      <c r="I865" s="2"/>
      <c r="J865" s="42"/>
      <c r="K865" s="2" t="str">
        <f t="shared" si="13"/>
        <v>Perdida</v>
      </c>
      <c r="L865" s="3">
        <f>IF(Dolares!$A$865="Compra",Dolares!$E$865-Dolares!$C$865-Dolares!$F$865,Dolares!$C$865-Dolares!$E$865-Dolares!$F$865)</f>
        <v>0</v>
      </c>
      <c r="M865" s="4" t="e">
        <f>Dolares!$L$865/Dolares!$C$865*1</f>
        <v>#DIV/0!</v>
      </c>
      <c r="N865" s="26"/>
      <c r="O865" s="17">
        <f>IF(Dolares!$A$865="Venta",(Dolares!$E$865+Dolares!$F$865)*-1,Dolares!$E$865-Dolares!$F$865)</f>
        <v>0</v>
      </c>
    </row>
    <row r="866" spans="1:15" ht="15" customHeight="1" x14ac:dyDescent="0.25">
      <c r="A866" s="13"/>
      <c r="B866" s="14"/>
      <c r="C866" s="15"/>
      <c r="D866" s="6" t="e">
        <f>Tabla3[[#This Row],[CANTIDAD EN FIAT]]/Tabla3[[#This Row],[C. TOTAL / C.  RECIBIR]]</f>
        <v>#DIV/0!</v>
      </c>
      <c r="E866" s="6"/>
      <c r="F866" s="6"/>
      <c r="G866" s="2"/>
      <c r="H866" s="5"/>
      <c r="I866" s="2"/>
      <c r="J866" s="42"/>
      <c r="K866" s="2" t="str">
        <f t="shared" si="13"/>
        <v>Perdida</v>
      </c>
      <c r="L866" s="3">
        <f>IF(Dolares!$A$866="Compra",Dolares!$E$866-Dolares!$C$866-Dolares!$F$866,Dolares!$C$866-Dolares!$E$866-Dolares!$F$866)</f>
        <v>0</v>
      </c>
      <c r="M866" s="4" t="e">
        <f>Dolares!$L$866/Dolares!$C$866*1</f>
        <v>#DIV/0!</v>
      </c>
      <c r="N866" s="26"/>
      <c r="O866" s="17">
        <f>IF(Dolares!$A$866="Venta",(Dolares!$E$866+Dolares!$F$866)*-1,Dolares!$E$866-Dolares!$F$866)</f>
        <v>0</v>
      </c>
    </row>
    <row r="867" spans="1:15" ht="15" customHeight="1" x14ac:dyDescent="0.25">
      <c r="A867" s="13"/>
      <c r="B867" s="14"/>
      <c r="C867" s="15"/>
      <c r="D867" s="6" t="e">
        <f>Tabla3[[#This Row],[CANTIDAD EN FIAT]]/Tabla3[[#This Row],[C. TOTAL / C.  RECIBIR]]</f>
        <v>#DIV/0!</v>
      </c>
      <c r="E867" s="6"/>
      <c r="F867" s="6"/>
      <c r="G867" s="2"/>
      <c r="H867" s="5"/>
      <c r="I867" s="2"/>
      <c r="J867" s="42"/>
      <c r="K867" s="2" t="str">
        <f t="shared" si="13"/>
        <v>Perdida</v>
      </c>
      <c r="L867" s="3">
        <f>IF(Dolares!$A$867="Compra",Dolares!$E$867-Dolares!$C$867-Dolares!$F$867,Dolares!$C$867-Dolares!$E$867-Dolares!$F$867)</f>
        <v>0</v>
      </c>
      <c r="M867" s="4" t="e">
        <f>Dolares!$L$867/Dolares!$C$867*1</f>
        <v>#DIV/0!</v>
      </c>
      <c r="N867" s="26"/>
      <c r="O867" s="17">
        <f>IF(Dolares!$A$867="Venta",(Dolares!$E$867+Dolares!$F$867)*-1,Dolares!$E$867-Dolares!$F$867)</f>
        <v>0</v>
      </c>
    </row>
    <row r="868" spans="1:15" ht="15" customHeight="1" x14ac:dyDescent="0.25">
      <c r="A868" s="13"/>
      <c r="B868" s="14"/>
      <c r="C868" s="15"/>
      <c r="D868" s="6" t="e">
        <f>Tabla3[[#This Row],[CANTIDAD EN FIAT]]/Tabla3[[#This Row],[C. TOTAL / C.  RECIBIR]]</f>
        <v>#DIV/0!</v>
      </c>
      <c r="E868" s="6"/>
      <c r="F868" s="6"/>
      <c r="G868" s="2"/>
      <c r="H868" s="5"/>
      <c r="I868" s="2"/>
      <c r="J868" s="42"/>
      <c r="K868" s="2" t="str">
        <f t="shared" si="13"/>
        <v>Perdida</v>
      </c>
      <c r="L868" s="3">
        <f>IF(Dolares!$A$868="Compra",Dolares!$E$868-Dolares!$C$868-Dolares!$F$868,Dolares!$C$868-Dolares!$E$868-Dolares!$F$868)</f>
        <v>0</v>
      </c>
      <c r="M868" s="4" t="e">
        <f>Dolares!$L$868/Dolares!$C$868*1</f>
        <v>#DIV/0!</v>
      </c>
      <c r="N868" s="26"/>
      <c r="O868" s="17">
        <f>IF(Dolares!$A$868="Venta",(Dolares!$E$868+Dolares!$F$868)*-1,Dolares!$E$868-Dolares!$F$868)</f>
        <v>0</v>
      </c>
    </row>
    <row r="869" spans="1:15" ht="15" customHeight="1" x14ac:dyDescent="0.25">
      <c r="A869" s="13"/>
      <c r="B869" s="14"/>
      <c r="C869" s="15"/>
      <c r="D869" s="6" t="e">
        <f>Tabla3[[#This Row],[CANTIDAD EN FIAT]]/Tabla3[[#This Row],[C. TOTAL / C.  RECIBIR]]</f>
        <v>#DIV/0!</v>
      </c>
      <c r="E869" s="6"/>
      <c r="F869" s="6"/>
      <c r="G869" s="2"/>
      <c r="H869" s="5"/>
      <c r="I869" s="2"/>
      <c r="J869" s="42"/>
      <c r="K869" s="2" t="str">
        <f t="shared" si="13"/>
        <v>Perdida</v>
      </c>
      <c r="L869" s="3">
        <f>IF(Dolares!$A$869="Compra",Dolares!$E$869-Dolares!$C$869-Dolares!$F$869,Dolares!$C$869-Dolares!$E$869-Dolares!$F$869)</f>
        <v>0</v>
      </c>
      <c r="M869" s="4" t="e">
        <f>Dolares!$L$869/Dolares!$C$869*1</f>
        <v>#DIV/0!</v>
      </c>
      <c r="N869" s="26"/>
      <c r="O869" s="17">
        <f>IF(Dolares!$A$869="Venta",(Dolares!$E$869+Dolares!$F$869)*-1,Dolares!$E$869-Dolares!$F$869)</f>
        <v>0</v>
      </c>
    </row>
    <row r="870" spans="1:15" ht="15" customHeight="1" x14ac:dyDescent="0.25">
      <c r="A870" s="13"/>
      <c r="B870" s="14"/>
      <c r="C870" s="15"/>
      <c r="D870" s="6" t="e">
        <f>Tabla3[[#This Row],[CANTIDAD EN FIAT]]/Tabla3[[#This Row],[C. TOTAL / C.  RECIBIR]]</f>
        <v>#DIV/0!</v>
      </c>
      <c r="E870" s="6"/>
      <c r="F870" s="6"/>
      <c r="G870" s="2"/>
      <c r="H870" s="5"/>
      <c r="I870" s="2"/>
      <c r="J870" s="42"/>
      <c r="K870" s="2" t="str">
        <f t="shared" si="13"/>
        <v>Perdida</v>
      </c>
      <c r="L870" s="3">
        <f>IF(Dolares!$A$870="Compra",Dolares!$E$870-Dolares!$C$870-Dolares!$F$870,Dolares!$C$870-Dolares!$E$870-Dolares!$F$870)</f>
        <v>0</v>
      </c>
      <c r="M870" s="4" t="e">
        <f>Dolares!$L$870/Dolares!$C$870*1</f>
        <v>#DIV/0!</v>
      </c>
      <c r="N870" s="26"/>
      <c r="O870" s="17">
        <f>IF(Dolares!$A$870="Venta",(Dolares!$E$870+Dolares!$F$870)*-1,Dolares!$E$870-Dolares!$F$870)</f>
        <v>0</v>
      </c>
    </row>
    <row r="871" spans="1:15" ht="15" customHeight="1" x14ac:dyDescent="0.25">
      <c r="A871" s="13"/>
      <c r="B871" s="14"/>
      <c r="C871" s="15"/>
      <c r="D871" s="6" t="e">
        <f>Tabla3[[#This Row],[CANTIDAD EN FIAT]]/Tabla3[[#This Row],[C. TOTAL / C.  RECIBIR]]</f>
        <v>#DIV/0!</v>
      </c>
      <c r="E871" s="6"/>
      <c r="F871" s="6"/>
      <c r="G871" s="2"/>
      <c r="H871" s="5"/>
      <c r="I871" s="2"/>
      <c r="J871" s="42"/>
      <c r="K871" s="2" t="str">
        <f t="shared" si="13"/>
        <v>Perdida</v>
      </c>
      <c r="L871" s="3">
        <f>IF(Dolares!$A$871="Compra",Dolares!$E$871-Dolares!$C$871-Dolares!$F$871,Dolares!$C$871-Dolares!$E$871-Dolares!$F$871)</f>
        <v>0</v>
      </c>
      <c r="M871" s="4" t="e">
        <f>Dolares!$L$871/Dolares!$C$871*1</f>
        <v>#DIV/0!</v>
      </c>
      <c r="N871" s="26"/>
      <c r="O871" s="17">
        <f>IF(Dolares!$A$871="Venta",(Dolares!$E$871+Dolares!$F$871)*-1,Dolares!$E$871-Dolares!$F$871)</f>
        <v>0</v>
      </c>
    </row>
    <row r="872" spans="1:15" ht="15" customHeight="1" x14ac:dyDescent="0.25">
      <c r="A872" s="13"/>
      <c r="B872" s="14"/>
      <c r="C872" s="15"/>
      <c r="D872" s="6" t="e">
        <f>Tabla3[[#This Row],[CANTIDAD EN FIAT]]/Tabla3[[#This Row],[C. TOTAL / C.  RECIBIR]]</f>
        <v>#DIV/0!</v>
      </c>
      <c r="E872" s="6"/>
      <c r="F872" s="6"/>
      <c r="G872" s="2"/>
      <c r="H872" s="5"/>
      <c r="I872" s="2"/>
      <c r="J872" s="42"/>
      <c r="K872" s="2" t="str">
        <f t="shared" si="13"/>
        <v>Perdida</v>
      </c>
      <c r="L872" s="3">
        <f>IF(Dolares!$A$872="Compra",Dolares!$E$872-Dolares!$C$872-Dolares!$F$872,Dolares!$C$872-Dolares!$E$872-Dolares!$F$872)</f>
        <v>0</v>
      </c>
      <c r="M872" s="4" t="e">
        <f>Dolares!$L$872/Dolares!$C$872*1</f>
        <v>#DIV/0!</v>
      </c>
      <c r="N872" s="26"/>
      <c r="O872" s="17">
        <f>IF(Dolares!$A$872="Venta",(Dolares!$E$872+Dolares!$F$872)*-1,Dolares!$E$872-Dolares!$F$872)</f>
        <v>0</v>
      </c>
    </row>
    <row r="873" spans="1:15" ht="15" customHeight="1" x14ac:dyDescent="0.25">
      <c r="A873" s="13"/>
      <c r="B873" s="14"/>
      <c r="C873" s="15"/>
      <c r="D873" s="6" t="e">
        <f>Tabla3[[#This Row],[CANTIDAD EN FIAT]]/Tabla3[[#This Row],[C. TOTAL / C.  RECIBIR]]</f>
        <v>#DIV/0!</v>
      </c>
      <c r="E873" s="6"/>
      <c r="F873" s="6"/>
      <c r="G873" s="2"/>
      <c r="H873" s="5"/>
      <c r="I873" s="2"/>
      <c r="J873" s="42"/>
      <c r="K873" s="2" t="str">
        <f t="shared" si="13"/>
        <v>Perdida</v>
      </c>
      <c r="L873" s="3">
        <f>IF(Dolares!$A$873="Compra",Dolares!$E$873-Dolares!$C$873-Dolares!$F$873,Dolares!$C$873-Dolares!$E$873-Dolares!$F$873)</f>
        <v>0</v>
      </c>
      <c r="M873" s="4" t="e">
        <f>Dolares!$L$873/Dolares!$C$873*1</f>
        <v>#DIV/0!</v>
      </c>
      <c r="N873" s="26"/>
      <c r="O873" s="17">
        <f>IF(Dolares!$A$873="Venta",(Dolares!$E$873+Dolares!$F$873)*-1,Dolares!$E$873-Dolares!$F$873)</f>
        <v>0</v>
      </c>
    </row>
    <row r="874" spans="1:15" ht="15" customHeight="1" x14ac:dyDescent="0.25">
      <c r="A874" s="13"/>
      <c r="B874" s="14"/>
      <c r="C874" s="15"/>
      <c r="D874" s="6" t="e">
        <f>Tabla3[[#This Row],[CANTIDAD EN FIAT]]/Tabla3[[#This Row],[C. TOTAL / C.  RECIBIR]]</f>
        <v>#DIV/0!</v>
      </c>
      <c r="E874" s="6"/>
      <c r="F874" s="6"/>
      <c r="G874" s="2"/>
      <c r="H874" s="5"/>
      <c r="I874" s="2"/>
      <c r="J874" s="42"/>
      <c r="K874" s="2" t="str">
        <f t="shared" si="13"/>
        <v>Perdida</v>
      </c>
      <c r="L874" s="3">
        <f>IF(Dolares!$A$874="Compra",Dolares!$E$874-Dolares!$C$874-Dolares!$F$874,Dolares!$C$874-Dolares!$E$874-Dolares!$F$874)</f>
        <v>0</v>
      </c>
      <c r="M874" s="4" t="e">
        <f>Dolares!$L$874/Dolares!$C$874*1</f>
        <v>#DIV/0!</v>
      </c>
      <c r="N874" s="26"/>
      <c r="O874" s="17">
        <f>IF(Dolares!$A$874="Venta",(Dolares!$E$874+Dolares!$F$874)*-1,Dolares!$E$874-Dolares!$F$874)</f>
        <v>0</v>
      </c>
    </row>
    <row r="875" spans="1:15" ht="15" customHeight="1" x14ac:dyDescent="0.25">
      <c r="A875" s="13"/>
      <c r="B875" s="14"/>
      <c r="C875" s="15"/>
      <c r="D875" s="6" t="e">
        <f>Tabla3[[#This Row],[CANTIDAD EN FIAT]]/Tabla3[[#This Row],[C. TOTAL / C.  RECIBIR]]</f>
        <v>#DIV/0!</v>
      </c>
      <c r="E875" s="6"/>
      <c r="F875" s="6"/>
      <c r="G875" s="2"/>
      <c r="H875" s="5"/>
      <c r="I875" s="2"/>
      <c r="J875" s="42"/>
      <c r="K875" s="2" t="str">
        <f t="shared" si="13"/>
        <v>Perdida</v>
      </c>
      <c r="L875" s="3">
        <f>IF(Dolares!$A$875="Compra",Dolares!$E$875-Dolares!$C$875-Dolares!$F$875,Dolares!$C$875-Dolares!$E$875-Dolares!$F$875)</f>
        <v>0</v>
      </c>
      <c r="M875" s="4" t="e">
        <f>Dolares!$L$875/Dolares!$C$875*1</f>
        <v>#DIV/0!</v>
      </c>
      <c r="N875" s="26"/>
      <c r="O875" s="17">
        <f>IF(Dolares!$A$875="Venta",(Dolares!$E$875+Dolares!$F$875)*-1,Dolares!$E$875-Dolares!$F$875)</f>
        <v>0</v>
      </c>
    </row>
    <row r="876" spans="1:15" ht="15" customHeight="1" x14ac:dyDescent="0.25">
      <c r="A876" s="13"/>
      <c r="B876" s="14"/>
      <c r="C876" s="15"/>
      <c r="D876" s="6" t="e">
        <f>Tabla3[[#This Row],[CANTIDAD EN FIAT]]/Tabla3[[#This Row],[C. TOTAL / C.  RECIBIR]]</f>
        <v>#DIV/0!</v>
      </c>
      <c r="E876" s="6"/>
      <c r="F876" s="6"/>
      <c r="G876" s="2"/>
      <c r="H876" s="5"/>
      <c r="I876" s="2"/>
      <c r="J876" s="42"/>
      <c r="K876" s="2" t="str">
        <f t="shared" si="13"/>
        <v>Perdida</v>
      </c>
      <c r="L876" s="3">
        <f>IF(Dolares!$A$876="Compra",Dolares!$E$876-Dolares!$C$876-Dolares!$F$876,Dolares!$C$876-Dolares!$E$876-Dolares!$F$876)</f>
        <v>0</v>
      </c>
      <c r="M876" s="4" t="e">
        <f>Dolares!$L$876/Dolares!$C$876*1</f>
        <v>#DIV/0!</v>
      </c>
      <c r="N876" s="26"/>
      <c r="O876" s="17">
        <f>IF(Dolares!$A$876="Venta",(Dolares!$E$876+Dolares!$F$876)*-1,Dolares!$E$876-Dolares!$F$876)</f>
        <v>0</v>
      </c>
    </row>
    <row r="877" spans="1:15" ht="15" customHeight="1" x14ac:dyDescent="0.25">
      <c r="A877" s="13"/>
      <c r="B877" s="14"/>
      <c r="C877" s="15"/>
      <c r="D877" s="6" t="e">
        <f>Tabla3[[#This Row],[CANTIDAD EN FIAT]]/Tabla3[[#This Row],[C. TOTAL / C.  RECIBIR]]</f>
        <v>#DIV/0!</v>
      </c>
      <c r="E877" s="6"/>
      <c r="F877" s="6"/>
      <c r="G877" s="2"/>
      <c r="H877" s="5"/>
      <c r="I877" s="2"/>
      <c r="J877" s="42"/>
      <c r="K877" s="2" t="str">
        <f t="shared" si="13"/>
        <v>Perdida</v>
      </c>
      <c r="L877" s="3">
        <f>IF(Dolares!$A$877="Compra",Dolares!$E$877-Dolares!$C$877-Dolares!$F$877,Dolares!$C$877-Dolares!$E$877-Dolares!$F$877)</f>
        <v>0</v>
      </c>
      <c r="M877" s="4" t="e">
        <f>Dolares!$L$877/Dolares!$C$877*1</f>
        <v>#DIV/0!</v>
      </c>
      <c r="N877" s="26"/>
      <c r="O877" s="17">
        <f>IF(Dolares!$A$877="Venta",(Dolares!$E$877+Dolares!$F$877)*-1,Dolares!$E$877-Dolares!$F$877)</f>
        <v>0</v>
      </c>
    </row>
    <row r="878" spans="1:15" ht="15" customHeight="1" x14ac:dyDescent="0.25">
      <c r="A878" s="13"/>
      <c r="B878" s="14"/>
      <c r="C878" s="15"/>
      <c r="D878" s="6" t="e">
        <f>Tabla3[[#This Row],[CANTIDAD EN FIAT]]/Tabla3[[#This Row],[C. TOTAL / C.  RECIBIR]]</f>
        <v>#DIV/0!</v>
      </c>
      <c r="E878" s="6"/>
      <c r="F878" s="6"/>
      <c r="G878" s="2"/>
      <c r="H878" s="5"/>
      <c r="I878" s="2"/>
      <c r="J878" s="42"/>
      <c r="K878" s="2" t="str">
        <f t="shared" si="13"/>
        <v>Perdida</v>
      </c>
      <c r="L878" s="3">
        <f>IF(Dolares!$A$878="Compra",Dolares!$E$878-Dolares!$C$878-Dolares!$F$878,Dolares!$C$878-Dolares!$E$878-Dolares!$F$878)</f>
        <v>0</v>
      </c>
      <c r="M878" s="4" t="e">
        <f>Dolares!$L$878/Dolares!$C$878*1</f>
        <v>#DIV/0!</v>
      </c>
      <c r="N878" s="26"/>
      <c r="O878" s="17">
        <f>IF(Dolares!$A$878="Venta",(Dolares!$E$878+Dolares!$F$878)*-1,Dolares!$E$878-Dolares!$F$878)</f>
        <v>0</v>
      </c>
    </row>
    <row r="879" spans="1:15" ht="15" customHeight="1" x14ac:dyDescent="0.25">
      <c r="A879" s="13"/>
      <c r="B879" s="14"/>
      <c r="C879" s="15"/>
      <c r="D879" s="6" t="e">
        <f>Tabla3[[#This Row],[CANTIDAD EN FIAT]]/Tabla3[[#This Row],[C. TOTAL / C.  RECIBIR]]</f>
        <v>#DIV/0!</v>
      </c>
      <c r="E879" s="6"/>
      <c r="F879" s="6"/>
      <c r="G879" s="2"/>
      <c r="H879" s="5"/>
      <c r="I879" s="2"/>
      <c r="J879" s="42"/>
      <c r="K879" s="2" t="str">
        <f t="shared" si="13"/>
        <v>Perdida</v>
      </c>
      <c r="L879" s="3">
        <f>IF(Dolares!$A$879="Compra",Dolares!$E$879-Dolares!$C$879-Dolares!$F$879,Dolares!$C$879-Dolares!$E$879-Dolares!$F$879)</f>
        <v>0</v>
      </c>
      <c r="M879" s="4" t="e">
        <f>Dolares!$L$879/Dolares!$C$879*1</f>
        <v>#DIV/0!</v>
      </c>
      <c r="N879" s="26"/>
      <c r="O879" s="17">
        <f>IF(Dolares!$A$879="Venta",(Dolares!$E$879+Dolares!$F$879)*-1,Dolares!$E$879-Dolares!$F$879)</f>
        <v>0</v>
      </c>
    </row>
    <row r="880" spans="1:15" ht="15" customHeight="1" x14ac:dyDescent="0.25">
      <c r="A880" s="13"/>
      <c r="B880" s="14"/>
      <c r="C880" s="15"/>
      <c r="D880" s="6" t="e">
        <f>Tabla3[[#This Row],[CANTIDAD EN FIAT]]/Tabla3[[#This Row],[C. TOTAL / C.  RECIBIR]]</f>
        <v>#DIV/0!</v>
      </c>
      <c r="E880" s="6"/>
      <c r="F880" s="6"/>
      <c r="G880" s="2"/>
      <c r="H880" s="5"/>
      <c r="I880" s="2"/>
      <c r="J880" s="42"/>
      <c r="K880" s="2" t="str">
        <f t="shared" si="13"/>
        <v>Perdida</v>
      </c>
      <c r="L880" s="3">
        <f>IF(Dolares!$A$880="Compra",Dolares!$E$880-Dolares!$C$880-Dolares!$F$880,Dolares!$C$880-Dolares!$E$880-Dolares!$F$880)</f>
        <v>0</v>
      </c>
      <c r="M880" s="4" t="e">
        <f>Dolares!$L$880/Dolares!$C$880*1</f>
        <v>#DIV/0!</v>
      </c>
      <c r="N880" s="26"/>
      <c r="O880" s="17">
        <f>IF(Dolares!$A$880="Venta",(Dolares!$E$880+Dolares!$F$880)*-1,Dolares!$E$880-Dolares!$F$880)</f>
        <v>0</v>
      </c>
    </row>
    <row r="881" spans="1:15" ht="15" customHeight="1" x14ac:dyDescent="0.25">
      <c r="A881" s="13"/>
      <c r="B881" s="14"/>
      <c r="C881" s="15"/>
      <c r="D881" s="6" t="e">
        <f>Tabla3[[#This Row],[CANTIDAD EN FIAT]]/Tabla3[[#This Row],[C. TOTAL / C.  RECIBIR]]</f>
        <v>#DIV/0!</v>
      </c>
      <c r="E881" s="6"/>
      <c r="F881" s="6"/>
      <c r="G881" s="2"/>
      <c r="H881" s="5"/>
      <c r="I881" s="2"/>
      <c r="J881" s="42"/>
      <c r="K881" s="2" t="str">
        <f t="shared" si="13"/>
        <v>Perdida</v>
      </c>
      <c r="L881" s="3">
        <f>IF(Dolares!$A$881="Compra",Dolares!$E$881-Dolares!$C$881-Dolares!$F$881,Dolares!$C$881-Dolares!$E$881-Dolares!$F$881)</f>
        <v>0</v>
      </c>
      <c r="M881" s="4" t="e">
        <f>Dolares!$L$881/Dolares!$C$881*1</f>
        <v>#DIV/0!</v>
      </c>
      <c r="N881" s="26"/>
      <c r="O881" s="17">
        <f>IF(Dolares!$A$881="Venta",(Dolares!$E$881+Dolares!$F$881)*-1,Dolares!$E$881-Dolares!$F$881)</f>
        <v>0</v>
      </c>
    </row>
    <row r="882" spans="1:15" ht="15" customHeight="1" x14ac:dyDescent="0.25">
      <c r="A882" s="13"/>
      <c r="B882" s="14"/>
      <c r="C882" s="15"/>
      <c r="D882" s="6" t="e">
        <f>Tabla3[[#This Row],[CANTIDAD EN FIAT]]/Tabla3[[#This Row],[C. TOTAL / C.  RECIBIR]]</f>
        <v>#DIV/0!</v>
      </c>
      <c r="E882" s="6"/>
      <c r="F882" s="6"/>
      <c r="G882" s="2"/>
      <c r="H882" s="5"/>
      <c r="I882" s="2"/>
      <c r="J882" s="42"/>
      <c r="K882" s="2" t="str">
        <f t="shared" si="13"/>
        <v>Perdida</v>
      </c>
      <c r="L882" s="3">
        <f>IF(Dolares!$A$882="Compra",Dolares!$E$882-Dolares!$C$882-Dolares!$F$882,Dolares!$C$882-Dolares!$E$882-Dolares!$F$882)</f>
        <v>0</v>
      </c>
      <c r="M882" s="4" t="e">
        <f>Dolares!$L$882/Dolares!$C$882*1</f>
        <v>#DIV/0!</v>
      </c>
      <c r="N882" s="26"/>
      <c r="O882" s="17">
        <f>IF(Dolares!$A$882="Venta",(Dolares!$E$882+Dolares!$F$882)*-1,Dolares!$E$882-Dolares!$F$882)</f>
        <v>0</v>
      </c>
    </row>
    <row r="883" spans="1:15" ht="15" customHeight="1" x14ac:dyDescent="0.25">
      <c r="A883" s="13"/>
      <c r="B883" s="14"/>
      <c r="C883" s="15"/>
      <c r="D883" s="6" t="e">
        <f>Tabla3[[#This Row],[CANTIDAD EN FIAT]]/Tabla3[[#This Row],[C. TOTAL / C.  RECIBIR]]</f>
        <v>#DIV/0!</v>
      </c>
      <c r="E883" s="6"/>
      <c r="F883" s="6"/>
      <c r="G883" s="2"/>
      <c r="H883" s="5"/>
      <c r="I883" s="2"/>
      <c r="J883" s="42"/>
      <c r="K883" s="2" t="str">
        <f t="shared" si="13"/>
        <v>Perdida</v>
      </c>
      <c r="L883" s="3">
        <f>IF(Dolares!$A$883="Compra",Dolares!$E$883-Dolares!$C$883-Dolares!$F$883,Dolares!$C$883-Dolares!$E$883-Dolares!$F$883)</f>
        <v>0</v>
      </c>
      <c r="M883" s="4" t="e">
        <f>Dolares!$L$883/Dolares!$C$883*1</f>
        <v>#DIV/0!</v>
      </c>
      <c r="N883" s="26"/>
      <c r="O883" s="17">
        <f>IF(Dolares!$A$883="Venta",(Dolares!$E$883+Dolares!$F$883)*-1,Dolares!$E$883-Dolares!$F$883)</f>
        <v>0</v>
      </c>
    </row>
    <row r="884" spans="1:15" ht="15" customHeight="1" x14ac:dyDescent="0.25">
      <c r="A884" s="13"/>
      <c r="B884" s="14"/>
      <c r="C884" s="15"/>
      <c r="D884" s="6" t="e">
        <f>Tabla3[[#This Row],[CANTIDAD EN FIAT]]/Tabla3[[#This Row],[C. TOTAL / C.  RECIBIR]]</f>
        <v>#DIV/0!</v>
      </c>
      <c r="E884" s="6"/>
      <c r="F884" s="6"/>
      <c r="G884" s="2"/>
      <c r="H884" s="5"/>
      <c r="I884" s="2"/>
      <c r="J884" s="42"/>
      <c r="K884" s="2" t="str">
        <f t="shared" si="13"/>
        <v>Perdida</v>
      </c>
      <c r="L884" s="3">
        <f>IF(Dolares!$A$884="Compra",Dolares!$E$884-Dolares!$C$884-Dolares!$F$884,Dolares!$C$884-Dolares!$E$884-Dolares!$F$884)</f>
        <v>0</v>
      </c>
      <c r="M884" s="4" t="e">
        <f>Dolares!$L$884/Dolares!$C$884*1</f>
        <v>#DIV/0!</v>
      </c>
      <c r="N884" s="26"/>
      <c r="O884" s="17">
        <f>IF(Dolares!$A$884="Venta",(Dolares!$E$884+Dolares!$F$884)*-1,Dolares!$E$884-Dolares!$F$884)</f>
        <v>0</v>
      </c>
    </row>
    <row r="885" spans="1:15" ht="15" customHeight="1" x14ac:dyDescent="0.25">
      <c r="A885" s="13"/>
      <c r="B885" s="14"/>
      <c r="C885" s="15"/>
      <c r="D885" s="6" t="e">
        <f>Tabla3[[#This Row],[CANTIDAD EN FIAT]]/Tabla3[[#This Row],[C. TOTAL / C.  RECIBIR]]</f>
        <v>#DIV/0!</v>
      </c>
      <c r="E885" s="6"/>
      <c r="F885" s="6"/>
      <c r="G885" s="2"/>
      <c r="H885" s="5"/>
      <c r="I885" s="2"/>
      <c r="J885" s="42"/>
      <c r="K885" s="2" t="str">
        <f t="shared" si="13"/>
        <v>Perdida</v>
      </c>
      <c r="L885" s="3">
        <f>IF(Dolares!$A$885="Compra",Dolares!$E$885-Dolares!$C$885-Dolares!$F$885,Dolares!$C$885-Dolares!$E$885-Dolares!$F$885)</f>
        <v>0</v>
      </c>
      <c r="M885" s="4" t="e">
        <f>Dolares!$L$885/Dolares!$C$885*1</f>
        <v>#DIV/0!</v>
      </c>
      <c r="N885" s="26"/>
      <c r="O885" s="17">
        <f>IF(Dolares!$A$885="Venta",(Dolares!$E$885+Dolares!$F$885)*-1,Dolares!$E$885-Dolares!$F$885)</f>
        <v>0</v>
      </c>
    </row>
    <row r="886" spans="1:15" ht="15" customHeight="1" x14ac:dyDescent="0.25">
      <c r="A886" s="13"/>
      <c r="B886" s="14"/>
      <c r="C886" s="15"/>
      <c r="D886" s="6" t="e">
        <f>Tabla3[[#This Row],[CANTIDAD EN FIAT]]/Tabla3[[#This Row],[C. TOTAL / C.  RECIBIR]]</f>
        <v>#DIV/0!</v>
      </c>
      <c r="E886" s="6"/>
      <c r="F886" s="6"/>
      <c r="G886" s="2"/>
      <c r="H886" s="5"/>
      <c r="I886" s="2"/>
      <c r="J886" s="42"/>
      <c r="K886" s="2" t="str">
        <f t="shared" si="13"/>
        <v>Perdida</v>
      </c>
      <c r="L886" s="3">
        <f>IF(Dolares!$A$886="Compra",Dolares!$E$886-Dolares!$C$886-Dolares!$F$886,Dolares!$C$886-Dolares!$E$886-Dolares!$F$886)</f>
        <v>0</v>
      </c>
      <c r="M886" s="4" t="e">
        <f>Dolares!$L$886/Dolares!$C$886*1</f>
        <v>#DIV/0!</v>
      </c>
      <c r="N886" s="26"/>
      <c r="O886" s="17">
        <f>IF(Dolares!$A$886="Venta",(Dolares!$E$886+Dolares!$F$886)*-1,Dolares!$E$886-Dolares!$F$886)</f>
        <v>0</v>
      </c>
    </row>
    <row r="887" spans="1:15" ht="15" customHeight="1" x14ac:dyDescent="0.25">
      <c r="A887" s="13"/>
      <c r="B887" s="14"/>
      <c r="C887" s="15"/>
      <c r="D887" s="6" t="e">
        <f>Tabla3[[#This Row],[CANTIDAD EN FIAT]]/Tabla3[[#This Row],[C. TOTAL / C.  RECIBIR]]</f>
        <v>#DIV/0!</v>
      </c>
      <c r="E887" s="6"/>
      <c r="F887" s="6"/>
      <c r="G887" s="2"/>
      <c r="H887" s="5"/>
      <c r="I887" s="2"/>
      <c r="J887" s="42"/>
      <c r="K887" s="2" t="str">
        <f t="shared" si="13"/>
        <v>Perdida</v>
      </c>
      <c r="L887" s="3">
        <f>IF(Dolares!$A$887="Compra",Dolares!$E$887-Dolares!$C$887-Dolares!$F$887,Dolares!$C$887-Dolares!$E$887-Dolares!$F$887)</f>
        <v>0</v>
      </c>
      <c r="M887" s="4" t="e">
        <f>Dolares!$L$887/Dolares!$C$887*1</f>
        <v>#DIV/0!</v>
      </c>
      <c r="N887" s="26"/>
      <c r="O887" s="17">
        <f>IF(Dolares!$A$887="Venta",(Dolares!$E$887+Dolares!$F$887)*-1,Dolares!$E$887-Dolares!$F$887)</f>
        <v>0</v>
      </c>
    </row>
    <row r="888" spans="1:15" ht="15" customHeight="1" x14ac:dyDescent="0.25">
      <c r="A888" s="13"/>
      <c r="B888" s="14"/>
      <c r="C888" s="15"/>
      <c r="D888" s="6" t="e">
        <f>Tabla3[[#This Row],[CANTIDAD EN FIAT]]/Tabla3[[#This Row],[C. TOTAL / C.  RECIBIR]]</f>
        <v>#DIV/0!</v>
      </c>
      <c r="E888" s="6"/>
      <c r="F888" s="6"/>
      <c r="G888" s="2"/>
      <c r="H888" s="5"/>
      <c r="I888" s="2"/>
      <c r="J888" s="42"/>
      <c r="K888" s="2" t="str">
        <f t="shared" si="13"/>
        <v>Perdida</v>
      </c>
      <c r="L888" s="3">
        <f>IF(Dolares!$A$888="Compra",Dolares!$E$888-Dolares!$C$888-Dolares!$F$888,Dolares!$C$888-Dolares!$E$888-Dolares!$F$888)</f>
        <v>0</v>
      </c>
      <c r="M888" s="4" t="e">
        <f>Dolares!$L$888/Dolares!$C$888*1</f>
        <v>#DIV/0!</v>
      </c>
      <c r="N888" s="26"/>
      <c r="O888" s="17">
        <f>IF(Dolares!$A$888="Venta",(Dolares!$E$888+Dolares!$F$888)*-1,Dolares!$E$888-Dolares!$F$888)</f>
        <v>0</v>
      </c>
    </row>
    <row r="889" spans="1:15" ht="15" customHeight="1" x14ac:dyDescent="0.25">
      <c r="A889" s="13"/>
      <c r="B889" s="14"/>
      <c r="C889" s="15"/>
      <c r="D889" s="6" t="e">
        <f>Tabla3[[#This Row],[CANTIDAD EN FIAT]]/Tabla3[[#This Row],[C. TOTAL / C.  RECIBIR]]</f>
        <v>#DIV/0!</v>
      </c>
      <c r="E889" s="6"/>
      <c r="F889" s="6"/>
      <c r="G889" s="2"/>
      <c r="H889" s="5"/>
      <c r="I889" s="2"/>
      <c r="J889" s="42"/>
      <c r="K889" s="2" t="str">
        <f t="shared" si="13"/>
        <v>Perdida</v>
      </c>
      <c r="L889" s="3">
        <f>IF(Dolares!$A$889="Compra",Dolares!$E$889-Dolares!$C$889-Dolares!$F$889,Dolares!$C$889-Dolares!$E$889-Dolares!$F$889)</f>
        <v>0</v>
      </c>
      <c r="M889" s="4" t="e">
        <f>Dolares!$L$889/Dolares!$C$889*1</f>
        <v>#DIV/0!</v>
      </c>
      <c r="N889" s="26"/>
      <c r="O889" s="17">
        <f>IF(Dolares!$A$889="Venta",(Dolares!$E$889+Dolares!$F$889)*-1,Dolares!$E$889-Dolares!$F$889)</f>
        <v>0</v>
      </c>
    </row>
    <row r="890" spans="1:15" ht="15" customHeight="1" x14ac:dyDescent="0.25">
      <c r="A890" s="13"/>
      <c r="B890" s="14"/>
      <c r="C890" s="15"/>
      <c r="D890" s="6" t="e">
        <f>Tabla3[[#This Row],[CANTIDAD EN FIAT]]/Tabla3[[#This Row],[C. TOTAL / C.  RECIBIR]]</f>
        <v>#DIV/0!</v>
      </c>
      <c r="E890" s="6"/>
      <c r="F890" s="6"/>
      <c r="G890" s="2"/>
      <c r="H890" s="5"/>
      <c r="I890" s="2"/>
      <c r="J890" s="42"/>
      <c r="K890" s="2" t="str">
        <f t="shared" si="13"/>
        <v>Perdida</v>
      </c>
      <c r="L890" s="3">
        <f>IF(Dolares!$A$890="Compra",Dolares!$E$890-Dolares!$C$890-Dolares!$F$890,Dolares!$C$890-Dolares!$E$890-Dolares!$F$890)</f>
        <v>0</v>
      </c>
      <c r="M890" s="4" t="e">
        <f>Dolares!$L$890/Dolares!$C$890*1</f>
        <v>#DIV/0!</v>
      </c>
      <c r="N890" s="26"/>
      <c r="O890" s="17">
        <f>IF(Dolares!$A$890="Venta",(Dolares!$E$890+Dolares!$F$890)*-1,Dolares!$E$890-Dolares!$F$890)</f>
        <v>0</v>
      </c>
    </row>
    <row r="891" spans="1:15" ht="15" customHeight="1" x14ac:dyDescent="0.25">
      <c r="A891" s="13"/>
      <c r="B891" s="14"/>
      <c r="C891" s="15"/>
      <c r="D891" s="6" t="e">
        <f>Tabla3[[#This Row],[CANTIDAD EN FIAT]]/Tabla3[[#This Row],[C. TOTAL / C.  RECIBIR]]</f>
        <v>#DIV/0!</v>
      </c>
      <c r="E891" s="6"/>
      <c r="F891" s="6"/>
      <c r="G891" s="2"/>
      <c r="H891" s="5"/>
      <c r="I891" s="2"/>
      <c r="J891" s="42"/>
      <c r="K891" s="2" t="str">
        <f t="shared" si="13"/>
        <v>Perdida</v>
      </c>
      <c r="L891" s="3">
        <f>IF(Dolares!$A$891="Compra",Dolares!$E$891-Dolares!$C$891-Dolares!$F$891,Dolares!$C$891-Dolares!$E$891-Dolares!$F$891)</f>
        <v>0</v>
      </c>
      <c r="M891" s="4" t="e">
        <f>Dolares!$L$891/Dolares!$C$891*1</f>
        <v>#DIV/0!</v>
      </c>
      <c r="N891" s="26"/>
      <c r="O891" s="17">
        <f>IF(Dolares!$A$891="Venta",(Dolares!$E$891+Dolares!$F$891)*-1,Dolares!$E$891-Dolares!$F$891)</f>
        <v>0</v>
      </c>
    </row>
    <row r="892" spans="1:15" ht="15" customHeight="1" x14ac:dyDescent="0.25">
      <c r="A892" s="13"/>
      <c r="B892" s="14"/>
      <c r="C892" s="15"/>
      <c r="D892" s="6" t="e">
        <f>Tabla3[[#This Row],[CANTIDAD EN FIAT]]/Tabla3[[#This Row],[C. TOTAL / C.  RECIBIR]]</f>
        <v>#DIV/0!</v>
      </c>
      <c r="E892" s="6"/>
      <c r="F892" s="6"/>
      <c r="G892" s="2"/>
      <c r="H892" s="5"/>
      <c r="I892" s="2"/>
      <c r="J892" s="42"/>
      <c r="K892" s="2" t="str">
        <f t="shared" si="13"/>
        <v>Perdida</v>
      </c>
      <c r="L892" s="3">
        <f>IF(Dolares!$A$892="Compra",Dolares!$E$892-Dolares!$C$892-Dolares!$F$892,Dolares!$C$892-Dolares!$E$892-Dolares!$F$892)</f>
        <v>0</v>
      </c>
      <c r="M892" s="4" t="e">
        <f>Dolares!$L$892/Dolares!$C$892*1</f>
        <v>#DIV/0!</v>
      </c>
      <c r="N892" s="26"/>
      <c r="O892" s="17">
        <f>IF(Dolares!$A$892="Venta",(Dolares!$E$892+Dolares!$F$892)*-1,Dolares!$E$892-Dolares!$F$892)</f>
        <v>0</v>
      </c>
    </row>
    <row r="893" spans="1:15" ht="15" customHeight="1" x14ac:dyDescent="0.25">
      <c r="A893" s="13"/>
      <c r="B893" s="14"/>
      <c r="C893" s="15"/>
      <c r="D893" s="6" t="e">
        <f>Tabla3[[#This Row],[CANTIDAD EN FIAT]]/Tabla3[[#This Row],[C. TOTAL / C.  RECIBIR]]</f>
        <v>#DIV/0!</v>
      </c>
      <c r="E893" s="6"/>
      <c r="F893" s="6"/>
      <c r="G893" s="2"/>
      <c r="H893" s="5"/>
      <c r="I893" s="2"/>
      <c r="J893" s="42"/>
      <c r="K893" s="2" t="str">
        <f t="shared" si="13"/>
        <v>Perdida</v>
      </c>
      <c r="L893" s="3">
        <f>IF(Dolares!$A$893="Compra",Dolares!$E$893-Dolares!$C$893-Dolares!$F$893,Dolares!$C$893-Dolares!$E$893-Dolares!$F$893)</f>
        <v>0</v>
      </c>
      <c r="M893" s="4" t="e">
        <f>Dolares!$L$893/Dolares!$C$893*1</f>
        <v>#DIV/0!</v>
      </c>
      <c r="N893" s="26"/>
      <c r="O893" s="17">
        <f>IF(Dolares!$A$893="Venta",(Dolares!$E$893+Dolares!$F$893)*-1,Dolares!$E$893-Dolares!$F$893)</f>
        <v>0</v>
      </c>
    </row>
    <row r="894" spans="1:15" ht="15" customHeight="1" x14ac:dyDescent="0.25">
      <c r="A894" s="13"/>
      <c r="B894" s="14"/>
      <c r="C894" s="15"/>
      <c r="D894" s="6" t="e">
        <f>Tabla3[[#This Row],[CANTIDAD EN FIAT]]/Tabla3[[#This Row],[C. TOTAL / C.  RECIBIR]]</f>
        <v>#DIV/0!</v>
      </c>
      <c r="E894" s="6"/>
      <c r="F894" s="6"/>
      <c r="G894" s="2"/>
      <c r="H894" s="5"/>
      <c r="I894" s="2"/>
      <c r="J894" s="42"/>
      <c r="K894" s="2" t="str">
        <f t="shared" si="13"/>
        <v>Perdida</v>
      </c>
      <c r="L894" s="3">
        <f>IF(Dolares!$A$894="Compra",Dolares!$E$894-Dolares!$C$894-Dolares!$F$894,Dolares!$C$894-Dolares!$E$894-Dolares!$F$894)</f>
        <v>0</v>
      </c>
      <c r="M894" s="4" t="e">
        <f>Dolares!$L$894/Dolares!$C$894*1</f>
        <v>#DIV/0!</v>
      </c>
      <c r="N894" s="26"/>
      <c r="O894" s="17">
        <f>IF(Dolares!$A$894="Venta",(Dolares!$E$894+Dolares!$F$894)*-1,Dolares!$E$894-Dolares!$F$894)</f>
        <v>0</v>
      </c>
    </row>
    <row r="895" spans="1:15" ht="15" customHeight="1" x14ac:dyDescent="0.25">
      <c r="A895" s="13"/>
      <c r="B895" s="14"/>
      <c r="C895" s="15"/>
      <c r="D895" s="6" t="e">
        <f>Tabla3[[#This Row],[CANTIDAD EN FIAT]]/Tabla3[[#This Row],[C. TOTAL / C.  RECIBIR]]</f>
        <v>#DIV/0!</v>
      </c>
      <c r="E895" s="6"/>
      <c r="F895" s="6"/>
      <c r="G895" s="2"/>
      <c r="H895" s="5"/>
      <c r="I895" s="2"/>
      <c r="J895" s="42"/>
      <c r="K895" s="2" t="str">
        <f t="shared" si="13"/>
        <v>Perdida</v>
      </c>
      <c r="L895" s="3">
        <f>IF(Dolares!$A$895="Compra",Dolares!$E$895-Dolares!$C$895-Dolares!$F$895,Dolares!$C$895-Dolares!$E$895-Dolares!$F$895)</f>
        <v>0</v>
      </c>
      <c r="M895" s="4" t="e">
        <f>Dolares!$L$895/Dolares!$C$895*1</f>
        <v>#DIV/0!</v>
      </c>
      <c r="N895" s="26"/>
      <c r="O895" s="17">
        <f>IF(Dolares!$A$895="Venta",(Dolares!$E$895+Dolares!$F$895)*-1,Dolares!$E$895-Dolares!$F$895)</f>
        <v>0</v>
      </c>
    </row>
    <row r="896" spans="1:15" ht="15" customHeight="1" x14ac:dyDescent="0.25">
      <c r="A896" s="13"/>
      <c r="B896" s="14"/>
      <c r="C896" s="15"/>
      <c r="D896" s="6" t="e">
        <f>Tabla3[[#This Row],[CANTIDAD EN FIAT]]/Tabla3[[#This Row],[C. TOTAL / C.  RECIBIR]]</f>
        <v>#DIV/0!</v>
      </c>
      <c r="E896" s="6"/>
      <c r="F896" s="6"/>
      <c r="G896" s="2"/>
      <c r="H896" s="5"/>
      <c r="I896" s="2"/>
      <c r="J896" s="42"/>
      <c r="K896" s="2" t="str">
        <f t="shared" si="13"/>
        <v>Perdida</v>
      </c>
      <c r="L896" s="3">
        <f>IF(Dolares!$A$896="Compra",Dolares!$E$896-Dolares!$C$896-Dolares!$F$896,Dolares!$C$896-Dolares!$E$896-Dolares!$F$896)</f>
        <v>0</v>
      </c>
      <c r="M896" s="4" t="e">
        <f>Dolares!$L$896/Dolares!$C$896*1</f>
        <v>#DIV/0!</v>
      </c>
      <c r="N896" s="26"/>
      <c r="O896" s="17">
        <f>IF(Dolares!$A$896="Venta",(Dolares!$E$896+Dolares!$F$896)*-1,Dolares!$E$896-Dolares!$F$896)</f>
        <v>0</v>
      </c>
    </row>
    <row r="897" spans="1:15" ht="15" customHeight="1" x14ac:dyDescent="0.25">
      <c r="A897" s="13"/>
      <c r="B897" s="14"/>
      <c r="C897" s="15"/>
      <c r="D897" s="6" t="e">
        <f>Tabla3[[#This Row],[CANTIDAD EN FIAT]]/Tabla3[[#This Row],[C. TOTAL / C.  RECIBIR]]</f>
        <v>#DIV/0!</v>
      </c>
      <c r="E897" s="6"/>
      <c r="F897" s="6"/>
      <c r="G897" s="2"/>
      <c r="H897" s="5"/>
      <c r="I897" s="2"/>
      <c r="J897" s="42"/>
      <c r="K897" s="2" t="str">
        <f t="shared" si="13"/>
        <v>Perdida</v>
      </c>
      <c r="L897" s="3">
        <f>IF(Dolares!$A$897="Compra",Dolares!$E$897-Dolares!$C$897-Dolares!$F$897,Dolares!$C$897-Dolares!$E$897-Dolares!$F$897)</f>
        <v>0</v>
      </c>
      <c r="M897" s="4" t="e">
        <f>Dolares!$L$897/Dolares!$C$897*1</f>
        <v>#DIV/0!</v>
      </c>
      <c r="N897" s="26"/>
      <c r="O897" s="17">
        <f>IF(Dolares!$A$897="Venta",(Dolares!$E$897+Dolares!$F$897)*-1,Dolares!$E$897-Dolares!$F$897)</f>
        <v>0</v>
      </c>
    </row>
    <row r="898" spans="1:15" ht="15" customHeight="1" x14ac:dyDescent="0.25">
      <c r="A898" s="13"/>
      <c r="B898" s="14"/>
      <c r="C898" s="15"/>
      <c r="D898" s="6" t="e">
        <f>Tabla3[[#This Row],[CANTIDAD EN FIAT]]/Tabla3[[#This Row],[C. TOTAL / C.  RECIBIR]]</f>
        <v>#DIV/0!</v>
      </c>
      <c r="E898" s="6"/>
      <c r="F898" s="6"/>
      <c r="G898" s="2"/>
      <c r="H898" s="5"/>
      <c r="I898" s="2"/>
      <c r="J898" s="42"/>
      <c r="K898" s="2" t="str">
        <f t="shared" ref="K898:K961" si="14">IF(L898&gt;0,"Ganancia","Perdida")</f>
        <v>Perdida</v>
      </c>
      <c r="L898" s="3">
        <f>IF(Dolares!$A$898="Compra",Dolares!$E$898-Dolares!$C$898-Dolares!$F$898,Dolares!$C$898-Dolares!$E$898-Dolares!$F$898)</f>
        <v>0</v>
      </c>
      <c r="M898" s="4" t="e">
        <f>Dolares!$L$898/Dolares!$C$898*1</f>
        <v>#DIV/0!</v>
      </c>
      <c r="N898" s="26"/>
      <c r="O898" s="17">
        <f>IF(Dolares!$A$898="Venta",(Dolares!$E$898+Dolares!$F$898)*-1,Dolares!$E$898-Dolares!$F$898)</f>
        <v>0</v>
      </c>
    </row>
    <row r="899" spans="1:15" ht="15" customHeight="1" x14ac:dyDescent="0.25">
      <c r="A899" s="13"/>
      <c r="B899" s="14"/>
      <c r="C899" s="15"/>
      <c r="D899" s="6" t="e">
        <f>Tabla3[[#This Row],[CANTIDAD EN FIAT]]/Tabla3[[#This Row],[C. TOTAL / C.  RECIBIR]]</f>
        <v>#DIV/0!</v>
      </c>
      <c r="E899" s="6"/>
      <c r="F899" s="6"/>
      <c r="G899" s="2"/>
      <c r="H899" s="5"/>
      <c r="I899" s="2"/>
      <c r="J899" s="42"/>
      <c r="K899" s="2" t="str">
        <f t="shared" si="14"/>
        <v>Perdida</v>
      </c>
      <c r="L899" s="3">
        <f>IF(Dolares!$A$899="Compra",Dolares!$E$899-Dolares!$C$899-Dolares!$F$899,Dolares!$C$899-Dolares!$E$899-Dolares!$F$899)</f>
        <v>0</v>
      </c>
      <c r="M899" s="4" t="e">
        <f>Dolares!$L$899/Dolares!$C$899*1</f>
        <v>#DIV/0!</v>
      </c>
      <c r="N899" s="26"/>
      <c r="O899" s="17">
        <f>IF(Dolares!$A$899="Venta",(Dolares!$E$899+Dolares!$F$899)*-1,Dolares!$E$899-Dolares!$F$899)</f>
        <v>0</v>
      </c>
    </row>
    <row r="900" spans="1:15" ht="15" customHeight="1" x14ac:dyDescent="0.25">
      <c r="A900" s="13"/>
      <c r="B900" s="14"/>
      <c r="C900" s="15"/>
      <c r="D900" s="6" t="e">
        <f>Tabla3[[#This Row],[CANTIDAD EN FIAT]]/Tabla3[[#This Row],[C. TOTAL / C.  RECIBIR]]</f>
        <v>#DIV/0!</v>
      </c>
      <c r="E900" s="6"/>
      <c r="F900" s="6"/>
      <c r="G900" s="2"/>
      <c r="H900" s="5"/>
      <c r="I900" s="2"/>
      <c r="J900" s="42"/>
      <c r="K900" s="2" t="str">
        <f t="shared" si="14"/>
        <v>Perdida</v>
      </c>
      <c r="L900" s="3">
        <f>IF(Dolares!$A$900="Compra",Dolares!$E$900-Dolares!$C$900-Dolares!$F$900,Dolares!$C$900-Dolares!$E$900-Dolares!$F$900)</f>
        <v>0</v>
      </c>
      <c r="M900" s="4" t="e">
        <f>Dolares!$L$900/Dolares!$C$900*1</f>
        <v>#DIV/0!</v>
      </c>
      <c r="N900" s="26"/>
      <c r="O900" s="17">
        <f>IF(Dolares!$A$900="Venta",(Dolares!$E$900+Dolares!$F$900)*-1,Dolares!$E$900-Dolares!$F$900)</f>
        <v>0</v>
      </c>
    </row>
    <row r="901" spans="1:15" ht="15" customHeight="1" x14ac:dyDescent="0.25">
      <c r="A901" s="13"/>
      <c r="B901" s="14"/>
      <c r="C901" s="15"/>
      <c r="D901" s="6" t="e">
        <f>Tabla3[[#This Row],[CANTIDAD EN FIAT]]/Tabla3[[#This Row],[C. TOTAL / C.  RECIBIR]]</f>
        <v>#DIV/0!</v>
      </c>
      <c r="E901" s="6"/>
      <c r="F901" s="6"/>
      <c r="G901" s="2"/>
      <c r="H901" s="5"/>
      <c r="I901" s="2"/>
      <c r="J901" s="42"/>
      <c r="K901" s="2" t="str">
        <f t="shared" si="14"/>
        <v>Perdida</v>
      </c>
      <c r="L901" s="3">
        <f>IF(Dolares!$A$901="Compra",Dolares!$E$901-Dolares!$C$901-Dolares!$F$901,Dolares!$C$901-Dolares!$E$901-Dolares!$F$901)</f>
        <v>0</v>
      </c>
      <c r="M901" s="4" t="e">
        <f>Dolares!$L$901/Dolares!$C$901*1</f>
        <v>#DIV/0!</v>
      </c>
      <c r="N901" s="26"/>
      <c r="O901" s="17">
        <f>IF(Dolares!$A$901="Venta",(Dolares!$E$901+Dolares!$F$901)*-1,Dolares!$E$901-Dolares!$F$901)</f>
        <v>0</v>
      </c>
    </row>
    <row r="902" spans="1:15" ht="15" customHeight="1" x14ac:dyDescent="0.25">
      <c r="A902" s="13"/>
      <c r="B902" s="14"/>
      <c r="C902" s="15"/>
      <c r="D902" s="6" t="e">
        <f>Tabla3[[#This Row],[CANTIDAD EN FIAT]]/Tabla3[[#This Row],[C. TOTAL / C.  RECIBIR]]</f>
        <v>#DIV/0!</v>
      </c>
      <c r="E902" s="6"/>
      <c r="F902" s="6"/>
      <c r="G902" s="2"/>
      <c r="H902" s="5"/>
      <c r="I902" s="2"/>
      <c r="J902" s="42"/>
      <c r="K902" s="2" t="str">
        <f t="shared" si="14"/>
        <v>Perdida</v>
      </c>
      <c r="L902" s="3">
        <f>IF(Dolares!$A$902="Compra",Dolares!$E$902-Dolares!$C$902-Dolares!$F$902,Dolares!$C$902-Dolares!$E$902-Dolares!$F$902)</f>
        <v>0</v>
      </c>
      <c r="M902" s="4" t="e">
        <f>Dolares!$L$902/Dolares!$C$902*1</f>
        <v>#DIV/0!</v>
      </c>
      <c r="N902" s="26"/>
      <c r="O902" s="17">
        <f>IF(Dolares!$A$902="Venta",(Dolares!$E$902+Dolares!$F$902)*-1,Dolares!$E$902-Dolares!$F$902)</f>
        <v>0</v>
      </c>
    </row>
    <row r="903" spans="1:15" ht="15" customHeight="1" x14ac:dyDescent="0.25">
      <c r="A903" s="13"/>
      <c r="B903" s="14"/>
      <c r="C903" s="15"/>
      <c r="D903" s="6" t="e">
        <f>Tabla3[[#This Row],[CANTIDAD EN FIAT]]/Tabla3[[#This Row],[C. TOTAL / C.  RECIBIR]]</f>
        <v>#DIV/0!</v>
      </c>
      <c r="E903" s="6"/>
      <c r="F903" s="6"/>
      <c r="G903" s="2"/>
      <c r="H903" s="5"/>
      <c r="I903" s="2"/>
      <c r="J903" s="42"/>
      <c r="K903" s="2" t="str">
        <f t="shared" si="14"/>
        <v>Perdida</v>
      </c>
      <c r="L903" s="3">
        <f>IF(Dolares!$A$903="Compra",Dolares!$E$903-Dolares!$C$903-Dolares!$F$903,Dolares!$C$903-Dolares!$E$903-Dolares!$F$903)</f>
        <v>0</v>
      </c>
      <c r="M903" s="4" t="e">
        <f>Dolares!$L$903/Dolares!$C$903*1</f>
        <v>#DIV/0!</v>
      </c>
      <c r="N903" s="26"/>
      <c r="O903" s="17">
        <f>IF(Dolares!$A$903="Venta",(Dolares!$E$903+Dolares!$F$903)*-1,Dolares!$E$903-Dolares!$F$903)</f>
        <v>0</v>
      </c>
    </row>
    <row r="904" spans="1:15" ht="15" customHeight="1" x14ac:dyDescent="0.25">
      <c r="A904" s="13"/>
      <c r="B904" s="14"/>
      <c r="C904" s="15"/>
      <c r="D904" s="6" t="e">
        <f>Tabla3[[#This Row],[CANTIDAD EN FIAT]]/Tabla3[[#This Row],[C. TOTAL / C.  RECIBIR]]</f>
        <v>#DIV/0!</v>
      </c>
      <c r="E904" s="6"/>
      <c r="F904" s="6"/>
      <c r="G904" s="2"/>
      <c r="H904" s="5"/>
      <c r="I904" s="2"/>
      <c r="J904" s="42"/>
      <c r="K904" s="2" t="str">
        <f t="shared" si="14"/>
        <v>Perdida</v>
      </c>
      <c r="L904" s="3">
        <f>IF(Dolares!$A$904="Compra",Dolares!$E$904-Dolares!$C$904-Dolares!$F$904,Dolares!$C$904-Dolares!$E$904-Dolares!$F$904)</f>
        <v>0</v>
      </c>
      <c r="M904" s="4" t="e">
        <f>Dolares!$L$904/Dolares!$C$904*1</f>
        <v>#DIV/0!</v>
      </c>
      <c r="N904" s="26"/>
      <c r="O904" s="17">
        <f>IF(Dolares!$A$904="Venta",(Dolares!$E$904+Dolares!$F$904)*-1,Dolares!$E$904-Dolares!$F$904)</f>
        <v>0</v>
      </c>
    </row>
    <row r="905" spans="1:15" ht="15" customHeight="1" x14ac:dyDescent="0.25">
      <c r="A905" s="13"/>
      <c r="B905" s="14"/>
      <c r="C905" s="15"/>
      <c r="D905" s="6" t="e">
        <f>Tabla3[[#This Row],[CANTIDAD EN FIAT]]/Tabla3[[#This Row],[C. TOTAL / C.  RECIBIR]]</f>
        <v>#DIV/0!</v>
      </c>
      <c r="E905" s="6"/>
      <c r="F905" s="6"/>
      <c r="G905" s="2"/>
      <c r="H905" s="5"/>
      <c r="I905" s="2"/>
      <c r="J905" s="42"/>
      <c r="K905" s="2" t="str">
        <f t="shared" si="14"/>
        <v>Perdida</v>
      </c>
      <c r="L905" s="3">
        <f>IF(Dolares!$A$905="Compra",Dolares!$E$905-Dolares!$C$905-Dolares!$F$905,Dolares!$C$905-Dolares!$E$905-Dolares!$F$905)</f>
        <v>0</v>
      </c>
      <c r="M905" s="4" t="e">
        <f>Dolares!$L$905/Dolares!$C$905*1</f>
        <v>#DIV/0!</v>
      </c>
      <c r="N905" s="26"/>
      <c r="O905" s="17">
        <f>IF(Dolares!$A$905="Venta",(Dolares!$E$905+Dolares!$F$905)*-1,Dolares!$E$905-Dolares!$F$905)</f>
        <v>0</v>
      </c>
    </row>
    <row r="906" spans="1:15" ht="15" customHeight="1" x14ac:dyDescent="0.25">
      <c r="A906" s="13"/>
      <c r="B906" s="14"/>
      <c r="C906" s="15"/>
      <c r="D906" s="6" t="e">
        <f>Tabla3[[#This Row],[CANTIDAD EN FIAT]]/Tabla3[[#This Row],[C. TOTAL / C.  RECIBIR]]</f>
        <v>#DIV/0!</v>
      </c>
      <c r="E906" s="6"/>
      <c r="F906" s="6"/>
      <c r="G906" s="2"/>
      <c r="H906" s="5"/>
      <c r="I906" s="2"/>
      <c r="J906" s="42"/>
      <c r="K906" s="2" t="str">
        <f t="shared" si="14"/>
        <v>Perdida</v>
      </c>
      <c r="L906" s="3">
        <f>IF(Dolares!$A$906="Compra",Dolares!$E$906-Dolares!$C$906-Dolares!$F$906,Dolares!$C$906-Dolares!$E$906-Dolares!$F$906)</f>
        <v>0</v>
      </c>
      <c r="M906" s="4" t="e">
        <f>Dolares!$L$906/Dolares!$C$906*1</f>
        <v>#DIV/0!</v>
      </c>
      <c r="N906" s="26"/>
      <c r="O906" s="17">
        <f>IF(Dolares!$A$906="Venta",(Dolares!$E$906+Dolares!$F$906)*-1,Dolares!$E$906-Dolares!$F$906)</f>
        <v>0</v>
      </c>
    </row>
    <row r="907" spans="1:15" ht="15" customHeight="1" x14ac:dyDescent="0.25">
      <c r="A907" s="13"/>
      <c r="B907" s="14"/>
      <c r="C907" s="15"/>
      <c r="D907" s="6" t="e">
        <f>Tabla3[[#This Row],[CANTIDAD EN FIAT]]/Tabla3[[#This Row],[C. TOTAL / C.  RECIBIR]]</f>
        <v>#DIV/0!</v>
      </c>
      <c r="E907" s="6"/>
      <c r="F907" s="6"/>
      <c r="G907" s="2"/>
      <c r="H907" s="5"/>
      <c r="I907" s="2"/>
      <c r="J907" s="42"/>
      <c r="K907" s="2" t="str">
        <f t="shared" si="14"/>
        <v>Perdida</v>
      </c>
      <c r="L907" s="3">
        <f>IF(Dolares!$A$907="Compra",Dolares!$E$907-Dolares!$C$907-Dolares!$F$907,Dolares!$C$907-Dolares!$E$907-Dolares!$F$907)</f>
        <v>0</v>
      </c>
      <c r="M907" s="4" t="e">
        <f>Dolares!$L$907/Dolares!$C$907*1</f>
        <v>#DIV/0!</v>
      </c>
      <c r="N907" s="26"/>
      <c r="O907" s="17">
        <f>IF(Dolares!$A$907="Venta",(Dolares!$E$907+Dolares!$F$907)*-1,Dolares!$E$907-Dolares!$F$907)</f>
        <v>0</v>
      </c>
    </row>
    <row r="908" spans="1:15" ht="15" customHeight="1" x14ac:dyDescent="0.25">
      <c r="A908" s="13"/>
      <c r="B908" s="14"/>
      <c r="C908" s="15"/>
      <c r="D908" s="6" t="e">
        <f>Tabla3[[#This Row],[CANTIDAD EN FIAT]]/Tabla3[[#This Row],[C. TOTAL / C.  RECIBIR]]</f>
        <v>#DIV/0!</v>
      </c>
      <c r="E908" s="6"/>
      <c r="F908" s="6"/>
      <c r="G908" s="2"/>
      <c r="H908" s="5"/>
      <c r="I908" s="2"/>
      <c r="J908" s="42"/>
      <c r="K908" s="2" t="str">
        <f t="shared" si="14"/>
        <v>Perdida</v>
      </c>
      <c r="L908" s="3">
        <f>IF(Dolares!$A$908="Compra",Dolares!$E$908-Dolares!$C$908-Dolares!$F$908,Dolares!$C$908-Dolares!$E$908-Dolares!$F$908)</f>
        <v>0</v>
      </c>
      <c r="M908" s="4" t="e">
        <f>Dolares!$L$908/Dolares!$C$908*1</f>
        <v>#DIV/0!</v>
      </c>
      <c r="N908" s="26"/>
      <c r="O908" s="17">
        <f>IF(Dolares!$A$908="Venta",(Dolares!$E$908+Dolares!$F$908)*-1,Dolares!$E$908-Dolares!$F$908)</f>
        <v>0</v>
      </c>
    </row>
    <row r="909" spans="1:15" ht="15" customHeight="1" x14ac:dyDescent="0.25">
      <c r="A909" s="13"/>
      <c r="B909" s="14"/>
      <c r="C909" s="15"/>
      <c r="D909" s="6" t="e">
        <f>Tabla3[[#This Row],[CANTIDAD EN FIAT]]/Tabla3[[#This Row],[C. TOTAL / C.  RECIBIR]]</f>
        <v>#DIV/0!</v>
      </c>
      <c r="E909" s="6"/>
      <c r="F909" s="6"/>
      <c r="G909" s="2"/>
      <c r="H909" s="5"/>
      <c r="I909" s="2"/>
      <c r="J909" s="42"/>
      <c r="K909" s="2" t="str">
        <f t="shared" si="14"/>
        <v>Perdida</v>
      </c>
      <c r="L909" s="3">
        <f>IF(Dolares!$A$909="Compra",Dolares!$E$909-Dolares!$C$909-Dolares!$F$909,Dolares!$C$909-Dolares!$E$909-Dolares!$F$909)</f>
        <v>0</v>
      </c>
      <c r="M909" s="4" t="e">
        <f>Dolares!$L$909/Dolares!$C$909*1</f>
        <v>#DIV/0!</v>
      </c>
      <c r="N909" s="26"/>
      <c r="O909" s="17">
        <f>IF(Dolares!$A$909="Venta",(Dolares!$E$909+Dolares!$F$909)*-1,Dolares!$E$909-Dolares!$F$909)</f>
        <v>0</v>
      </c>
    </row>
    <row r="910" spans="1:15" ht="15" customHeight="1" x14ac:dyDescent="0.25">
      <c r="A910" s="13"/>
      <c r="B910" s="14"/>
      <c r="C910" s="15"/>
      <c r="D910" s="6" t="e">
        <f>Tabla3[[#This Row],[CANTIDAD EN FIAT]]/Tabla3[[#This Row],[C. TOTAL / C.  RECIBIR]]</f>
        <v>#DIV/0!</v>
      </c>
      <c r="E910" s="6"/>
      <c r="F910" s="6"/>
      <c r="G910" s="2"/>
      <c r="H910" s="5"/>
      <c r="I910" s="2"/>
      <c r="J910" s="42"/>
      <c r="K910" s="2" t="str">
        <f t="shared" si="14"/>
        <v>Perdida</v>
      </c>
      <c r="L910" s="3">
        <f>IF(Dolares!$A$910="Compra",Dolares!$E$910-Dolares!$C$910-Dolares!$F$910,Dolares!$C$910-Dolares!$E$910-Dolares!$F$910)</f>
        <v>0</v>
      </c>
      <c r="M910" s="4" t="e">
        <f>Dolares!$L$910/Dolares!$C$910*1</f>
        <v>#DIV/0!</v>
      </c>
      <c r="N910" s="26"/>
      <c r="O910" s="17">
        <f>IF(Dolares!$A$910="Venta",(Dolares!$E$910+Dolares!$F$910)*-1,Dolares!$E$910-Dolares!$F$910)</f>
        <v>0</v>
      </c>
    </row>
    <row r="911" spans="1:15" ht="15" customHeight="1" x14ac:dyDescent="0.25">
      <c r="A911" s="13"/>
      <c r="B911" s="14"/>
      <c r="C911" s="15"/>
      <c r="D911" s="6" t="e">
        <f>Tabla3[[#This Row],[CANTIDAD EN FIAT]]/Tabla3[[#This Row],[C. TOTAL / C.  RECIBIR]]</f>
        <v>#DIV/0!</v>
      </c>
      <c r="E911" s="6"/>
      <c r="F911" s="6"/>
      <c r="G911" s="2"/>
      <c r="H911" s="5"/>
      <c r="I911" s="2"/>
      <c r="J911" s="42"/>
      <c r="K911" s="2" t="str">
        <f t="shared" si="14"/>
        <v>Perdida</v>
      </c>
      <c r="L911" s="3">
        <f>IF(Dolares!$A$911="Compra",Dolares!$E$911-Dolares!$C$911-Dolares!$F$911,Dolares!$C$911-Dolares!$E$911-Dolares!$F$911)</f>
        <v>0</v>
      </c>
      <c r="M911" s="4" t="e">
        <f>Dolares!$L$911/Dolares!$C$911*1</f>
        <v>#DIV/0!</v>
      </c>
      <c r="N911" s="26"/>
      <c r="O911" s="17">
        <f>IF(Dolares!$A$911="Venta",(Dolares!$E$911+Dolares!$F$911)*-1,Dolares!$E$911-Dolares!$F$911)</f>
        <v>0</v>
      </c>
    </row>
    <row r="912" spans="1:15" ht="15" customHeight="1" x14ac:dyDescent="0.25">
      <c r="A912" s="13"/>
      <c r="B912" s="14"/>
      <c r="C912" s="15"/>
      <c r="D912" s="6" t="e">
        <f>Tabla3[[#This Row],[CANTIDAD EN FIAT]]/Tabla3[[#This Row],[C. TOTAL / C.  RECIBIR]]</f>
        <v>#DIV/0!</v>
      </c>
      <c r="E912" s="6"/>
      <c r="F912" s="6"/>
      <c r="G912" s="2"/>
      <c r="H912" s="5"/>
      <c r="I912" s="2"/>
      <c r="J912" s="42"/>
      <c r="K912" s="2" t="str">
        <f t="shared" si="14"/>
        <v>Perdida</v>
      </c>
      <c r="L912" s="3">
        <f>IF(Dolares!$A$912="Compra",Dolares!$E$912-Dolares!$C$912-Dolares!$F$912,Dolares!$C$912-Dolares!$E$912-Dolares!$F$912)</f>
        <v>0</v>
      </c>
      <c r="M912" s="4" t="e">
        <f>Dolares!$L$912/Dolares!$C$912*1</f>
        <v>#DIV/0!</v>
      </c>
      <c r="N912" s="26"/>
      <c r="O912" s="17">
        <f>IF(Dolares!$A$912="Venta",(Dolares!$E$912+Dolares!$F$912)*-1,Dolares!$E$912-Dolares!$F$912)</f>
        <v>0</v>
      </c>
    </row>
    <row r="913" spans="1:15" ht="15" customHeight="1" x14ac:dyDescent="0.25">
      <c r="A913" s="13"/>
      <c r="B913" s="14"/>
      <c r="C913" s="15"/>
      <c r="D913" s="6" t="e">
        <f>Tabla3[[#This Row],[CANTIDAD EN FIAT]]/Tabla3[[#This Row],[C. TOTAL / C.  RECIBIR]]</f>
        <v>#DIV/0!</v>
      </c>
      <c r="E913" s="6"/>
      <c r="F913" s="6"/>
      <c r="G913" s="2"/>
      <c r="H913" s="5"/>
      <c r="I913" s="2"/>
      <c r="J913" s="42"/>
      <c r="K913" s="2" t="str">
        <f t="shared" si="14"/>
        <v>Perdida</v>
      </c>
      <c r="L913" s="3">
        <f>IF(Dolares!$A$913="Compra",Dolares!$E$913-Dolares!$C$913-Dolares!$F$913,Dolares!$C$913-Dolares!$E$913-Dolares!$F$913)</f>
        <v>0</v>
      </c>
      <c r="M913" s="4" t="e">
        <f>Dolares!$L$913/Dolares!$C$913*1</f>
        <v>#DIV/0!</v>
      </c>
      <c r="N913" s="26"/>
      <c r="O913" s="17">
        <f>IF(Dolares!$A$913="Venta",(Dolares!$E$913+Dolares!$F$913)*-1,Dolares!$E$913-Dolares!$F$913)</f>
        <v>0</v>
      </c>
    </row>
    <row r="914" spans="1:15" ht="15" customHeight="1" x14ac:dyDescent="0.25">
      <c r="A914" s="13"/>
      <c r="B914" s="14"/>
      <c r="C914" s="15"/>
      <c r="D914" s="6" t="e">
        <f>Tabla3[[#This Row],[CANTIDAD EN FIAT]]/Tabla3[[#This Row],[C. TOTAL / C.  RECIBIR]]</f>
        <v>#DIV/0!</v>
      </c>
      <c r="E914" s="6"/>
      <c r="F914" s="6"/>
      <c r="G914" s="2"/>
      <c r="H914" s="5"/>
      <c r="I914" s="2"/>
      <c r="J914" s="42"/>
      <c r="K914" s="2" t="str">
        <f t="shared" si="14"/>
        <v>Perdida</v>
      </c>
      <c r="L914" s="3">
        <f>IF(Dolares!$A$914="Compra",Dolares!$E$914-Dolares!$C$914-Dolares!$F$914,Dolares!$C$914-Dolares!$E$914-Dolares!$F$914)</f>
        <v>0</v>
      </c>
      <c r="M914" s="4" t="e">
        <f>Dolares!$L$914/Dolares!$C$914*1</f>
        <v>#DIV/0!</v>
      </c>
      <c r="N914" s="26"/>
      <c r="O914" s="17">
        <f>IF(Dolares!$A$914="Venta",(Dolares!$E$914+Dolares!$F$914)*-1,Dolares!$E$914-Dolares!$F$914)</f>
        <v>0</v>
      </c>
    </row>
    <row r="915" spans="1:15" ht="15" customHeight="1" x14ac:dyDescent="0.25">
      <c r="A915" s="13"/>
      <c r="B915" s="14"/>
      <c r="C915" s="15"/>
      <c r="D915" s="6" t="e">
        <f>Tabla3[[#This Row],[CANTIDAD EN FIAT]]/Tabla3[[#This Row],[C. TOTAL / C.  RECIBIR]]</f>
        <v>#DIV/0!</v>
      </c>
      <c r="E915" s="6"/>
      <c r="F915" s="6"/>
      <c r="G915" s="2"/>
      <c r="H915" s="5"/>
      <c r="I915" s="2"/>
      <c r="J915" s="42"/>
      <c r="K915" s="2" t="str">
        <f t="shared" si="14"/>
        <v>Perdida</v>
      </c>
      <c r="L915" s="3">
        <f>IF(Dolares!$A$915="Compra",Dolares!$E$915-Dolares!$C$915-Dolares!$F$915,Dolares!$C$915-Dolares!$E$915-Dolares!$F$915)</f>
        <v>0</v>
      </c>
      <c r="M915" s="4" t="e">
        <f>Dolares!$L$915/Dolares!$C$915*1</f>
        <v>#DIV/0!</v>
      </c>
      <c r="N915" s="26"/>
      <c r="O915" s="17">
        <f>IF(Dolares!$A$915="Venta",(Dolares!$E$915+Dolares!$F$915)*-1,Dolares!$E$915-Dolares!$F$915)</f>
        <v>0</v>
      </c>
    </row>
    <row r="916" spans="1:15" ht="15" customHeight="1" x14ac:dyDescent="0.25">
      <c r="A916" s="13"/>
      <c r="B916" s="14"/>
      <c r="C916" s="15"/>
      <c r="D916" s="6" t="e">
        <f>Tabla3[[#This Row],[CANTIDAD EN FIAT]]/Tabla3[[#This Row],[C. TOTAL / C.  RECIBIR]]</f>
        <v>#DIV/0!</v>
      </c>
      <c r="E916" s="6"/>
      <c r="F916" s="6"/>
      <c r="G916" s="2"/>
      <c r="H916" s="5"/>
      <c r="I916" s="2"/>
      <c r="J916" s="42"/>
      <c r="K916" s="2" t="str">
        <f t="shared" si="14"/>
        <v>Perdida</v>
      </c>
      <c r="L916" s="3">
        <f>IF(Dolares!$A$916="Compra",Dolares!$E$916-Dolares!$C$916-Dolares!$F$916,Dolares!$C$916-Dolares!$E$916-Dolares!$F$916)</f>
        <v>0</v>
      </c>
      <c r="M916" s="4" t="e">
        <f>Dolares!$L$916/Dolares!$C$916*1</f>
        <v>#DIV/0!</v>
      </c>
      <c r="N916" s="26"/>
      <c r="O916" s="17">
        <f>IF(Dolares!$A$916="Venta",(Dolares!$E$916+Dolares!$F$916)*-1,Dolares!$E$916-Dolares!$F$916)</f>
        <v>0</v>
      </c>
    </row>
    <row r="917" spans="1:15" ht="15" customHeight="1" x14ac:dyDescent="0.25">
      <c r="A917" s="13"/>
      <c r="B917" s="14"/>
      <c r="C917" s="15"/>
      <c r="D917" s="6" t="e">
        <f>Tabla3[[#This Row],[CANTIDAD EN FIAT]]/Tabla3[[#This Row],[C. TOTAL / C.  RECIBIR]]</f>
        <v>#DIV/0!</v>
      </c>
      <c r="E917" s="6"/>
      <c r="F917" s="6"/>
      <c r="G917" s="2"/>
      <c r="H917" s="5"/>
      <c r="I917" s="2"/>
      <c r="J917" s="42"/>
      <c r="K917" s="2" t="str">
        <f t="shared" si="14"/>
        <v>Perdida</v>
      </c>
      <c r="L917" s="3">
        <f>IF(Dolares!$A$917="Compra",Dolares!$E$917-Dolares!$C$917-Dolares!$F$917,Dolares!$C$917-Dolares!$E$917-Dolares!$F$917)</f>
        <v>0</v>
      </c>
      <c r="M917" s="4" t="e">
        <f>Dolares!$L$917/Dolares!$C$917*1</f>
        <v>#DIV/0!</v>
      </c>
      <c r="N917" s="26"/>
      <c r="O917" s="17">
        <f>IF(Dolares!$A$917="Venta",(Dolares!$E$917+Dolares!$F$917)*-1,Dolares!$E$917-Dolares!$F$917)</f>
        <v>0</v>
      </c>
    </row>
    <row r="918" spans="1:15" ht="15" customHeight="1" x14ac:dyDescent="0.25">
      <c r="A918" s="13"/>
      <c r="B918" s="14"/>
      <c r="C918" s="15"/>
      <c r="D918" s="6" t="e">
        <f>Tabla3[[#This Row],[CANTIDAD EN FIAT]]/Tabla3[[#This Row],[C. TOTAL / C.  RECIBIR]]</f>
        <v>#DIV/0!</v>
      </c>
      <c r="E918" s="6"/>
      <c r="F918" s="6"/>
      <c r="G918" s="2"/>
      <c r="H918" s="5"/>
      <c r="I918" s="2"/>
      <c r="J918" s="42"/>
      <c r="K918" s="2" t="str">
        <f t="shared" si="14"/>
        <v>Perdida</v>
      </c>
      <c r="L918" s="3">
        <f>IF(Dolares!$A$918="Compra",Dolares!$E$918-Dolares!$C$918-Dolares!$F$918,Dolares!$C$918-Dolares!$E$918-Dolares!$F$918)</f>
        <v>0</v>
      </c>
      <c r="M918" s="4" t="e">
        <f>Dolares!$L$918/Dolares!$C$918*1</f>
        <v>#DIV/0!</v>
      </c>
      <c r="N918" s="26"/>
      <c r="O918" s="17">
        <f>IF(Dolares!$A$918="Venta",(Dolares!$E$918+Dolares!$F$918)*-1,Dolares!$E$918-Dolares!$F$918)</f>
        <v>0</v>
      </c>
    </row>
    <row r="919" spans="1:15" ht="15" customHeight="1" x14ac:dyDescent="0.25">
      <c r="A919" s="13"/>
      <c r="B919" s="14"/>
      <c r="C919" s="15"/>
      <c r="D919" s="6" t="e">
        <f>Tabla3[[#This Row],[CANTIDAD EN FIAT]]/Tabla3[[#This Row],[C. TOTAL / C.  RECIBIR]]</f>
        <v>#DIV/0!</v>
      </c>
      <c r="E919" s="6"/>
      <c r="F919" s="6"/>
      <c r="G919" s="2"/>
      <c r="H919" s="5"/>
      <c r="I919" s="2"/>
      <c r="J919" s="42"/>
      <c r="K919" s="2" t="str">
        <f t="shared" si="14"/>
        <v>Perdida</v>
      </c>
      <c r="L919" s="3">
        <f>IF(Dolares!$A$919="Compra",Dolares!$E$919-Dolares!$C$919-Dolares!$F$919,Dolares!$C$919-Dolares!$E$919-Dolares!$F$919)</f>
        <v>0</v>
      </c>
      <c r="M919" s="4" t="e">
        <f>Dolares!$L$919/Dolares!$C$919*1</f>
        <v>#DIV/0!</v>
      </c>
      <c r="N919" s="26"/>
      <c r="O919" s="17">
        <f>IF(Dolares!$A$919="Venta",(Dolares!$E$919+Dolares!$F$919)*-1,Dolares!$E$919-Dolares!$F$919)</f>
        <v>0</v>
      </c>
    </row>
    <row r="920" spans="1:15" ht="15" customHeight="1" x14ac:dyDescent="0.25">
      <c r="A920" s="13"/>
      <c r="B920" s="14"/>
      <c r="C920" s="15"/>
      <c r="D920" s="6" t="e">
        <f>Tabla3[[#This Row],[CANTIDAD EN FIAT]]/Tabla3[[#This Row],[C. TOTAL / C.  RECIBIR]]</f>
        <v>#DIV/0!</v>
      </c>
      <c r="E920" s="6"/>
      <c r="F920" s="6"/>
      <c r="G920" s="2"/>
      <c r="H920" s="5"/>
      <c r="I920" s="2"/>
      <c r="J920" s="42"/>
      <c r="K920" s="2" t="str">
        <f t="shared" si="14"/>
        <v>Perdida</v>
      </c>
      <c r="L920" s="3">
        <f>IF(Dolares!$A$920="Compra",Dolares!$E$920-Dolares!$C$920-Dolares!$F$920,Dolares!$C$920-Dolares!$E$920-Dolares!$F$920)</f>
        <v>0</v>
      </c>
      <c r="M920" s="4" t="e">
        <f>Dolares!$L$920/Dolares!$C$920*1</f>
        <v>#DIV/0!</v>
      </c>
      <c r="N920" s="26"/>
      <c r="O920" s="17">
        <f>IF(Dolares!$A$920="Venta",(Dolares!$E$920+Dolares!$F$920)*-1,Dolares!$E$920-Dolares!$F$920)</f>
        <v>0</v>
      </c>
    </row>
    <row r="921" spans="1:15" ht="15" customHeight="1" x14ac:dyDescent="0.25">
      <c r="A921" s="13"/>
      <c r="B921" s="14"/>
      <c r="C921" s="15"/>
      <c r="D921" s="6" t="e">
        <f>Tabla3[[#This Row],[CANTIDAD EN FIAT]]/Tabla3[[#This Row],[C. TOTAL / C.  RECIBIR]]</f>
        <v>#DIV/0!</v>
      </c>
      <c r="E921" s="6"/>
      <c r="F921" s="6"/>
      <c r="G921" s="2"/>
      <c r="H921" s="5"/>
      <c r="I921" s="2"/>
      <c r="J921" s="42"/>
      <c r="K921" s="2" t="str">
        <f t="shared" si="14"/>
        <v>Perdida</v>
      </c>
      <c r="L921" s="3">
        <f>IF(Dolares!$A$921="Compra",Dolares!$E$921-Dolares!$C$921-Dolares!$F$921,Dolares!$C$921-Dolares!$E$921-Dolares!$F$921)</f>
        <v>0</v>
      </c>
      <c r="M921" s="4" t="e">
        <f>Dolares!$L$921/Dolares!$C$921*1</f>
        <v>#DIV/0!</v>
      </c>
      <c r="N921" s="26"/>
      <c r="O921" s="17">
        <f>IF(Dolares!$A$921="Venta",(Dolares!$E$921+Dolares!$F$921)*-1,Dolares!$E$921-Dolares!$F$921)</f>
        <v>0</v>
      </c>
    </row>
    <row r="922" spans="1:15" ht="15" customHeight="1" x14ac:dyDescent="0.25">
      <c r="A922" s="13"/>
      <c r="B922" s="14"/>
      <c r="C922" s="15"/>
      <c r="D922" s="6" t="e">
        <f>Tabla3[[#This Row],[CANTIDAD EN FIAT]]/Tabla3[[#This Row],[C. TOTAL / C.  RECIBIR]]</f>
        <v>#DIV/0!</v>
      </c>
      <c r="E922" s="6"/>
      <c r="F922" s="6"/>
      <c r="G922" s="2"/>
      <c r="H922" s="5"/>
      <c r="I922" s="2"/>
      <c r="J922" s="42"/>
      <c r="K922" s="2" t="str">
        <f t="shared" si="14"/>
        <v>Perdida</v>
      </c>
      <c r="L922" s="3">
        <f>IF(Dolares!$A$922="Compra",Dolares!$E$922-Dolares!$C$922-Dolares!$F$922,Dolares!$C$922-Dolares!$E$922-Dolares!$F$922)</f>
        <v>0</v>
      </c>
      <c r="M922" s="4" t="e">
        <f>Dolares!$L$922/Dolares!$C$922*1</f>
        <v>#DIV/0!</v>
      </c>
      <c r="N922" s="26"/>
      <c r="O922" s="17">
        <f>IF(Dolares!$A$922="Venta",(Dolares!$E$922+Dolares!$F$922)*-1,Dolares!$E$922-Dolares!$F$922)</f>
        <v>0</v>
      </c>
    </row>
    <row r="923" spans="1:15" ht="15" customHeight="1" x14ac:dyDescent="0.25">
      <c r="A923" s="13"/>
      <c r="B923" s="14"/>
      <c r="C923" s="15"/>
      <c r="D923" s="6" t="e">
        <f>Tabla3[[#This Row],[CANTIDAD EN FIAT]]/Tabla3[[#This Row],[C. TOTAL / C.  RECIBIR]]</f>
        <v>#DIV/0!</v>
      </c>
      <c r="E923" s="6"/>
      <c r="F923" s="6"/>
      <c r="G923" s="2"/>
      <c r="H923" s="5"/>
      <c r="I923" s="2"/>
      <c r="J923" s="42"/>
      <c r="K923" s="2" t="str">
        <f t="shared" si="14"/>
        <v>Perdida</v>
      </c>
      <c r="L923" s="3">
        <f>IF(Dolares!$A$923="Compra",Dolares!$E$923-Dolares!$C$923-Dolares!$F$923,Dolares!$C$923-Dolares!$E$923-Dolares!$F$923)</f>
        <v>0</v>
      </c>
      <c r="M923" s="4" t="e">
        <f>Dolares!$L$923/Dolares!$C$923*1</f>
        <v>#DIV/0!</v>
      </c>
      <c r="N923" s="26"/>
      <c r="O923" s="17">
        <f>IF(Dolares!$A$923="Venta",(Dolares!$E$923+Dolares!$F$923)*-1,Dolares!$E$923-Dolares!$F$923)</f>
        <v>0</v>
      </c>
    </row>
    <row r="924" spans="1:15" ht="15" customHeight="1" x14ac:dyDescent="0.25">
      <c r="A924" s="13"/>
      <c r="B924" s="14"/>
      <c r="C924" s="15"/>
      <c r="D924" s="6" t="e">
        <f>Tabla3[[#This Row],[CANTIDAD EN FIAT]]/Tabla3[[#This Row],[C. TOTAL / C.  RECIBIR]]</f>
        <v>#DIV/0!</v>
      </c>
      <c r="E924" s="6"/>
      <c r="F924" s="6"/>
      <c r="G924" s="2"/>
      <c r="H924" s="5"/>
      <c r="I924" s="2"/>
      <c r="J924" s="42"/>
      <c r="K924" s="2" t="str">
        <f t="shared" si="14"/>
        <v>Perdida</v>
      </c>
      <c r="L924" s="3">
        <f>IF(Dolares!$A$924="Compra",Dolares!$E$924-Dolares!$C$924-Dolares!$F$924,Dolares!$C$924-Dolares!$E$924-Dolares!$F$924)</f>
        <v>0</v>
      </c>
      <c r="M924" s="4" t="e">
        <f>Dolares!$L$924/Dolares!$C$924*1</f>
        <v>#DIV/0!</v>
      </c>
      <c r="N924" s="26"/>
      <c r="O924" s="17">
        <f>IF(Dolares!$A$924="Venta",(Dolares!$E$924+Dolares!$F$924)*-1,Dolares!$E$924-Dolares!$F$924)</f>
        <v>0</v>
      </c>
    </row>
    <row r="925" spans="1:15" ht="15" customHeight="1" x14ac:dyDescent="0.25">
      <c r="A925" s="13"/>
      <c r="B925" s="14"/>
      <c r="C925" s="15"/>
      <c r="D925" s="6" t="e">
        <f>Tabla3[[#This Row],[CANTIDAD EN FIAT]]/Tabla3[[#This Row],[C. TOTAL / C.  RECIBIR]]</f>
        <v>#DIV/0!</v>
      </c>
      <c r="E925" s="6"/>
      <c r="F925" s="6"/>
      <c r="G925" s="2"/>
      <c r="H925" s="5"/>
      <c r="I925" s="2"/>
      <c r="J925" s="42"/>
      <c r="K925" s="2" t="str">
        <f t="shared" si="14"/>
        <v>Perdida</v>
      </c>
      <c r="L925" s="3">
        <f>IF(Dolares!$A$925="Compra",Dolares!$E$925-Dolares!$C$925-Dolares!$F$925,Dolares!$C$925-Dolares!$E$925-Dolares!$F$925)</f>
        <v>0</v>
      </c>
      <c r="M925" s="4" t="e">
        <f>Dolares!$L$925/Dolares!$C$925*1</f>
        <v>#DIV/0!</v>
      </c>
      <c r="N925" s="26"/>
      <c r="O925" s="17">
        <f>IF(Dolares!$A$925="Venta",(Dolares!$E$925+Dolares!$F$925)*-1,Dolares!$E$925-Dolares!$F$925)</f>
        <v>0</v>
      </c>
    </row>
    <row r="926" spans="1:15" ht="15" customHeight="1" x14ac:dyDescent="0.25">
      <c r="A926" s="13"/>
      <c r="B926" s="14"/>
      <c r="C926" s="15"/>
      <c r="D926" s="6" t="e">
        <f>Tabla3[[#This Row],[CANTIDAD EN FIAT]]/Tabla3[[#This Row],[C. TOTAL / C.  RECIBIR]]</f>
        <v>#DIV/0!</v>
      </c>
      <c r="E926" s="6"/>
      <c r="F926" s="6"/>
      <c r="G926" s="2"/>
      <c r="H926" s="5"/>
      <c r="I926" s="2"/>
      <c r="J926" s="42"/>
      <c r="K926" s="2" t="str">
        <f t="shared" si="14"/>
        <v>Perdida</v>
      </c>
      <c r="L926" s="3">
        <f>IF(Dolares!$A$926="Compra",Dolares!$E$926-Dolares!$C$926-Dolares!$F$926,Dolares!$C$926-Dolares!$E$926-Dolares!$F$926)</f>
        <v>0</v>
      </c>
      <c r="M926" s="4" t="e">
        <f>Dolares!$L$926/Dolares!$C$926*1</f>
        <v>#DIV/0!</v>
      </c>
      <c r="N926" s="26"/>
      <c r="O926" s="17">
        <f>IF(Dolares!$A$926="Venta",(Dolares!$E$926+Dolares!$F$926)*-1,Dolares!$E$926-Dolares!$F$926)</f>
        <v>0</v>
      </c>
    </row>
    <row r="927" spans="1:15" ht="15" customHeight="1" x14ac:dyDescent="0.25">
      <c r="A927" s="13"/>
      <c r="B927" s="14"/>
      <c r="C927" s="15"/>
      <c r="D927" s="6" t="e">
        <f>Tabla3[[#This Row],[CANTIDAD EN FIAT]]/Tabla3[[#This Row],[C. TOTAL / C.  RECIBIR]]</f>
        <v>#DIV/0!</v>
      </c>
      <c r="E927" s="6"/>
      <c r="F927" s="6"/>
      <c r="G927" s="2"/>
      <c r="H927" s="5"/>
      <c r="I927" s="2"/>
      <c r="J927" s="42"/>
      <c r="K927" s="2" t="str">
        <f t="shared" si="14"/>
        <v>Perdida</v>
      </c>
      <c r="L927" s="3">
        <f>IF(Dolares!$A$927="Compra",Dolares!$E$927-Dolares!$C$927-Dolares!$F$927,Dolares!$C$927-Dolares!$E$927-Dolares!$F$927)</f>
        <v>0</v>
      </c>
      <c r="M927" s="4" t="e">
        <f>Dolares!$L$927/Dolares!$C$927*1</f>
        <v>#DIV/0!</v>
      </c>
      <c r="N927" s="26"/>
      <c r="O927" s="17">
        <f>IF(Dolares!$A$927="Venta",(Dolares!$E$927+Dolares!$F$927)*-1,Dolares!$E$927-Dolares!$F$927)</f>
        <v>0</v>
      </c>
    </row>
    <row r="928" spans="1:15" ht="15" customHeight="1" x14ac:dyDescent="0.25">
      <c r="A928" s="13"/>
      <c r="B928" s="14"/>
      <c r="C928" s="15"/>
      <c r="D928" s="6" t="e">
        <f>Tabla3[[#This Row],[CANTIDAD EN FIAT]]/Tabla3[[#This Row],[C. TOTAL / C.  RECIBIR]]</f>
        <v>#DIV/0!</v>
      </c>
      <c r="E928" s="6"/>
      <c r="F928" s="6"/>
      <c r="G928" s="2"/>
      <c r="H928" s="5"/>
      <c r="I928" s="2"/>
      <c r="J928" s="42"/>
      <c r="K928" s="2" t="str">
        <f t="shared" si="14"/>
        <v>Perdida</v>
      </c>
      <c r="L928" s="3">
        <f>IF(Dolares!$A$928="Compra",Dolares!$E$928-Dolares!$C$928-Dolares!$F$928,Dolares!$C$928-Dolares!$E$928-Dolares!$F$928)</f>
        <v>0</v>
      </c>
      <c r="M928" s="4" t="e">
        <f>Dolares!$L$928/Dolares!$C$928*1</f>
        <v>#DIV/0!</v>
      </c>
      <c r="N928" s="26"/>
      <c r="O928" s="17">
        <f>IF(Dolares!$A$928="Venta",(Dolares!$E$928+Dolares!$F$928)*-1,Dolares!$E$928-Dolares!$F$928)</f>
        <v>0</v>
      </c>
    </row>
    <row r="929" spans="1:15" ht="15" customHeight="1" x14ac:dyDescent="0.25">
      <c r="A929" s="13"/>
      <c r="B929" s="14"/>
      <c r="C929" s="15"/>
      <c r="D929" s="6" t="e">
        <f>Tabla3[[#This Row],[CANTIDAD EN FIAT]]/Tabla3[[#This Row],[C. TOTAL / C.  RECIBIR]]</f>
        <v>#DIV/0!</v>
      </c>
      <c r="E929" s="6"/>
      <c r="F929" s="6"/>
      <c r="G929" s="2"/>
      <c r="H929" s="5"/>
      <c r="I929" s="2"/>
      <c r="J929" s="42"/>
      <c r="K929" s="2" t="str">
        <f t="shared" si="14"/>
        <v>Perdida</v>
      </c>
      <c r="L929" s="3">
        <f>IF(Dolares!$A$929="Compra",Dolares!$E$929-Dolares!$C$929-Dolares!$F$929,Dolares!$C$929-Dolares!$E$929-Dolares!$F$929)</f>
        <v>0</v>
      </c>
      <c r="M929" s="4" t="e">
        <f>Dolares!$L$929/Dolares!$C$929*1</f>
        <v>#DIV/0!</v>
      </c>
      <c r="N929" s="26"/>
      <c r="O929" s="17">
        <f>IF(Dolares!$A$929="Venta",(Dolares!$E$929+Dolares!$F$929)*-1,Dolares!$E$929-Dolares!$F$929)</f>
        <v>0</v>
      </c>
    </row>
    <row r="930" spans="1:15" ht="15" customHeight="1" x14ac:dyDescent="0.25">
      <c r="A930" s="13"/>
      <c r="B930" s="14"/>
      <c r="C930" s="15"/>
      <c r="D930" s="6" t="e">
        <f>Tabla3[[#This Row],[CANTIDAD EN FIAT]]/Tabla3[[#This Row],[C. TOTAL / C.  RECIBIR]]</f>
        <v>#DIV/0!</v>
      </c>
      <c r="E930" s="6"/>
      <c r="F930" s="6"/>
      <c r="G930" s="2"/>
      <c r="H930" s="5"/>
      <c r="I930" s="2"/>
      <c r="J930" s="42"/>
      <c r="K930" s="2" t="str">
        <f t="shared" si="14"/>
        <v>Perdida</v>
      </c>
      <c r="L930" s="3">
        <f>IF(Dolares!$A$930="Compra",Dolares!$E$930-Dolares!$C$930-Dolares!$F$930,Dolares!$C$930-Dolares!$E$930-Dolares!$F$930)</f>
        <v>0</v>
      </c>
      <c r="M930" s="4" t="e">
        <f>Dolares!$L$930/Dolares!$C$930*1</f>
        <v>#DIV/0!</v>
      </c>
      <c r="N930" s="26"/>
      <c r="O930" s="17">
        <f>IF(Dolares!$A$930="Venta",(Dolares!$E$930+Dolares!$F$930)*-1,Dolares!$E$930-Dolares!$F$930)</f>
        <v>0</v>
      </c>
    </row>
    <row r="931" spans="1:15" ht="15" customHeight="1" x14ac:dyDescent="0.25">
      <c r="A931" s="13"/>
      <c r="B931" s="14"/>
      <c r="C931" s="15"/>
      <c r="D931" s="6" t="e">
        <f>Tabla3[[#This Row],[CANTIDAD EN FIAT]]/Tabla3[[#This Row],[C. TOTAL / C.  RECIBIR]]</f>
        <v>#DIV/0!</v>
      </c>
      <c r="E931" s="6"/>
      <c r="F931" s="6"/>
      <c r="G931" s="2"/>
      <c r="H931" s="5"/>
      <c r="I931" s="2"/>
      <c r="J931" s="42"/>
      <c r="K931" s="2" t="str">
        <f t="shared" si="14"/>
        <v>Perdida</v>
      </c>
      <c r="L931" s="3">
        <f>IF(Dolares!$A$931="Compra",Dolares!$E$931-Dolares!$C$931-Dolares!$F$931,Dolares!$C$931-Dolares!$E$931-Dolares!$F$931)</f>
        <v>0</v>
      </c>
      <c r="M931" s="4" t="e">
        <f>Dolares!$L$931/Dolares!$C$931*1</f>
        <v>#DIV/0!</v>
      </c>
      <c r="N931" s="26"/>
      <c r="O931" s="17">
        <f>IF(Dolares!$A$931="Venta",(Dolares!$E$931+Dolares!$F$931)*-1,Dolares!$E$931-Dolares!$F$931)</f>
        <v>0</v>
      </c>
    </row>
    <row r="932" spans="1:15" ht="15" customHeight="1" x14ac:dyDescent="0.25">
      <c r="A932" s="13"/>
      <c r="B932" s="14"/>
      <c r="C932" s="15"/>
      <c r="D932" s="6" t="e">
        <f>Tabla3[[#This Row],[CANTIDAD EN FIAT]]/Tabla3[[#This Row],[C. TOTAL / C.  RECIBIR]]</f>
        <v>#DIV/0!</v>
      </c>
      <c r="E932" s="6"/>
      <c r="F932" s="6"/>
      <c r="G932" s="2"/>
      <c r="H932" s="5"/>
      <c r="I932" s="2"/>
      <c r="J932" s="42"/>
      <c r="K932" s="2" t="str">
        <f t="shared" si="14"/>
        <v>Perdida</v>
      </c>
      <c r="L932" s="3">
        <f>IF(Dolares!$A$932="Compra",Dolares!$E$932-Dolares!$C$932-Dolares!$F$932,Dolares!$C$932-Dolares!$E$932-Dolares!$F$932)</f>
        <v>0</v>
      </c>
      <c r="M932" s="4" t="e">
        <f>Dolares!$L$932/Dolares!$C$932*1</f>
        <v>#DIV/0!</v>
      </c>
      <c r="N932" s="26"/>
      <c r="O932" s="17">
        <f>IF(Dolares!$A$932="Venta",(Dolares!$E$932+Dolares!$F$932)*-1,Dolares!$E$932-Dolares!$F$932)</f>
        <v>0</v>
      </c>
    </row>
    <row r="933" spans="1:15" ht="15" customHeight="1" x14ac:dyDescent="0.25">
      <c r="A933" s="13"/>
      <c r="B933" s="14"/>
      <c r="C933" s="15"/>
      <c r="D933" s="6" t="e">
        <f>Tabla3[[#This Row],[CANTIDAD EN FIAT]]/Tabla3[[#This Row],[C. TOTAL / C.  RECIBIR]]</f>
        <v>#DIV/0!</v>
      </c>
      <c r="E933" s="6"/>
      <c r="F933" s="6"/>
      <c r="G933" s="2"/>
      <c r="H933" s="5"/>
      <c r="I933" s="2"/>
      <c r="J933" s="42"/>
      <c r="K933" s="2" t="str">
        <f t="shared" si="14"/>
        <v>Perdida</v>
      </c>
      <c r="L933" s="3">
        <f>IF(Dolares!$A$933="Compra",Dolares!$E$933-Dolares!$C$933-Dolares!$F$933,Dolares!$C$933-Dolares!$E$933-Dolares!$F$933)</f>
        <v>0</v>
      </c>
      <c r="M933" s="4" t="e">
        <f>Dolares!$L$933/Dolares!$C$933*1</f>
        <v>#DIV/0!</v>
      </c>
      <c r="N933" s="26"/>
      <c r="O933" s="17">
        <f>IF(Dolares!$A$933="Venta",(Dolares!$E$933+Dolares!$F$933)*-1,Dolares!$E$933-Dolares!$F$933)</f>
        <v>0</v>
      </c>
    </row>
    <row r="934" spans="1:15" ht="15" customHeight="1" x14ac:dyDescent="0.25">
      <c r="A934" s="13"/>
      <c r="B934" s="14"/>
      <c r="C934" s="15"/>
      <c r="D934" s="6" t="e">
        <f>Tabla3[[#This Row],[CANTIDAD EN FIAT]]/Tabla3[[#This Row],[C. TOTAL / C.  RECIBIR]]</f>
        <v>#DIV/0!</v>
      </c>
      <c r="E934" s="6"/>
      <c r="F934" s="6"/>
      <c r="G934" s="2"/>
      <c r="H934" s="5"/>
      <c r="I934" s="2"/>
      <c r="J934" s="42"/>
      <c r="K934" s="2" t="str">
        <f t="shared" si="14"/>
        <v>Perdida</v>
      </c>
      <c r="L934" s="3">
        <f>IF(Dolares!$A$934="Compra",Dolares!$E$934-Dolares!$C$934-Dolares!$F$934,Dolares!$C$934-Dolares!$E$934-Dolares!$F$934)</f>
        <v>0</v>
      </c>
      <c r="M934" s="4" t="e">
        <f>Dolares!$L$934/Dolares!$C$934*1</f>
        <v>#DIV/0!</v>
      </c>
      <c r="N934" s="26"/>
      <c r="O934" s="17">
        <f>IF(Dolares!$A$934="Venta",(Dolares!$E$934+Dolares!$F$934)*-1,Dolares!$E$934-Dolares!$F$934)</f>
        <v>0</v>
      </c>
    </row>
    <row r="935" spans="1:15" ht="15" customHeight="1" x14ac:dyDescent="0.25">
      <c r="A935" s="13"/>
      <c r="B935" s="14"/>
      <c r="C935" s="15"/>
      <c r="D935" s="6" t="e">
        <f>Tabla3[[#This Row],[CANTIDAD EN FIAT]]/Tabla3[[#This Row],[C. TOTAL / C.  RECIBIR]]</f>
        <v>#DIV/0!</v>
      </c>
      <c r="E935" s="6"/>
      <c r="F935" s="6"/>
      <c r="G935" s="2"/>
      <c r="H935" s="5"/>
      <c r="I935" s="2"/>
      <c r="J935" s="42"/>
      <c r="K935" s="2" t="str">
        <f t="shared" si="14"/>
        <v>Perdida</v>
      </c>
      <c r="L935" s="3">
        <f>IF(Dolares!$A$935="Compra",Dolares!$E$935-Dolares!$C$935-Dolares!$F$935,Dolares!$C$935-Dolares!$E$935-Dolares!$F$935)</f>
        <v>0</v>
      </c>
      <c r="M935" s="4" t="e">
        <f>Dolares!$L$935/Dolares!$C$935*1</f>
        <v>#DIV/0!</v>
      </c>
      <c r="N935" s="26"/>
      <c r="O935" s="17">
        <f>IF(Dolares!$A$935="Venta",(Dolares!$E$935+Dolares!$F$935)*-1,Dolares!$E$935-Dolares!$F$935)</f>
        <v>0</v>
      </c>
    </row>
    <row r="936" spans="1:15" ht="15" customHeight="1" x14ac:dyDescent="0.25">
      <c r="A936" s="13"/>
      <c r="B936" s="14"/>
      <c r="C936" s="15"/>
      <c r="D936" s="6" t="e">
        <f>Tabla3[[#This Row],[CANTIDAD EN FIAT]]/Tabla3[[#This Row],[C. TOTAL / C.  RECIBIR]]</f>
        <v>#DIV/0!</v>
      </c>
      <c r="E936" s="6"/>
      <c r="F936" s="6"/>
      <c r="G936" s="2"/>
      <c r="H936" s="5"/>
      <c r="I936" s="2"/>
      <c r="J936" s="42"/>
      <c r="K936" s="2" t="str">
        <f t="shared" si="14"/>
        <v>Perdida</v>
      </c>
      <c r="L936" s="3">
        <f>IF(Dolares!$A$936="Compra",Dolares!$E$936-Dolares!$C$936-Dolares!$F$936,Dolares!$C$936-Dolares!$E$936-Dolares!$F$936)</f>
        <v>0</v>
      </c>
      <c r="M936" s="4" t="e">
        <f>Dolares!$L$936/Dolares!$C$936*1</f>
        <v>#DIV/0!</v>
      </c>
      <c r="N936" s="26"/>
      <c r="O936" s="17">
        <f>IF(Dolares!$A$936="Venta",(Dolares!$E$936+Dolares!$F$936)*-1,Dolares!$E$936-Dolares!$F$936)</f>
        <v>0</v>
      </c>
    </row>
    <row r="937" spans="1:15" ht="15" customHeight="1" x14ac:dyDescent="0.25">
      <c r="A937" s="13"/>
      <c r="B937" s="14"/>
      <c r="C937" s="15"/>
      <c r="D937" s="6" t="e">
        <f>Tabla3[[#This Row],[CANTIDAD EN FIAT]]/Tabla3[[#This Row],[C. TOTAL / C.  RECIBIR]]</f>
        <v>#DIV/0!</v>
      </c>
      <c r="E937" s="6"/>
      <c r="F937" s="6"/>
      <c r="G937" s="2"/>
      <c r="H937" s="5"/>
      <c r="I937" s="2"/>
      <c r="J937" s="42"/>
      <c r="K937" s="2" t="str">
        <f t="shared" si="14"/>
        <v>Perdida</v>
      </c>
      <c r="L937" s="3">
        <f>IF(Dolares!$A$937="Compra",Dolares!$E$937-Dolares!$C$937-Dolares!$F$937,Dolares!$C$937-Dolares!$E$937-Dolares!$F$937)</f>
        <v>0</v>
      </c>
      <c r="M937" s="4" t="e">
        <f>Dolares!$L$937/Dolares!$C$937*1</f>
        <v>#DIV/0!</v>
      </c>
      <c r="N937" s="26"/>
      <c r="O937" s="17">
        <f>IF(Dolares!$A$937="Venta",(Dolares!$E$937+Dolares!$F$937)*-1,Dolares!$E$937-Dolares!$F$937)</f>
        <v>0</v>
      </c>
    </row>
    <row r="938" spans="1:15" ht="15" customHeight="1" x14ac:dyDescent="0.25">
      <c r="A938" s="13"/>
      <c r="B938" s="14"/>
      <c r="C938" s="15"/>
      <c r="D938" s="6" t="e">
        <f>Tabla3[[#This Row],[CANTIDAD EN FIAT]]/Tabla3[[#This Row],[C. TOTAL / C.  RECIBIR]]</f>
        <v>#DIV/0!</v>
      </c>
      <c r="E938" s="6"/>
      <c r="F938" s="6"/>
      <c r="G938" s="2"/>
      <c r="H938" s="5"/>
      <c r="I938" s="2"/>
      <c r="J938" s="42"/>
      <c r="K938" s="2" t="str">
        <f t="shared" si="14"/>
        <v>Perdida</v>
      </c>
      <c r="L938" s="3">
        <f>IF(Dolares!$A$938="Compra",Dolares!$E$938-Dolares!$C$938-Dolares!$F$938,Dolares!$C$938-Dolares!$E$938-Dolares!$F$938)</f>
        <v>0</v>
      </c>
      <c r="M938" s="4" t="e">
        <f>Dolares!$L$938/Dolares!$C$938*1</f>
        <v>#DIV/0!</v>
      </c>
      <c r="N938" s="26"/>
      <c r="O938" s="17">
        <f>IF(Dolares!$A$938="Venta",(Dolares!$E$938+Dolares!$F$938)*-1,Dolares!$E$938-Dolares!$F$938)</f>
        <v>0</v>
      </c>
    </row>
    <row r="939" spans="1:15" ht="15" customHeight="1" x14ac:dyDescent="0.25">
      <c r="A939" s="13"/>
      <c r="B939" s="14"/>
      <c r="C939" s="15"/>
      <c r="D939" s="6" t="e">
        <f>Tabla3[[#This Row],[CANTIDAD EN FIAT]]/Tabla3[[#This Row],[C. TOTAL / C.  RECIBIR]]</f>
        <v>#DIV/0!</v>
      </c>
      <c r="E939" s="6"/>
      <c r="F939" s="6"/>
      <c r="G939" s="2"/>
      <c r="H939" s="5"/>
      <c r="I939" s="2"/>
      <c r="J939" s="42"/>
      <c r="K939" s="2" t="str">
        <f t="shared" si="14"/>
        <v>Perdida</v>
      </c>
      <c r="L939" s="3">
        <f>IF(Dolares!$A$939="Compra",Dolares!$E$939-Dolares!$C$939-Dolares!$F$939,Dolares!$C$939-Dolares!$E$939-Dolares!$F$939)</f>
        <v>0</v>
      </c>
      <c r="M939" s="4" t="e">
        <f>Dolares!$L$939/Dolares!$C$939*1</f>
        <v>#DIV/0!</v>
      </c>
      <c r="N939" s="26"/>
      <c r="O939" s="17">
        <f>IF(Dolares!$A$939="Venta",(Dolares!$E$939+Dolares!$F$939)*-1,Dolares!$E$939-Dolares!$F$939)</f>
        <v>0</v>
      </c>
    </row>
    <row r="940" spans="1:15" ht="15" customHeight="1" x14ac:dyDescent="0.25">
      <c r="A940" s="13"/>
      <c r="B940" s="14"/>
      <c r="C940" s="15"/>
      <c r="D940" s="6" t="e">
        <f>Tabla3[[#This Row],[CANTIDAD EN FIAT]]/Tabla3[[#This Row],[C. TOTAL / C.  RECIBIR]]</f>
        <v>#DIV/0!</v>
      </c>
      <c r="E940" s="6"/>
      <c r="F940" s="6"/>
      <c r="G940" s="2"/>
      <c r="H940" s="5"/>
      <c r="I940" s="2"/>
      <c r="J940" s="42"/>
      <c r="K940" s="2" t="str">
        <f t="shared" si="14"/>
        <v>Perdida</v>
      </c>
      <c r="L940" s="3">
        <f>IF(Dolares!$A$940="Compra",Dolares!$E$940-Dolares!$C$940-Dolares!$F$940,Dolares!$C$940-Dolares!$E$940-Dolares!$F$940)</f>
        <v>0</v>
      </c>
      <c r="M940" s="4" t="e">
        <f>Dolares!$L$940/Dolares!$C$940*1</f>
        <v>#DIV/0!</v>
      </c>
      <c r="N940" s="26"/>
      <c r="O940" s="17">
        <f>IF(Dolares!$A$940="Venta",(Dolares!$E$940+Dolares!$F$940)*-1,Dolares!$E$940-Dolares!$F$940)</f>
        <v>0</v>
      </c>
    </row>
    <row r="941" spans="1:15" ht="15" customHeight="1" x14ac:dyDescent="0.25">
      <c r="A941" s="13"/>
      <c r="B941" s="14"/>
      <c r="C941" s="15"/>
      <c r="D941" s="6" t="e">
        <f>Tabla3[[#This Row],[CANTIDAD EN FIAT]]/Tabla3[[#This Row],[C. TOTAL / C.  RECIBIR]]</f>
        <v>#DIV/0!</v>
      </c>
      <c r="E941" s="6"/>
      <c r="F941" s="6"/>
      <c r="G941" s="2"/>
      <c r="H941" s="5"/>
      <c r="I941" s="2"/>
      <c r="J941" s="42"/>
      <c r="K941" s="2" t="str">
        <f t="shared" si="14"/>
        <v>Perdida</v>
      </c>
      <c r="L941" s="3">
        <f>IF(Dolares!$A$941="Compra",Dolares!$E$941-Dolares!$C$941-Dolares!$F$941,Dolares!$C$941-Dolares!$E$941-Dolares!$F$941)</f>
        <v>0</v>
      </c>
      <c r="M941" s="4" t="e">
        <f>Dolares!$L$941/Dolares!$C$941*1</f>
        <v>#DIV/0!</v>
      </c>
      <c r="N941" s="26"/>
      <c r="O941" s="17">
        <f>IF(Dolares!$A$941="Venta",(Dolares!$E$941+Dolares!$F$941)*-1,Dolares!$E$941-Dolares!$F$941)</f>
        <v>0</v>
      </c>
    </row>
    <row r="942" spans="1:15" ht="15" customHeight="1" x14ac:dyDescent="0.25">
      <c r="A942" s="13"/>
      <c r="B942" s="14"/>
      <c r="C942" s="15"/>
      <c r="D942" s="6" t="e">
        <f>Tabla3[[#This Row],[CANTIDAD EN FIAT]]/Tabla3[[#This Row],[C. TOTAL / C.  RECIBIR]]</f>
        <v>#DIV/0!</v>
      </c>
      <c r="E942" s="6"/>
      <c r="F942" s="6"/>
      <c r="G942" s="2"/>
      <c r="H942" s="5"/>
      <c r="I942" s="2"/>
      <c r="J942" s="42"/>
      <c r="K942" s="2" t="str">
        <f t="shared" si="14"/>
        <v>Perdida</v>
      </c>
      <c r="L942" s="3">
        <f>IF(Dolares!$A$942="Compra",Dolares!$E$942-Dolares!$C$942-Dolares!$F$942,Dolares!$C$942-Dolares!$E$942-Dolares!$F$942)</f>
        <v>0</v>
      </c>
      <c r="M942" s="4" t="e">
        <f>Dolares!$L$942/Dolares!$C$942*1</f>
        <v>#DIV/0!</v>
      </c>
      <c r="N942" s="26"/>
      <c r="O942" s="17">
        <f>IF(Dolares!$A$942="Venta",(Dolares!$E$942+Dolares!$F$942)*-1,Dolares!$E$942-Dolares!$F$942)</f>
        <v>0</v>
      </c>
    </row>
    <row r="943" spans="1:15" ht="15" customHeight="1" x14ac:dyDescent="0.25">
      <c r="A943" s="13"/>
      <c r="B943" s="14"/>
      <c r="C943" s="15"/>
      <c r="D943" s="6" t="e">
        <f>Tabla3[[#This Row],[CANTIDAD EN FIAT]]/Tabla3[[#This Row],[C. TOTAL / C.  RECIBIR]]</f>
        <v>#DIV/0!</v>
      </c>
      <c r="E943" s="6"/>
      <c r="F943" s="6"/>
      <c r="G943" s="2"/>
      <c r="H943" s="5"/>
      <c r="I943" s="2"/>
      <c r="J943" s="42"/>
      <c r="K943" s="2" t="str">
        <f t="shared" si="14"/>
        <v>Perdida</v>
      </c>
      <c r="L943" s="3">
        <f>IF(Dolares!$A$943="Compra",Dolares!$E$943-Dolares!$C$943-Dolares!$F$943,Dolares!$C$943-Dolares!$E$943-Dolares!$F$943)</f>
        <v>0</v>
      </c>
      <c r="M943" s="4" t="e">
        <f>Dolares!$L$943/Dolares!$C$943*1</f>
        <v>#DIV/0!</v>
      </c>
      <c r="N943" s="26"/>
      <c r="O943" s="17">
        <f>IF(Dolares!$A$943="Venta",(Dolares!$E$943+Dolares!$F$943)*-1,Dolares!$E$943-Dolares!$F$943)</f>
        <v>0</v>
      </c>
    </row>
    <row r="944" spans="1:15" ht="15" customHeight="1" x14ac:dyDescent="0.25">
      <c r="A944" s="13"/>
      <c r="B944" s="14"/>
      <c r="C944" s="15"/>
      <c r="D944" s="6" t="e">
        <f>Tabla3[[#This Row],[CANTIDAD EN FIAT]]/Tabla3[[#This Row],[C. TOTAL / C.  RECIBIR]]</f>
        <v>#DIV/0!</v>
      </c>
      <c r="E944" s="6"/>
      <c r="F944" s="6"/>
      <c r="G944" s="2"/>
      <c r="H944" s="5"/>
      <c r="I944" s="2"/>
      <c r="J944" s="42"/>
      <c r="K944" s="2" t="str">
        <f t="shared" si="14"/>
        <v>Perdida</v>
      </c>
      <c r="L944" s="3">
        <f>IF(Dolares!$A$944="Compra",Dolares!$E$944-Dolares!$C$944-Dolares!$F$944,Dolares!$C$944-Dolares!$E$944-Dolares!$F$944)</f>
        <v>0</v>
      </c>
      <c r="M944" s="4" t="e">
        <f>Dolares!$L$944/Dolares!$C$944*1</f>
        <v>#DIV/0!</v>
      </c>
      <c r="N944" s="26"/>
      <c r="O944" s="17">
        <f>IF(Dolares!$A$944="Venta",(Dolares!$E$944+Dolares!$F$944)*-1,Dolares!$E$944-Dolares!$F$944)</f>
        <v>0</v>
      </c>
    </row>
    <row r="945" spans="1:15" ht="15" customHeight="1" x14ac:dyDescent="0.25">
      <c r="A945" s="13"/>
      <c r="B945" s="14"/>
      <c r="C945" s="15"/>
      <c r="D945" s="6" t="e">
        <f>Tabla3[[#This Row],[CANTIDAD EN FIAT]]/Tabla3[[#This Row],[C. TOTAL / C.  RECIBIR]]</f>
        <v>#DIV/0!</v>
      </c>
      <c r="E945" s="6"/>
      <c r="F945" s="6"/>
      <c r="G945" s="2"/>
      <c r="H945" s="5"/>
      <c r="I945" s="2"/>
      <c r="J945" s="42"/>
      <c r="K945" s="2" t="str">
        <f t="shared" si="14"/>
        <v>Perdida</v>
      </c>
      <c r="L945" s="3">
        <f>IF(Dolares!$A$945="Compra",Dolares!$E$945-Dolares!$C$945-Dolares!$F$945,Dolares!$C$945-Dolares!$E$945-Dolares!$F$945)</f>
        <v>0</v>
      </c>
      <c r="M945" s="4" t="e">
        <f>Dolares!$L$945/Dolares!$C$945*1</f>
        <v>#DIV/0!</v>
      </c>
      <c r="N945" s="26"/>
      <c r="O945" s="17">
        <f>IF(Dolares!$A$945="Venta",(Dolares!$E$945+Dolares!$F$945)*-1,Dolares!$E$945-Dolares!$F$945)</f>
        <v>0</v>
      </c>
    </row>
    <row r="946" spans="1:15" ht="15" customHeight="1" x14ac:dyDescent="0.25">
      <c r="A946" s="13"/>
      <c r="B946" s="14"/>
      <c r="C946" s="15"/>
      <c r="D946" s="6" t="e">
        <f>Tabla3[[#This Row],[CANTIDAD EN FIAT]]/Tabla3[[#This Row],[C. TOTAL / C.  RECIBIR]]</f>
        <v>#DIV/0!</v>
      </c>
      <c r="E946" s="6"/>
      <c r="F946" s="6"/>
      <c r="G946" s="2"/>
      <c r="H946" s="5"/>
      <c r="I946" s="2"/>
      <c r="J946" s="42"/>
      <c r="K946" s="2" t="str">
        <f t="shared" si="14"/>
        <v>Perdida</v>
      </c>
      <c r="L946" s="3">
        <f>IF(Dolares!$A$946="Compra",Dolares!$E$946-Dolares!$C$946-Dolares!$F$946,Dolares!$C$946-Dolares!$E$946-Dolares!$F$946)</f>
        <v>0</v>
      </c>
      <c r="M946" s="4" t="e">
        <f>Dolares!$L$946/Dolares!$C$946*1</f>
        <v>#DIV/0!</v>
      </c>
      <c r="N946" s="26"/>
      <c r="O946" s="17">
        <f>IF(Dolares!$A$946="Venta",(Dolares!$E$946+Dolares!$F$946)*-1,Dolares!$E$946-Dolares!$F$946)</f>
        <v>0</v>
      </c>
    </row>
    <row r="947" spans="1:15" ht="15" customHeight="1" x14ac:dyDescent="0.25">
      <c r="A947" s="13"/>
      <c r="B947" s="14"/>
      <c r="C947" s="15"/>
      <c r="D947" s="6" t="e">
        <f>Tabla3[[#This Row],[CANTIDAD EN FIAT]]/Tabla3[[#This Row],[C. TOTAL / C.  RECIBIR]]</f>
        <v>#DIV/0!</v>
      </c>
      <c r="E947" s="6"/>
      <c r="F947" s="6"/>
      <c r="G947" s="2"/>
      <c r="H947" s="5"/>
      <c r="I947" s="2"/>
      <c r="J947" s="42"/>
      <c r="K947" s="2" t="str">
        <f t="shared" si="14"/>
        <v>Perdida</v>
      </c>
      <c r="L947" s="3">
        <f>IF(Dolares!$A$947="Compra",Dolares!$E$947-Dolares!$C$947-Dolares!$F$947,Dolares!$C$947-Dolares!$E$947-Dolares!$F$947)</f>
        <v>0</v>
      </c>
      <c r="M947" s="4" t="e">
        <f>Dolares!$L$947/Dolares!$C$947*1</f>
        <v>#DIV/0!</v>
      </c>
      <c r="N947" s="26"/>
      <c r="O947" s="17">
        <f>IF(Dolares!$A$947="Venta",(Dolares!$E$947+Dolares!$F$947)*-1,Dolares!$E$947-Dolares!$F$947)</f>
        <v>0</v>
      </c>
    </row>
    <row r="948" spans="1:15" ht="15" customHeight="1" x14ac:dyDescent="0.25">
      <c r="A948" s="13"/>
      <c r="B948" s="14"/>
      <c r="C948" s="15"/>
      <c r="D948" s="6" t="e">
        <f>Tabla3[[#This Row],[CANTIDAD EN FIAT]]/Tabla3[[#This Row],[C. TOTAL / C.  RECIBIR]]</f>
        <v>#DIV/0!</v>
      </c>
      <c r="E948" s="6"/>
      <c r="F948" s="6"/>
      <c r="G948" s="2"/>
      <c r="H948" s="5"/>
      <c r="I948" s="2"/>
      <c r="J948" s="39"/>
      <c r="K948" s="2" t="str">
        <f t="shared" si="14"/>
        <v>Perdida</v>
      </c>
      <c r="L948" s="3">
        <f>IF(Dolares!$A$948="Compra",Dolares!$E$948-Dolares!$C$948-Dolares!$F$948,Dolares!$C$948-Dolares!$E$948-Dolares!$F$948)</f>
        <v>0</v>
      </c>
      <c r="M948" s="4" t="e">
        <f>Dolares!$L$948/Dolares!$C$948*1</f>
        <v>#DIV/0!</v>
      </c>
      <c r="N948" s="26"/>
      <c r="O948" s="17">
        <f>IF(Dolares!$A$948="Venta",(Dolares!$E$948+Dolares!$F$948)*-1,Dolares!$E$948-Dolares!$F$948)</f>
        <v>0</v>
      </c>
    </row>
    <row r="949" spans="1:15" ht="15" customHeight="1" x14ac:dyDescent="0.25">
      <c r="A949" s="13"/>
      <c r="B949" s="14"/>
      <c r="C949" s="15"/>
      <c r="D949" s="6" t="e">
        <f>Tabla3[[#This Row],[CANTIDAD EN FIAT]]/Tabla3[[#This Row],[C. TOTAL / C.  RECIBIR]]</f>
        <v>#DIV/0!</v>
      </c>
      <c r="E949" s="6"/>
      <c r="F949" s="6"/>
      <c r="G949" s="2"/>
      <c r="H949" s="5"/>
      <c r="I949" s="2"/>
      <c r="J949" s="42"/>
      <c r="K949" s="2" t="str">
        <f t="shared" si="14"/>
        <v>Perdida</v>
      </c>
      <c r="L949" s="3">
        <f>IF(Dolares!$A$949="Compra",Dolares!$E$949-Dolares!$C$949-Dolares!$F$949,Dolares!$C$949-Dolares!$E$949-Dolares!$F$949)</f>
        <v>0</v>
      </c>
      <c r="M949" s="4" t="e">
        <f>Dolares!$L$949/Dolares!$C$949*1</f>
        <v>#DIV/0!</v>
      </c>
      <c r="N949" s="26"/>
      <c r="O949" s="17">
        <f>IF(Dolares!$A$949="Venta",(Dolares!$E$949+Dolares!$F$949)*-1,Dolares!$E$949-Dolares!$F$949)</f>
        <v>0</v>
      </c>
    </row>
    <row r="950" spans="1:15" ht="15" customHeight="1" x14ac:dyDescent="0.25">
      <c r="A950" s="13"/>
      <c r="B950" s="14"/>
      <c r="C950" s="15"/>
      <c r="D950" s="6" t="e">
        <f>Tabla3[[#This Row],[CANTIDAD EN FIAT]]/Tabla3[[#This Row],[C. TOTAL / C.  RECIBIR]]</f>
        <v>#DIV/0!</v>
      </c>
      <c r="E950" s="6"/>
      <c r="F950" s="6"/>
      <c r="G950" s="2"/>
      <c r="H950" s="5"/>
      <c r="I950" s="2"/>
      <c r="J950" s="42"/>
      <c r="K950" s="2" t="str">
        <f t="shared" si="14"/>
        <v>Perdida</v>
      </c>
      <c r="L950" s="3">
        <f>IF(Dolares!$A$950="Compra",Dolares!$E$950-Dolares!$C$950-Dolares!$F$950,Dolares!$C$950-Dolares!$E$950-Dolares!$F$950)</f>
        <v>0</v>
      </c>
      <c r="M950" s="4" t="e">
        <f>Dolares!$L$950/Dolares!$C$950*1</f>
        <v>#DIV/0!</v>
      </c>
      <c r="N950" s="26"/>
      <c r="O950" s="17">
        <f>IF(Dolares!$A$950="Venta",(Dolares!$E$950+Dolares!$F$950)*-1,Dolares!$E$950-Dolares!$F$950)</f>
        <v>0</v>
      </c>
    </row>
    <row r="951" spans="1:15" ht="15" customHeight="1" x14ac:dyDescent="0.25">
      <c r="A951" s="13"/>
      <c r="B951" s="14"/>
      <c r="C951" s="15"/>
      <c r="D951" s="6" t="e">
        <f>Tabla3[[#This Row],[CANTIDAD EN FIAT]]/Tabla3[[#This Row],[C. TOTAL / C.  RECIBIR]]</f>
        <v>#DIV/0!</v>
      </c>
      <c r="E951" s="6"/>
      <c r="F951" s="6"/>
      <c r="G951" s="2"/>
      <c r="H951" s="5"/>
      <c r="I951" s="2"/>
      <c r="J951" s="42"/>
      <c r="K951" s="2" t="str">
        <f t="shared" si="14"/>
        <v>Perdida</v>
      </c>
      <c r="L951" s="3">
        <f>IF(Dolares!$A$951="Compra",Dolares!$E$951-Dolares!$C$951-Dolares!$F$951,Dolares!$C$951-Dolares!$E$951-Dolares!$F$951)</f>
        <v>0</v>
      </c>
      <c r="M951" s="4" t="e">
        <f>Dolares!$L$951/Dolares!$C$951*1</f>
        <v>#DIV/0!</v>
      </c>
      <c r="N951" s="26"/>
      <c r="O951" s="17">
        <f>IF(Dolares!$A$951="Venta",(Dolares!$E$951+Dolares!$F$951)*-1,Dolares!$E$951-Dolares!$F$951)</f>
        <v>0</v>
      </c>
    </row>
    <row r="952" spans="1:15" ht="15" customHeight="1" x14ac:dyDescent="0.25">
      <c r="A952" s="13"/>
      <c r="B952" s="14"/>
      <c r="C952" s="15"/>
      <c r="D952" s="6" t="e">
        <f>Tabla3[[#This Row],[CANTIDAD EN FIAT]]/Tabla3[[#This Row],[C. TOTAL / C.  RECIBIR]]</f>
        <v>#DIV/0!</v>
      </c>
      <c r="E952" s="6"/>
      <c r="F952" s="6"/>
      <c r="G952" s="2"/>
      <c r="H952" s="5"/>
      <c r="I952" s="2"/>
      <c r="J952" s="42"/>
      <c r="K952" s="2" t="str">
        <f t="shared" si="14"/>
        <v>Perdida</v>
      </c>
      <c r="L952" s="3">
        <f>IF(Dolares!$A$952="Compra",Dolares!$E$952-Dolares!$C$952-Dolares!$F$952,Dolares!$C$952-Dolares!$E$952-Dolares!$F$952)</f>
        <v>0</v>
      </c>
      <c r="M952" s="4" t="e">
        <f>Dolares!$L$952/Dolares!$C$952*1</f>
        <v>#DIV/0!</v>
      </c>
      <c r="N952" s="26"/>
      <c r="O952" s="17">
        <f>IF(Dolares!$A$952="Venta",(Dolares!$E$952+Dolares!$F$952)*-1,Dolares!$E$952-Dolares!$F$952)</f>
        <v>0</v>
      </c>
    </row>
    <row r="953" spans="1:15" ht="15" customHeight="1" x14ac:dyDescent="0.25">
      <c r="A953" s="13"/>
      <c r="B953" s="14"/>
      <c r="C953" s="15"/>
      <c r="D953" s="6" t="e">
        <f>Tabla3[[#This Row],[CANTIDAD EN FIAT]]/Tabla3[[#This Row],[C. TOTAL / C.  RECIBIR]]</f>
        <v>#DIV/0!</v>
      </c>
      <c r="E953" s="6"/>
      <c r="F953" s="6"/>
      <c r="G953" s="2"/>
      <c r="H953" s="5"/>
      <c r="I953" s="2"/>
      <c r="J953" s="42"/>
      <c r="K953" s="2" t="str">
        <f t="shared" si="14"/>
        <v>Perdida</v>
      </c>
      <c r="L953" s="3">
        <f>IF(Dolares!$A$953="Compra",Dolares!$E$953-Dolares!$C$953-Dolares!$F$953,Dolares!$C$953-Dolares!$E$953-Dolares!$F$953)</f>
        <v>0</v>
      </c>
      <c r="M953" s="4" t="e">
        <f>Dolares!$L$953/Dolares!$C$953*1</f>
        <v>#DIV/0!</v>
      </c>
      <c r="N953" s="26"/>
      <c r="O953" s="17">
        <f>IF(Dolares!$A$953="Venta",(Dolares!$E$953+Dolares!$F$953)*-1,Dolares!$E$953-Dolares!$F$953)</f>
        <v>0</v>
      </c>
    </row>
    <row r="954" spans="1:15" ht="15" customHeight="1" x14ac:dyDescent="0.25">
      <c r="A954" s="13"/>
      <c r="B954" s="14"/>
      <c r="C954" s="15"/>
      <c r="D954" s="6" t="e">
        <f>Tabla3[[#This Row],[CANTIDAD EN FIAT]]/Tabla3[[#This Row],[C. TOTAL / C.  RECIBIR]]</f>
        <v>#DIV/0!</v>
      </c>
      <c r="E954" s="6"/>
      <c r="F954" s="6"/>
      <c r="G954" s="2"/>
      <c r="H954" s="5"/>
      <c r="I954" s="2"/>
      <c r="J954" s="42"/>
      <c r="K954" s="2" t="str">
        <f t="shared" si="14"/>
        <v>Perdida</v>
      </c>
      <c r="L954" s="3">
        <f>IF(Dolares!$A$954="Compra",Dolares!$E$954-Dolares!$C$954-Dolares!$F$954,Dolares!$C$954-Dolares!$E$954-Dolares!$F$954)</f>
        <v>0</v>
      </c>
      <c r="M954" s="4" t="e">
        <f>Dolares!$L$954/Dolares!$C$954*1</f>
        <v>#DIV/0!</v>
      </c>
      <c r="N954" s="26"/>
      <c r="O954" s="17">
        <f>IF(Dolares!$A$954="Venta",(Dolares!$E$954+Dolares!$F$954)*-1,Dolares!$E$954-Dolares!$F$954)</f>
        <v>0</v>
      </c>
    </row>
    <row r="955" spans="1:15" ht="15" customHeight="1" x14ac:dyDescent="0.25">
      <c r="A955" s="13"/>
      <c r="B955" s="14"/>
      <c r="C955" s="15"/>
      <c r="D955" s="6" t="e">
        <f>Tabla3[[#This Row],[CANTIDAD EN FIAT]]/Tabla3[[#This Row],[C. TOTAL / C.  RECIBIR]]</f>
        <v>#DIV/0!</v>
      </c>
      <c r="E955" s="6"/>
      <c r="F955" s="6"/>
      <c r="G955" s="2"/>
      <c r="H955" s="5"/>
      <c r="I955" s="2"/>
      <c r="J955" s="42"/>
      <c r="K955" s="2" t="str">
        <f t="shared" si="14"/>
        <v>Perdida</v>
      </c>
      <c r="L955" s="3">
        <f>IF(Dolares!$A$955="Compra",Dolares!$E$955-Dolares!$C$955-Dolares!$F$955,Dolares!$C$955-Dolares!$E$955-Dolares!$F$955)</f>
        <v>0</v>
      </c>
      <c r="M955" s="4" t="e">
        <f>Dolares!$L$955/Dolares!$C$955*1</f>
        <v>#DIV/0!</v>
      </c>
      <c r="N955" s="26"/>
      <c r="O955" s="17">
        <f>IF(Dolares!$A$955="Venta",(Dolares!$E$955+Dolares!$F$955)*-1,Dolares!$E$955-Dolares!$F$955)</f>
        <v>0</v>
      </c>
    </row>
    <row r="956" spans="1:15" ht="15" customHeight="1" x14ac:dyDescent="0.25">
      <c r="A956" s="13"/>
      <c r="B956" s="14"/>
      <c r="C956" s="15"/>
      <c r="D956" s="6" t="e">
        <f>Tabla3[[#This Row],[CANTIDAD EN FIAT]]/Tabla3[[#This Row],[C. TOTAL / C.  RECIBIR]]</f>
        <v>#DIV/0!</v>
      </c>
      <c r="E956" s="6"/>
      <c r="F956" s="6"/>
      <c r="G956" s="2"/>
      <c r="H956" s="5"/>
      <c r="I956" s="2"/>
      <c r="J956" s="42"/>
      <c r="K956" s="2" t="str">
        <f t="shared" si="14"/>
        <v>Perdida</v>
      </c>
      <c r="L956" s="3">
        <f>IF(Dolares!$A$956="Compra",Dolares!$E$956-Dolares!$C$956-Dolares!$F$956,Dolares!$C$956-Dolares!$E$956-Dolares!$F$956)</f>
        <v>0</v>
      </c>
      <c r="M956" s="4" t="e">
        <f>Dolares!$L$956/Dolares!$C$956*1</f>
        <v>#DIV/0!</v>
      </c>
      <c r="N956" s="26"/>
      <c r="O956" s="17">
        <f>IF(Dolares!$A$956="Venta",(Dolares!$E$956+Dolares!$F$956)*-1,Dolares!$E$956-Dolares!$F$956)</f>
        <v>0</v>
      </c>
    </row>
    <row r="957" spans="1:15" ht="15" customHeight="1" x14ac:dyDescent="0.25">
      <c r="A957" s="13"/>
      <c r="B957" s="14"/>
      <c r="C957" s="15"/>
      <c r="D957" s="6" t="e">
        <f>Tabla3[[#This Row],[CANTIDAD EN FIAT]]/Tabla3[[#This Row],[C. TOTAL / C.  RECIBIR]]</f>
        <v>#DIV/0!</v>
      </c>
      <c r="E957" s="6"/>
      <c r="F957" s="6"/>
      <c r="G957" s="2"/>
      <c r="H957" s="5"/>
      <c r="I957" s="2"/>
      <c r="J957" s="42"/>
      <c r="K957" s="2" t="str">
        <f t="shared" si="14"/>
        <v>Perdida</v>
      </c>
      <c r="L957" s="3">
        <f>IF(Dolares!$A$957="Compra",Dolares!$E$957-Dolares!$C$957-Dolares!$F$957,Dolares!$C$957-Dolares!$E$957-Dolares!$F$957)</f>
        <v>0</v>
      </c>
      <c r="M957" s="4" t="e">
        <f>Dolares!$L$957/Dolares!$C$957*1</f>
        <v>#DIV/0!</v>
      </c>
      <c r="N957" s="26"/>
      <c r="O957" s="17">
        <f>IF(Dolares!$A$957="Venta",(Dolares!$E$957+Dolares!$F$957)*-1,Dolares!$E$957-Dolares!$F$957)</f>
        <v>0</v>
      </c>
    </row>
    <row r="958" spans="1:15" ht="15" customHeight="1" x14ac:dyDescent="0.25">
      <c r="A958" s="13"/>
      <c r="B958" s="14"/>
      <c r="C958" s="15"/>
      <c r="D958" s="6" t="e">
        <f>Tabla3[[#This Row],[CANTIDAD EN FIAT]]/Tabla3[[#This Row],[C. TOTAL / C.  RECIBIR]]</f>
        <v>#DIV/0!</v>
      </c>
      <c r="E958" s="6"/>
      <c r="F958" s="6"/>
      <c r="G958" s="2"/>
      <c r="H958" s="5"/>
      <c r="I958" s="2"/>
      <c r="J958" s="42"/>
      <c r="K958" s="2" t="str">
        <f t="shared" si="14"/>
        <v>Perdida</v>
      </c>
      <c r="L958" s="3">
        <f>IF(Dolares!$A$958="Compra",Dolares!$E$958-Dolares!$C$958-Dolares!$F$958,Dolares!$C$958-Dolares!$E$958-Dolares!$F$958)</f>
        <v>0</v>
      </c>
      <c r="M958" s="4" t="e">
        <f>Dolares!$L$958/Dolares!$C$958*1</f>
        <v>#DIV/0!</v>
      </c>
      <c r="N958" s="26"/>
      <c r="O958" s="17">
        <f>IF(Dolares!$A$958="Venta",(Dolares!$E$958+Dolares!$F$958)*-1,Dolares!$E$958-Dolares!$F$958)</f>
        <v>0</v>
      </c>
    </row>
    <row r="959" spans="1:15" ht="15" customHeight="1" x14ac:dyDescent="0.25">
      <c r="A959" s="13"/>
      <c r="B959" s="14"/>
      <c r="C959" s="15"/>
      <c r="D959" s="6" t="e">
        <f>Tabla3[[#This Row],[CANTIDAD EN FIAT]]/Tabla3[[#This Row],[C. TOTAL / C.  RECIBIR]]</f>
        <v>#DIV/0!</v>
      </c>
      <c r="E959" s="6"/>
      <c r="F959" s="6"/>
      <c r="G959" s="2"/>
      <c r="H959" s="5"/>
      <c r="I959" s="2"/>
      <c r="J959" s="42"/>
      <c r="K959" s="2" t="str">
        <f t="shared" si="14"/>
        <v>Perdida</v>
      </c>
      <c r="L959" s="3">
        <f>IF(Dolares!$A$959="Compra",Dolares!$E$959-Dolares!$C$959-Dolares!$F$959,Dolares!$C$959-Dolares!$E$959-Dolares!$F$959)</f>
        <v>0</v>
      </c>
      <c r="M959" s="4" t="e">
        <f>Dolares!$L$959/Dolares!$C$959*1</f>
        <v>#DIV/0!</v>
      </c>
      <c r="N959" s="26"/>
      <c r="O959" s="17">
        <f>IF(Dolares!$A$959="Venta",(Dolares!$E$959+Dolares!$F$959)*-1,Dolares!$E$959-Dolares!$F$959)</f>
        <v>0</v>
      </c>
    </row>
    <row r="960" spans="1:15" ht="15" customHeight="1" x14ac:dyDescent="0.25">
      <c r="A960" s="13"/>
      <c r="B960" s="14"/>
      <c r="C960" s="15"/>
      <c r="D960" s="6" t="e">
        <f>Tabla3[[#This Row],[CANTIDAD EN FIAT]]/Tabla3[[#This Row],[C. TOTAL / C.  RECIBIR]]</f>
        <v>#DIV/0!</v>
      </c>
      <c r="E960" s="6"/>
      <c r="F960" s="6"/>
      <c r="G960" s="2"/>
      <c r="H960" s="5"/>
      <c r="I960" s="2"/>
      <c r="J960" s="42"/>
      <c r="K960" s="2" t="str">
        <f t="shared" si="14"/>
        <v>Perdida</v>
      </c>
      <c r="L960" s="3">
        <f>IF(Dolares!$A$960="Compra",Dolares!$E$960-Dolares!$C$960-Dolares!$F$960,Dolares!$C$960-Dolares!$E$960-Dolares!$F$960)</f>
        <v>0</v>
      </c>
      <c r="M960" s="4" t="e">
        <f>Dolares!$L$960/Dolares!$C$960*1</f>
        <v>#DIV/0!</v>
      </c>
      <c r="N960" s="26"/>
      <c r="O960" s="17">
        <f>IF(Dolares!$A$960="Venta",(Dolares!$E$960+Dolares!$F$960)*-1,Dolares!$E$960-Dolares!$F$960)</f>
        <v>0</v>
      </c>
    </row>
    <row r="961" spans="1:15" ht="15" customHeight="1" x14ac:dyDescent="0.25">
      <c r="A961" s="13"/>
      <c r="B961" s="14"/>
      <c r="C961" s="15"/>
      <c r="D961" s="6" t="e">
        <f>Tabla3[[#This Row],[CANTIDAD EN FIAT]]/Tabla3[[#This Row],[C. TOTAL / C.  RECIBIR]]</f>
        <v>#DIV/0!</v>
      </c>
      <c r="E961" s="6"/>
      <c r="F961" s="6"/>
      <c r="G961" s="2"/>
      <c r="H961" s="5"/>
      <c r="I961" s="2"/>
      <c r="J961" s="42"/>
      <c r="K961" s="2" t="str">
        <f t="shared" si="14"/>
        <v>Perdida</v>
      </c>
      <c r="L961" s="3">
        <f>IF(Dolares!$A$961="Compra",Dolares!$E$961-Dolares!$C$961-Dolares!$F$961,Dolares!$C$961-Dolares!$E$961-Dolares!$F$961)</f>
        <v>0</v>
      </c>
      <c r="M961" s="4" t="e">
        <f>Dolares!$L$961/Dolares!$C$961*1</f>
        <v>#DIV/0!</v>
      </c>
      <c r="N961" s="26"/>
      <c r="O961" s="17">
        <f>IF(Dolares!$A$961="Venta",(Dolares!$E$961+Dolares!$F$961)*-1,Dolares!$E$961-Dolares!$F$961)</f>
        <v>0</v>
      </c>
    </row>
    <row r="962" spans="1:15" ht="15" customHeight="1" x14ac:dyDescent="0.25">
      <c r="A962" s="13"/>
      <c r="B962" s="14"/>
      <c r="C962" s="15"/>
      <c r="D962" s="6" t="e">
        <f>Tabla3[[#This Row],[CANTIDAD EN FIAT]]/Tabla3[[#This Row],[C. TOTAL / C.  RECIBIR]]</f>
        <v>#DIV/0!</v>
      </c>
      <c r="E962" s="6"/>
      <c r="F962" s="6"/>
      <c r="G962" s="2"/>
      <c r="H962" s="5"/>
      <c r="I962" s="2"/>
      <c r="J962" s="42"/>
      <c r="K962" s="2" t="str">
        <f t="shared" ref="K962:K1025" si="15">IF(L962&gt;0,"Ganancia","Perdida")</f>
        <v>Perdida</v>
      </c>
      <c r="L962" s="3">
        <f>IF(Dolares!$A$962="Compra",Dolares!$E$962-Dolares!$C$962-Dolares!$F$962,Dolares!$C$962-Dolares!$E$962-Dolares!$F$962)</f>
        <v>0</v>
      </c>
      <c r="M962" s="4" t="e">
        <f>Dolares!$L$962/Dolares!$C$962*1</f>
        <v>#DIV/0!</v>
      </c>
      <c r="N962" s="26"/>
      <c r="O962" s="17">
        <f>IF(Dolares!$A$962="Venta",(Dolares!$E$962+Dolares!$F$962)*-1,Dolares!$E$962-Dolares!$F$962)</f>
        <v>0</v>
      </c>
    </row>
    <row r="963" spans="1:15" ht="15" customHeight="1" x14ac:dyDescent="0.25">
      <c r="A963" s="13"/>
      <c r="B963" s="14"/>
      <c r="C963" s="15"/>
      <c r="D963" s="6" t="e">
        <f>Tabla3[[#This Row],[CANTIDAD EN FIAT]]/Tabla3[[#This Row],[C. TOTAL / C.  RECIBIR]]</f>
        <v>#DIV/0!</v>
      </c>
      <c r="E963" s="6"/>
      <c r="F963" s="6"/>
      <c r="G963" s="2"/>
      <c r="H963" s="5"/>
      <c r="I963" s="2"/>
      <c r="J963" s="42"/>
      <c r="K963" s="2" t="str">
        <f t="shared" si="15"/>
        <v>Perdida</v>
      </c>
      <c r="L963" s="3">
        <f>IF(Dolares!$A$963="Compra",Dolares!$E$963-Dolares!$C$963-Dolares!$F$963,Dolares!$C$963-Dolares!$E$963-Dolares!$F$963)</f>
        <v>0</v>
      </c>
      <c r="M963" s="4" t="e">
        <f>Dolares!$L$963/Dolares!$C$963*1</f>
        <v>#DIV/0!</v>
      </c>
      <c r="N963" s="26"/>
      <c r="O963" s="17">
        <f>IF(Dolares!$A$963="Venta",(Dolares!$E$963+Dolares!$F$963)*-1,Dolares!$E$963-Dolares!$F$963)</f>
        <v>0</v>
      </c>
    </row>
    <row r="964" spans="1:15" ht="15" customHeight="1" x14ac:dyDescent="0.25">
      <c r="A964" s="13"/>
      <c r="B964" s="14"/>
      <c r="C964" s="15"/>
      <c r="D964" s="6" t="e">
        <f>Tabla3[[#This Row],[CANTIDAD EN FIAT]]/Tabla3[[#This Row],[C. TOTAL / C.  RECIBIR]]</f>
        <v>#DIV/0!</v>
      </c>
      <c r="E964" s="6"/>
      <c r="F964" s="6"/>
      <c r="G964" s="2"/>
      <c r="H964" s="5"/>
      <c r="I964" s="2"/>
      <c r="J964" s="42"/>
      <c r="K964" s="2" t="str">
        <f t="shared" si="15"/>
        <v>Perdida</v>
      </c>
      <c r="L964" s="3">
        <f>IF(Dolares!$A$964="Compra",Dolares!$E$964-Dolares!$C$964-Dolares!$F$964,Dolares!$C$964-Dolares!$E$964-Dolares!$F$964)</f>
        <v>0</v>
      </c>
      <c r="M964" s="4" t="e">
        <f>Dolares!$L$964/Dolares!$C$964*1</f>
        <v>#DIV/0!</v>
      </c>
      <c r="N964" s="26"/>
      <c r="O964" s="17">
        <f>IF(Dolares!$A$964="Venta",(Dolares!$E$964+Dolares!$F$964)*-1,Dolares!$E$964-Dolares!$F$964)</f>
        <v>0</v>
      </c>
    </row>
    <row r="965" spans="1:15" ht="15" customHeight="1" x14ac:dyDescent="0.25">
      <c r="A965" s="13"/>
      <c r="B965" s="14"/>
      <c r="C965" s="15"/>
      <c r="D965" s="6" t="e">
        <f>Tabla3[[#This Row],[CANTIDAD EN FIAT]]/Tabla3[[#This Row],[C. TOTAL / C.  RECIBIR]]</f>
        <v>#DIV/0!</v>
      </c>
      <c r="E965" s="6"/>
      <c r="F965" s="6"/>
      <c r="G965" s="2"/>
      <c r="H965" s="5"/>
      <c r="I965" s="2"/>
      <c r="J965" s="42"/>
      <c r="K965" s="2" t="str">
        <f t="shared" si="15"/>
        <v>Perdida</v>
      </c>
      <c r="L965" s="3">
        <f>IF(Dolares!$A$965="Compra",Dolares!$E$965-Dolares!$C$965-Dolares!$F$965,Dolares!$C$965-Dolares!$E$965-Dolares!$F$965)</f>
        <v>0</v>
      </c>
      <c r="M965" s="4" t="e">
        <f>Dolares!$L$965/Dolares!$C$965*1</f>
        <v>#DIV/0!</v>
      </c>
      <c r="N965" s="26"/>
      <c r="O965" s="17">
        <f>IF(Dolares!$A$965="Venta",(Dolares!$E$965+Dolares!$F$965)*-1,Dolares!$E$965-Dolares!$F$965)</f>
        <v>0</v>
      </c>
    </row>
    <row r="966" spans="1:15" ht="15" customHeight="1" x14ac:dyDescent="0.25">
      <c r="A966" s="13"/>
      <c r="B966" s="14"/>
      <c r="C966" s="15"/>
      <c r="D966" s="6" t="e">
        <f>Tabla3[[#This Row],[CANTIDAD EN FIAT]]/Tabla3[[#This Row],[C. TOTAL / C.  RECIBIR]]</f>
        <v>#DIV/0!</v>
      </c>
      <c r="E966" s="6"/>
      <c r="F966" s="6"/>
      <c r="G966" s="2"/>
      <c r="H966" s="5"/>
      <c r="I966" s="2"/>
      <c r="J966" s="42"/>
      <c r="K966" s="2" t="str">
        <f t="shared" si="15"/>
        <v>Perdida</v>
      </c>
      <c r="L966" s="3">
        <f>IF(Dolares!$A$966="Compra",Dolares!$E$966-Dolares!$C$966-Dolares!$F$966,Dolares!$C$966-Dolares!$E$966-Dolares!$F$966)</f>
        <v>0</v>
      </c>
      <c r="M966" s="4" t="e">
        <f>Dolares!$L$966/Dolares!$C$966*1</f>
        <v>#DIV/0!</v>
      </c>
      <c r="N966" s="26"/>
      <c r="O966" s="17">
        <f>IF(Dolares!$A$966="Venta",(Dolares!$E$966+Dolares!$F$966)*-1,Dolares!$E$966-Dolares!$F$966)</f>
        <v>0</v>
      </c>
    </row>
    <row r="967" spans="1:15" ht="15" customHeight="1" x14ac:dyDescent="0.25">
      <c r="A967" s="13"/>
      <c r="B967" s="14"/>
      <c r="C967" s="15"/>
      <c r="D967" s="6" t="e">
        <f>Tabla3[[#This Row],[CANTIDAD EN FIAT]]/Tabla3[[#This Row],[C. TOTAL / C.  RECIBIR]]</f>
        <v>#DIV/0!</v>
      </c>
      <c r="E967" s="6"/>
      <c r="F967" s="6"/>
      <c r="G967" s="2"/>
      <c r="H967" s="5"/>
      <c r="I967" s="2"/>
      <c r="J967" s="42"/>
      <c r="K967" s="2" t="str">
        <f t="shared" si="15"/>
        <v>Perdida</v>
      </c>
      <c r="L967" s="3">
        <f>IF(Dolares!$A$967="Compra",Dolares!$E$967-Dolares!$C$967-Dolares!$F$967,Dolares!$C$967-Dolares!$E$967-Dolares!$F$967)</f>
        <v>0</v>
      </c>
      <c r="M967" s="4" t="e">
        <f>Dolares!$L$967/Dolares!$C$967*1</f>
        <v>#DIV/0!</v>
      </c>
      <c r="N967" s="26"/>
      <c r="O967" s="17">
        <f>IF(Dolares!$A$967="Venta",(Dolares!$E$967+Dolares!$F$967)*-1,Dolares!$E$967-Dolares!$F$967)</f>
        <v>0</v>
      </c>
    </row>
    <row r="968" spans="1:15" ht="15" customHeight="1" x14ac:dyDescent="0.25">
      <c r="A968" s="13"/>
      <c r="B968" s="14"/>
      <c r="C968" s="15"/>
      <c r="D968" s="6" t="e">
        <f>Tabla3[[#This Row],[CANTIDAD EN FIAT]]/Tabla3[[#This Row],[C. TOTAL / C.  RECIBIR]]</f>
        <v>#DIV/0!</v>
      </c>
      <c r="E968" s="6"/>
      <c r="F968" s="6"/>
      <c r="G968" s="2"/>
      <c r="H968" s="5"/>
      <c r="I968" s="2"/>
      <c r="J968" s="42"/>
      <c r="K968" s="2" t="str">
        <f t="shared" si="15"/>
        <v>Perdida</v>
      </c>
      <c r="L968" s="3">
        <f>IF(Dolares!$A$968="Compra",Dolares!$E$968-Dolares!$C$968-Dolares!$F$968,Dolares!$C$968-Dolares!$E$968-Dolares!$F$968)</f>
        <v>0</v>
      </c>
      <c r="M968" s="4" t="e">
        <f>Dolares!$L$968/Dolares!$C$968*1</f>
        <v>#DIV/0!</v>
      </c>
      <c r="N968" s="26"/>
      <c r="O968" s="17">
        <f>IF(Dolares!$A$968="Venta",(Dolares!$E$968+Dolares!$F$968)*-1,Dolares!$E$968-Dolares!$F$968)</f>
        <v>0</v>
      </c>
    </row>
    <row r="969" spans="1:15" ht="15" customHeight="1" x14ac:dyDescent="0.25">
      <c r="A969" s="13"/>
      <c r="B969" s="14"/>
      <c r="C969" s="15"/>
      <c r="D969" s="6" t="e">
        <f>Tabla3[[#This Row],[CANTIDAD EN FIAT]]/Tabla3[[#This Row],[C. TOTAL / C.  RECIBIR]]</f>
        <v>#DIV/0!</v>
      </c>
      <c r="E969" s="6"/>
      <c r="F969" s="6"/>
      <c r="G969" s="2"/>
      <c r="H969" s="5"/>
      <c r="I969" s="2"/>
      <c r="J969" s="42"/>
      <c r="K969" s="2" t="str">
        <f t="shared" si="15"/>
        <v>Perdida</v>
      </c>
      <c r="L969" s="3">
        <f>IF(Dolares!$A$969="Compra",Dolares!$E$969-Dolares!$C$969-Dolares!$F$969,Dolares!$C$969-Dolares!$E$969-Dolares!$F$969)</f>
        <v>0</v>
      </c>
      <c r="M969" s="4" t="e">
        <f>Dolares!$L$969/Dolares!$C$969*1</f>
        <v>#DIV/0!</v>
      </c>
      <c r="N969" s="26"/>
      <c r="O969" s="17">
        <f>IF(Dolares!$A$969="Venta",(Dolares!$E$969+Dolares!$F$969)*-1,Dolares!$E$969-Dolares!$F$969)</f>
        <v>0</v>
      </c>
    </row>
    <row r="970" spans="1:15" ht="15" customHeight="1" x14ac:dyDescent="0.25">
      <c r="A970" s="13"/>
      <c r="B970" s="14"/>
      <c r="C970" s="15"/>
      <c r="D970" s="6" t="e">
        <f>Tabla3[[#This Row],[CANTIDAD EN FIAT]]/Tabla3[[#This Row],[C. TOTAL / C.  RECIBIR]]</f>
        <v>#DIV/0!</v>
      </c>
      <c r="E970" s="6"/>
      <c r="F970" s="6"/>
      <c r="G970" s="2"/>
      <c r="H970" s="5"/>
      <c r="I970" s="2"/>
      <c r="J970" s="42"/>
      <c r="K970" s="2" t="str">
        <f t="shared" si="15"/>
        <v>Perdida</v>
      </c>
      <c r="L970" s="3">
        <f>IF(Dolares!$A$970="Compra",Dolares!$E$970-Dolares!$C$970-Dolares!$F$970,Dolares!$C$970-Dolares!$E$970-Dolares!$F$970)</f>
        <v>0</v>
      </c>
      <c r="M970" s="4" t="e">
        <f>Dolares!$L$970/Dolares!$C$970*1</f>
        <v>#DIV/0!</v>
      </c>
      <c r="N970" s="26"/>
      <c r="O970" s="17">
        <f>IF(Dolares!$A$970="Venta",(Dolares!$E$970+Dolares!$F$970)*-1,Dolares!$E$970-Dolares!$F$970)</f>
        <v>0</v>
      </c>
    </row>
    <row r="971" spans="1:15" ht="15" customHeight="1" x14ac:dyDescent="0.25">
      <c r="A971" s="13"/>
      <c r="B971" s="14"/>
      <c r="C971" s="15"/>
      <c r="D971" s="6" t="e">
        <f>Tabla3[[#This Row],[CANTIDAD EN FIAT]]/Tabla3[[#This Row],[C. TOTAL / C.  RECIBIR]]</f>
        <v>#DIV/0!</v>
      </c>
      <c r="E971" s="6"/>
      <c r="F971" s="6"/>
      <c r="G971" s="2"/>
      <c r="H971" s="5"/>
      <c r="I971" s="2"/>
      <c r="J971" s="42"/>
      <c r="K971" s="2" t="str">
        <f t="shared" si="15"/>
        <v>Perdida</v>
      </c>
      <c r="L971" s="3">
        <f>IF(Dolares!$A$971="Compra",Dolares!$E$971-Dolares!$C$971-Dolares!$F$971,Dolares!$C$971-Dolares!$E$971-Dolares!$F$971)</f>
        <v>0</v>
      </c>
      <c r="M971" s="4" t="e">
        <f>Dolares!$L$971/Dolares!$C$971*1</f>
        <v>#DIV/0!</v>
      </c>
      <c r="N971" s="26"/>
      <c r="O971" s="17">
        <f>IF(Dolares!$A$971="Venta",(Dolares!$E$971+Dolares!$F$971)*-1,Dolares!$E$971-Dolares!$F$971)</f>
        <v>0</v>
      </c>
    </row>
    <row r="972" spans="1:15" ht="15" customHeight="1" x14ac:dyDescent="0.25">
      <c r="A972" s="13"/>
      <c r="B972" s="14"/>
      <c r="C972" s="15"/>
      <c r="D972" s="6" t="e">
        <f>Tabla3[[#This Row],[CANTIDAD EN FIAT]]/Tabla3[[#This Row],[C. TOTAL / C.  RECIBIR]]</f>
        <v>#DIV/0!</v>
      </c>
      <c r="E972" s="6"/>
      <c r="F972" s="6"/>
      <c r="G972" s="2"/>
      <c r="H972" s="5"/>
      <c r="I972" s="2"/>
      <c r="J972" s="42"/>
      <c r="K972" s="2" t="str">
        <f t="shared" si="15"/>
        <v>Perdida</v>
      </c>
      <c r="L972" s="3">
        <f>IF(Dolares!$A$972="Compra",Dolares!$E$972-Dolares!$C$972-Dolares!$F$972,Dolares!$C$972-Dolares!$E$972-Dolares!$F$972)</f>
        <v>0</v>
      </c>
      <c r="M972" s="4" t="e">
        <f>Dolares!$L$972/Dolares!$C$972*1</f>
        <v>#DIV/0!</v>
      </c>
      <c r="N972" s="26"/>
      <c r="O972" s="17">
        <f>IF(Dolares!$A$972="Venta",(Dolares!$E$972+Dolares!$F$972)*-1,Dolares!$E$972-Dolares!$F$972)</f>
        <v>0</v>
      </c>
    </row>
    <row r="973" spans="1:15" ht="15" customHeight="1" x14ac:dyDescent="0.25">
      <c r="A973" s="13"/>
      <c r="B973" s="14"/>
      <c r="C973" s="15"/>
      <c r="D973" s="6" t="e">
        <f>Tabla3[[#This Row],[CANTIDAD EN FIAT]]/Tabla3[[#This Row],[C. TOTAL / C.  RECIBIR]]</f>
        <v>#DIV/0!</v>
      </c>
      <c r="E973" s="6"/>
      <c r="F973" s="6"/>
      <c r="G973" s="2"/>
      <c r="H973" s="5"/>
      <c r="I973" s="2"/>
      <c r="J973" s="42"/>
      <c r="K973" s="2" t="str">
        <f t="shared" si="15"/>
        <v>Perdida</v>
      </c>
      <c r="L973" s="3">
        <f>IF(Dolares!$A$973="Compra",Dolares!$E$973-Dolares!$C$973-Dolares!$F$973,Dolares!$C$973-Dolares!$E$973-Dolares!$F$973)</f>
        <v>0</v>
      </c>
      <c r="M973" s="4" t="e">
        <f>Dolares!$L$973/Dolares!$C$973*1</f>
        <v>#DIV/0!</v>
      </c>
      <c r="N973" s="26"/>
      <c r="O973" s="17">
        <f>IF(Dolares!$A$973="Venta",(Dolares!$E$973+Dolares!$F$973)*-1,Dolares!$E$973-Dolares!$F$973)</f>
        <v>0</v>
      </c>
    </row>
    <row r="974" spans="1:15" ht="15" customHeight="1" x14ac:dyDescent="0.25">
      <c r="A974" s="13"/>
      <c r="B974" s="14"/>
      <c r="C974" s="15"/>
      <c r="D974" s="6" t="e">
        <f>Tabla3[[#This Row],[CANTIDAD EN FIAT]]/Tabla3[[#This Row],[C. TOTAL / C.  RECIBIR]]</f>
        <v>#DIV/0!</v>
      </c>
      <c r="E974" s="6"/>
      <c r="F974" s="6"/>
      <c r="G974" s="2"/>
      <c r="H974" s="5"/>
      <c r="I974" s="2"/>
      <c r="J974" s="42"/>
      <c r="K974" s="2" t="str">
        <f t="shared" si="15"/>
        <v>Perdida</v>
      </c>
      <c r="L974" s="3">
        <f>IF(Dolares!$A$974="Compra",Dolares!$E$974-Dolares!$C$974-Dolares!$F$974,Dolares!$C$974-Dolares!$E$974-Dolares!$F$974)</f>
        <v>0</v>
      </c>
      <c r="M974" s="4" t="e">
        <f>Dolares!$L$974/Dolares!$C$974*1</f>
        <v>#DIV/0!</v>
      </c>
      <c r="N974" s="26"/>
      <c r="O974" s="17">
        <f>IF(Dolares!$A$974="Venta",(Dolares!$E$974+Dolares!$F$974)*-1,Dolares!$E$974-Dolares!$F$974)</f>
        <v>0</v>
      </c>
    </row>
    <row r="975" spans="1:15" ht="15" customHeight="1" x14ac:dyDescent="0.25">
      <c r="A975" s="13"/>
      <c r="B975" s="14"/>
      <c r="C975" s="15"/>
      <c r="D975" s="6" t="e">
        <f>Tabla3[[#This Row],[CANTIDAD EN FIAT]]/Tabla3[[#This Row],[C. TOTAL / C.  RECIBIR]]</f>
        <v>#DIV/0!</v>
      </c>
      <c r="E975" s="6"/>
      <c r="F975" s="6"/>
      <c r="G975" s="2"/>
      <c r="H975" s="5"/>
      <c r="I975" s="2"/>
      <c r="J975" s="42"/>
      <c r="K975" s="2" t="str">
        <f t="shared" si="15"/>
        <v>Perdida</v>
      </c>
      <c r="L975" s="3">
        <f>IF(Dolares!$A$975="Compra",Dolares!$E$975-Dolares!$C$975-Dolares!$F$975,Dolares!$C$975-Dolares!$E$975-Dolares!$F$975)</f>
        <v>0</v>
      </c>
      <c r="M975" s="4" t="e">
        <f>Dolares!$L$975/Dolares!$C$975*1</f>
        <v>#DIV/0!</v>
      </c>
      <c r="N975" s="26"/>
      <c r="O975" s="17">
        <f>IF(Dolares!$A$975="Venta",(Dolares!$E$975+Dolares!$F$975)*-1,Dolares!$E$975-Dolares!$F$975)</f>
        <v>0</v>
      </c>
    </row>
    <row r="976" spans="1:15" ht="15" customHeight="1" x14ac:dyDescent="0.25">
      <c r="A976" s="13"/>
      <c r="B976" s="14"/>
      <c r="C976" s="15"/>
      <c r="D976" s="6" t="e">
        <f>Tabla3[[#This Row],[CANTIDAD EN FIAT]]/Tabla3[[#This Row],[C. TOTAL / C.  RECIBIR]]</f>
        <v>#DIV/0!</v>
      </c>
      <c r="E976" s="6"/>
      <c r="F976" s="6"/>
      <c r="G976" s="2"/>
      <c r="H976" s="5"/>
      <c r="I976" s="2"/>
      <c r="J976" s="42"/>
      <c r="K976" s="2" t="str">
        <f t="shared" si="15"/>
        <v>Perdida</v>
      </c>
      <c r="L976" s="3">
        <f>IF(Dolares!$A$976="Compra",Dolares!$E$976-Dolares!$C$976-Dolares!$F$976,Dolares!$C$976-Dolares!$E$976-Dolares!$F$976)</f>
        <v>0</v>
      </c>
      <c r="M976" s="4" t="e">
        <f>Dolares!$L$976/Dolares!$C$976*1</f>
        <v>#DIV/0!</v>
      </c>
      <c r="N976" s="26"/>
      <c r="O976" s="17">
        <f>IF(Dolares!$A$976="Venta",(Dolares!$E$976+Dolares!$F$976)*-1,Dolares!$E$976-Dolares!$F$976)</f>
        <v>0</v>
      </c>
    </row>
    <row r="977" spans="1:15" ht="15" customHeight="1" x14ac:dyDescent="0.25">
      <c r="A977" s="13"/>
      <c r="B977" s="14"/>
      <c r="C977" s="15"/>
      <c r="D977" s="6" t="e">
        <f>Tabla3[[#This Row],[CANTIDAD EN FIAT]]/Tabla3[[#This Row],[C. TOTAL / C.  RECIBIR]]</f>
        <v>#DIV/0!</v>
      </c>
      <c r="E977" s="6"/>
      <c r="F977" s="6"/>
      <c r="G977" s="2"/>
      <c r="H977" s="5"/>
      <c r="I977" s="2"/>
      <c r="J977" s="42"/>
      <c r="K977" s="2" t="str">
        <f t="shared" si="15"/>
        <v>Perdida</v>
      </c>
      <c r="L977" s="3">
        <f>IF(Dolares!$A$977="Compra",Dolares!$E$977-Dolares!$C$977-Dolares!$F$977,Dolares!$C$977-Dolares!$E$977-Dolares!$F$977)</f>
        <v>0</v>
      </c>
      <c r="M977" s="4" t="e">
        <f>Dolares!$L$977/Dolares!$C$977*1</f>
        <v>#DIV/0!</v>
      </c>
      <c r="N977" s="26"/>
      <c r="O977" s="17">
        <f>IF(Dolares!$A$977="Venta",(Dolares!$E$977+Dolares!$F$977)*-1,Dolares!$E$977-Dolares!$F$977)</f>
        <v>0</v>
      </c>
    </row>
    <row r="978" spans="1:15" ht="15" customHeight="1" x14ac:dyDescent="0.25">
      <c r="A978" s="13"/>
      <c r="B978" s="14"/>
      <c r="C978" s="15"/>
      <c r="D978" s="6" t="e">
        <f>Tabla3[[#This Row],[CANTIDAD EN FIAT]]/Tabla3[[#This Row],[C. TOTAL / C.  RECIBIR]]</f>
        <v>#DIV/0!</v>
      </c>
      <c r="E978" s="6"/>
      <c r="F978" s="6"/>
      <c r="G978" s="2"/>
      <c r="H978" s="5"/>
      <c r="I978" s="2"/>
      <c r="J978" s="42"/>
      <c r="K978" s="2" t="str">
        <f t="shared" si="15"/>
        <v>Perdida</v>
      </c>
      <c r="L978" s="3">
        <f>IF(Dolares!$A$978="Compra",Dolares!$E$978-Dolares!$C$978-Dolares!$F$978,Dolares!$C$978-Dolares!$E$978-Dolares!$F$978)</f>
        <v>0</v>
      </c>
      <c r="M978" s="4" t="e">
        <f>Dolares!$L$978/Dolares!$C$978*1</f>
        <v>#DIV/0!</v>
      </c>
      <c r="N978" s="26"/>
      <c r="O978" s="17">
        <f>IF(Dolares!$A$978="Venta",(Dolares!$E$978+Dolares!$F$978)*-1,Dolares!$E$978-Dolares!$F$978)</f>
        <v>0</v>
      </c>
    </row>
    <row r="979" spans="1:15" ht="15" customHeight="1" x14ac:dyDescent="0.25">
      <c r="A979" s="13"/>
      <c r="B979" s="14"/>
      <c r="C979" s="15"/>
      <c r="D979" s="6" t="e">
        <f>Tabla3[[#This Row],[CANTIDAD EN FIAT]]/Tabla3[[#This Row],[C. TOTAL / C.  RECIBIR]]</f>
        <v>#DIV/0!</v>
      </c>
      <c r="E979" s="6"/>
      <c r="F979" s="6"/>
      <c r="G979" s="2"/>
      <c r="H979" s="5"/>
      <c r="I979" s="2"/>
      <c r="J979" s="42"/>
      <c r="K979" s="2" t="str">
        <f t="shared" si="15"/>
        <v>Perdida</v>
      </c>
      <c r="L979" s="3">
        <f>IF(Dolares!$A$979="Compra",Dolares!$E$979-Dolares!$C$979-Dolares!$F$979,Dolares!$C$979-Dolares!$E$979-Dolares!$F$979)</f>
        <v>0</v>
      </c>
      <c r="M979" s="4" t="e">
        <f>Dolares!$L$979/Dolares!$C$979*1</f>
        <v>#DIV/0!</v>
      </c>
      <c r="N979" s="26"/>
      <c r="O979" s="17">
        <f>IF(Dolares!$A$979="Venta",(Dolares!$E$979+Dolares!$F$979)*-1,Dolares!$E$979-Dolares!$F$979)</f>
        <v>0</v>
      </c>
    </row>
    <row r="980" spans="1:15" ht="15" customHeight="1" x14ac:dyDescent="0.25">
      <c r="A980" s="13"/>
      <c r="B980" s="14"/>
      <c r="C980" s="15"/>
      <c r="D980" s="6" t="e">
        <f>Tabla3[[#This Row],[CANTIDAD EN FIAT]]/Tabla3[[#This Row],[C. TOTAL / C.  RECIBIR]]</f>
        <v>#DIV/0!</v>
      </c>
      <c r="E980" s="6"/>
      <c r="F980" s="6"/>
      <c r="G980" s="2"/>
      <c r="H980" s="5"/>
      <c r="I980" s="2"/>
      <c r="J980" s="42"/>
      <c r="K980" s="2" t="str">
        <f t="shared" si="15"/>
        <v>Perdida</v>
      </c>
      <c r="L980" s="3">
        <f>IF(Dolares!$A$980="Compra",Dolares!$E$980-Dolares!$C$980-Dolares!$F$980,Dolares!$C$980-Dolares!$E$980-Dolares!$F$980)</f>
        <v>0</v>
      </c>
      <c r="M980" s="4" t="e">
        <f>Dolares!$L$980/Dolares!$C$980*1</f>
        <v>#DIV/0!</v>
      </c>
      <c r="N980" s="26"/>
      <c r="O980" s="17">
        <f>IF(Dolares!$A$980="Venta",(Dolares!$E$980+Dolares!$F$980)*-1,Dolares!$E$980-Dolares!$F$980)</f>
        <v>0</v>
      </c>
    </row>
    <row r="981" spans="1:15" ht="15" customHeight="1" x14ac:dyDescent="0.25">
      <c r="A981" s="13"/>
      <c r="B981" s="14"/>
      <c r="C981" s="15"/>
      <c r="D981" s="6" t="e">
        <f>Tabla3[[#This Row],[CANTIDAD EN FIAT]]/Tabla3[[#This Row],[C. TOTAL / C.  RECIBIR]]</f>
        <v>#DIV/0!</v>
      </c>
      <c r="E981" s="6"/>
      <c r="F981" s="6"/>
      <c r="G981" s="2"/>
      <c r="H981" s="5"/>
      <c r="I981" s="2"/>
      <c r="J981" s="42"/>
      <c r="K981" s="2" t="str">
        <f t="shared" si="15"/>
        <v>Perdida</v>
      </c>
      <c r="L981" s="3">
        <f>IF(Dolares!$A$981="Compra",Dolares!$E$981-Dolares!$C$981-Dolares!$F$981,Dolares!$C$981-Dolares!$E$981-Dolares!$F$981)</f>
        <v>0</v>
      </c>
      <c r="M981" s="4" t="e">
        <f>Dolares!$L$981/Dolares!$C$981*1</f>
        <v>#DIV/0!</v>
      </c>
      <c r="N981" s="26"/>
      <c r="O981" s="17">
        <f>IF(Dolares!$A$981="Venta",(Dolares!$E$981+Dolares!$F$981)*-1,Dolares!$E$981-Dolares!$F$981)</f>
        <v>0</v>
      </c>
    </row>
    <row r="982" spans="1:15" ht="15" customHeight="1" x14ac:dyDescent="0.25">
      <c r="A982" s="13"/>
      <c r="B982" s="14"/>
      <c r="C982" s="15"/>
      <c r="D982" s="6" t="e">
        <f>Tabla3[[#This Row],[CANTIDAD EN FIAT]]/Tabla3[[#This Row],[C. TOTAL / C.  RECIBIR]]</f>
        <v>#DIV/0!</v>
      </c>
      <c r="E982" s="6"/>
      <c r="F982" s="6"/>
      <c r="G982" s="2"/>
      <c r="H982" s="5"/>
      <c r="I982" s="2"/>
      <c r="J982" s="42"/>
      <c r="K982" s="2" t="str">
        <f t="shared" si="15"/>
        <v>Perdida</v>
      </c>
      <c r="L982" s="3">
        <f>IF(Dolares!$A$982="Compra",Dolares!$E$982-Dolares!$C$982-Dolares!$F$982,Dolares!$C$982-Dolares!$E$982-Dolares!$F$982)</f>
        <v>0</v>
      </c>
      <c r="M982" s="4" t="e">
        <f>Dolares!$L$982/Dolares!$C$982*1</f>
        <v>#DIV/0!</v>
      </c>
      <c r="N982" s="26"/>
      <c r="O982" s="17">
        <f>IF(Dolares!$A$982="Venta",(Dolares!$E$982+Dolares!$F$982)*-1,Dolares!$E$982-Dolares!$F$982)</f>
        <v>0</v>
      </c>
    </row>
    <row r="983" spans="1:15" ht="15" customHeight="1" x14ac:dyDescent="0.25">
      <c r="A983" s="13"/>
      <c r="B983" s="14"/>
      <c r="C983" s="15"/>
      <c r="D983" s="6" t="e">
        <f>Tabla3[[#This Row],[CANTIDAD EN FIAT]]/Tabla3[[#This Row],[C. TOTAL / C.  RECIBIR]]</f>
        <v>#DIV/0!</v>
      </c>
      <c r="E983" s="6"/>
      <c r="F983" s="6"/>
      <c r="G983" s="2"/>
      <c r="H983" s="5"/>
      <c r="I983" s="2"/>
      <c r="J983" s="42"/>
      <c r="K983" s="2" t="str">
        <f t="shared" si="15"/>
        <v>Perdida</v>
      </c>
      <c r="L983" s="3">
        <f>IF(Dolares!$A$983="Compra",Dolares!$E$983-Dolares!$C$983-Dolares!$F$983,Dolares!$C$983-Dolares!$E$983-Dolares!$F$983)</f>
        <v>0</v>
      </c>
      <c r="M983" s="4" t="e">
        <f>Dolares!$L$983/Dolares!$C$983*1</f>
        <v>#DIV/0!</v>
      </c>
      <c r="N983" s="26"/>
      <c r="O983" s="17">
        <f>IF(Dolares!$A$983="Venta",(Dolares!$E$983+Dolares!$F$983)*-1,Dolares!$E$983-Dolares!$F$983)</f>
        <v>0</v>
      </c>
    </row>
    <row r="984" spans="1:15" ht="15" customHeight="1" x14ac:dyDescent="0.25">
      <c r="A984" s="13"/>
      <c r="B984" s="14"/>
      <c r="C984" s="15"/>
      <c r="D984" s="6" t="e">
        <f>Tabla3[[#This Row],[CANTIDAD EN FIAT]]/Tabla3[[#This Row],[C. TOTAL / C.  RECIBIR]]</f>
        <v>#DIV/0!</v>
      </c>
      <c r="E984" s="6"/>
      <c r="F984" s="6"/>
      <c r="G984" s="2"/>
      <c r="H984" s="5"/>
      <c r="I984" s="2"/>
      <c r="J984" s="42"/>
      <c r="K984" s="2" t="str">
        <f t="shared" si="15"/>
        <v>Perdida</v>
      </c>
      <c r="L984" s="3">
        <f>IF(Dolares!$A$984="Compra",Dolares!$E$984-Dolares!$C$984-Dolares!$F$984,Dolares!$C$984-Dolares!$E$984-Dolares!$F$984)</f>
        <v>0</v>
      </c>
      <c r="M984" s="4" t="e">
        <f>Dolares!$L$984/Dolares!$C$984*1</f>
        <v>#DIV/0!</v>
      </c>
      <c r="N984" s="26"/>
      <c r="O984" s="17">
        <f>IF(Dolares!$A$984="Venta",(Dolares!$E$984+Dolares!$F$984)*-1,Dolares!$E$984-Dolares!$F$984)</f>
        <v>0</v>
      </c>
    </row>
    <row r="985" spans="1:15" ht="15" customHeight="1" x14ac:dyDescent="0.25">
      <c r="A985" s="13"/>
      <c r="B985" s="14"/>
      <c r="C985" s="15"/>
      <c r="D985" s="6" t="e">
        <f>Tabla3[[#This Row],[CANTIDAD EN FIAT]]/Tabla3[[#This Row],[C. TOTAL / C.  RECIBIR]]</f>
        <v>#DIV/0!</v>
      </c>
      <c r="E985" s="6"/>
      <c r="F985" s="6"/>
      <c r="G985" s="2"/>
      <c r="H985" s="5"/>
      <c r="I985" s="2"/>
      <c r="J985" s="42"/>
      <c r="K985" s="2" t="str">
        <f t="shared" si="15"/>
        <v>Perdida</v>
      </c>
      <c r="L985" s="3">
        <f>IF(Dolares!$A$985="Compra",Dolares!$E$985-Dolares!$C$985-Dolares!$F$985,Dolares!$C$985-Dolares!$E$985-Dolares!$F$985)</f>
        <v>0</v>
      </c>
      <c r="M985" s="4" t="e">
        <f>Dolares!$L$985/Dolares!$C$985*1</f>
        <v>#DIV/0!</v>
      </c>
      <c r="N985" s="26"/>
      <c r="O985" s="17">
        <f>IF(Dolares!$A$985="Venta",(Dolares!$E$985+Dolares!$F$985)*-1,Dolares!$E$985-Dolares!$F$985)</f>
        <v>0</v>
      </c>
    </row>
    <row r="986" spans="1:15" ht="15" customHeight="1" x14ac:dyDescent="0.25">
      <c r="A986" s="13"/>
      <c r="B986" s="14"/>
      <c r="C986" s="15"/>
      <c r="D986" s="6" t="e">
        <f>Tabla3[[#This Row],[CANTIDAD EN FIAT]]/Tabla3[[#This Row],[C. TOTAL / C.  RECIBIR]]</f>
        <v>#DIV/0!</v>
      </c>
      <c r="E986" s="6"/>
      <c r="F986" s="6"/>
      <c r="G986" s="2"/>
      <c r="H986" s="5"/>
      <c r="I986" s="2"/>
      <c r="J986" s="42"/>
      <c r="K986" s="2" t="str">
        <f t="shared" si="15"/>
        <v>Perdida</v>
      </c>
      <c r="L986" s="3">
        <f>IF(Dolares!$A$986="Compra",Dolares!$E$986-Dolares!$C$986-Dolares!$F$986,Dolares!$C$986-Dolares!$E$986-Dolares!$F$986)</f>
        <v>0</v>
      </c>
      <c r="M986" s="4" t="e">
        <f>Dolares!$L$986/Dolares!$C$986*1</f>
        <v>#DIV/0!</v>
      </c>
      <c r="N986" s="26"/>
      <c r="O986" s="17">
        <f>IF(Dolares!$A$986="Venta",(Dolares!$E$986+Dolares!$F$986)*-1,Dolares!$E$986-Dolares!$F$986)</f>
        <v>0</v>
      </c>
    </row>
    <row r="987" spans="1:15" ht="15" customHeight="1" x14ac:dyDescent="0.25">
      <c r="A987" s="13"/>
      <c r="B987" s="14"/>
      <c r="C987" s="15"/>
      <c r="D987" s="6" t="e">
        <f>Tabla3[[#This Row],[CANTIDAD EN FIAT]]/Tabla3[[#This Row],[C. TOTAL / C.  RECIBIR]]</f>
        <v>#DIV/0!</v>
      </c>
      <c r="E987" s="6"/>
      <c r="F987" s="6"/>
      <c r="G987" s="2"/>
      <c r="H987" s="5"/>
      <c r="I987" s="2"/>
      <c r="J987" s="42"/>
      <c r="K987" s="2" t="str">
        <f t="shared" si="15"/>
        <v>Perdida</v>
      </c>
      <c r="L987" s="3">
        <f>IF(Dolares!$A$987="Compra",Dolares!$E$987-Dolares!$C$987-Dolares!$F$987,Dolares!$C$987-Dolares!$E$987-Dolares!$F$987)</f>
        <v>0</v>
      </c>
      <c r="M987" s="4" t="e">
        <f>Dolares!$L$987/Dolares!$C$987*1</f>
        <v>#DIV/0!</v>
      </c>
      <c r="N987" s="26"/>
      <c r="O987" s="17">
        <f>IF(Dolares!$A$987="Venta",(Dolares!$E$987+Dolares!$F$987)*-1,Dolares!$E$987-Dolares!$F$987)</f>
        <v>0</v>
      </c>
    </row>
    <row r="988" spans="1:15" ht="15" customHeight="1" x14ac:dyDescent="0.25">
      <c r="A988" s="13"/>
      <c r="B988" s="14"/>
      <c r="C988" s="15"/>
      <c r="D988" s="6" t="e">
        <f>Tabla3[[#This Row],[CANTIDAD EN FIAT]]/Tabla3[[#This Row],[C. TOTAL / C.  RECIBIR]]</f>
        <v>#DIV/0!</v>
      </c>
      <c r="E988" s="6"/>
      <c r="F988" s="6"/>
      <c r="G988" s="2"/>
      <c r="H988" s="5"/>
      <c r="I988" s="2"/>
      <c r="J988" s="42"/>
      <c r="K988" s="2" t="str">
        <f t="shared" si="15"/>
        <v>Perdida</v>
      </c>
      <c r="L988" s="3">
        <f>IF(Dolares!$A$988="Compra",Dolares!$E$988-Dolares!$C$988-Dolares!$F$988,Dolares!$C$988-Dolares!$E$988-Dolares!$F$988)</f>
        <v>0</v>
      </c>
      <c r="M988" s="4" t="e">
        <f>Dolares!$L$988/Dolares!$C$988*1</f>
        <v>#DIV/0!</v>
      </c>
      <c r="N988" s="26"/>
      <c r="O988" s="17">
        <f>IF(Dolares!$A$988="Venta",(Dolares!$E$988+Dolares!$F$988)*-1,Dolares!$E$988-Dolares!$F$988)</f>
        <v>0</v>
      </c>
    </row>
    <row r="989" spans="1:15" ht="15" customHeight="1" x14ac:dyDescent="0.25">
      <c r="A989" s="13"/>
      <c r="B989" s="14"/>
      <c r="C989" s="15"/>
      <c r="D989" s="6" t="e">
        <f>Tabla3[[#This Row],[CANTIDAD EN FIAT]]/Tabla3[[#This Row],[C. TOTAL / C.  RECIBIR]]</f>
        <v>#DIV/0!</v>
      </c>
      <c r="E989" s="6"/>
      <c r="F989" s="6"/>
      <c r="G989" s="2"/>
      <c r="H989" s="5"/>
      <c r="I989" s="2"/>
      <c r="J989" s="42"/>
      <c r="K989" s="2" t="str">
        <f t="shared" si="15"/>
        <v>Perdida</v>
      </c>
      <c r="L989" s="3">
        <f>IF(Dolares!$A$989="Compra",Dolares!$E$989-Dolares!$C$989-Dolares!$F$989,Dolares!$C$989-Dolares!$E$989-Dolares!$F$989)</f>
        <v>0</v>
      </c>
      <c r="M989" s="4" t="e">
        <f>Dolares!$L$989/Dolares!$C$989*1</f>
        <v>#DIV/0!</v>
      </c>
      <c r="N989" s="26"/>
      <c r="O989" s="17">
        <f>IF(Dolares!$A$989="Venta",(Dolares!$E$989+Dolares!$F$989)*-1,Dolares!$E$989-Dolares!$F$989)</f>
        <v>0</v>
      </c>
    </row>
    <row r="990" spans="1:15" ht="15" customHeight="1" x14ac:dyDescent="0.25">
      <c r="A990" s="13"/>
      <c r="B990" s="14"/>
      <c r="C990" s="15"/>
      <c r="D990" s="6" t="e">
        <f>Tabla3[[#This Row],[CANTIDAD EN FIAT]]/Tabla3[[#This Row],[C. TOTAL / C.  RECIBIR]]</f>
        <v>#DIV/0!</v>
      </c>
      <c r="E990" s="6"/>
      <c r="F990" s="6"/>
      <c r="G990" s="2"/>
      <c r="H990" s="5"/>
      <c r="I990" s="2"/>
      <c r="J990" s="42"/>
      <c r="K990" s="2" t="str">
        <f t="shared" si="15"/>
        <v>Perdida</v>
      </c>
      <c r="L990" s="3">
        <f>IF(Dolares!$A$990="Compra",Dolares!$E$990-Dolares!$C$990-Dolares!$F$990,Dolares!$C$990-Dolares!$E$990-Dolares!$F$990)</f>
        <v>0</v>
      </c>
      <c r="M990" s="4" t="e">
        <f>Dolares!$L$990/Dolares!$C$990*1</f>
        <v>#DIV/0!</v>
      </c>
      <c r="N990" s="26"/>
      <c r="O990" s="17">
        <f>IF(Dolares!$A$990="Venta",(Dolares!$E$990+Dolares!$F$990)*-1,Dolares!$E$990-Dolares!$F$990)</f>
        <v>0</v>
      </c>
    </row>
    <row r="991" spans="1:15" ht="15" customHeight="1" x14ac:dyDescent="0.25">
      <c r="A991" s="13"/>
      <c r="B991" s="14"/>
      <c r="C991" s="15"/>
      <c r="D991" s="6" t="e">
        <f>Tabla3[[#This Row],[CANTIDAD EN FIAT]]/Tabla3[[#This Row],[C. TOTAL / C.  RECIBIR]]</f>
        <v>#DIV/0!</v>
      </c>
      <c r="E991" s="6"/>
      <c r="F991" s="6"/>
      <c r="G991" s="2"/>
      <c r="H991" s="5"/>
      <c r="I991" s="2"/>
      <c r="J991" s="42"/>
      <c r="K991" s="2" t="str">
        <f t="shared" si="15"/>
        <v>Perdida</v>
      </c>
      <c r="L991" s="3">
        <f>IF(Dolares!$A$991="Compra",Dolares!$E$991-Dolares!$C$991-Dolares!$F$991,Dolares!$C$991-Dolares!$E$991-Dolares!$F$991)</f>
        <v>0</v>
      </c>
      <c r="M991" s="4" t="e">
        <f>Dolares!$L$991/Dolares!$C$991*1</f>
        <v>#DIV/0!</v>
      </c>
      <c r="N991" s="26"/>
      <c r="O991" s="17">
        <f>IF(Dolares!$A$991="Venta",(Dolares!$E$991+Dolares!$F$991)*-1,Dolares!$E$991-Dolares!$F$991)</f>
        <v>0</v>
      </c>
    </row>
    <row r="992" spans="1:15" ht="15" customHeight="1" x14ac:dyDescent="0.25">
      <c r="A992" s="13"/>
      <c r="B992" s="14"/>
      <c r="C992" s="15"/>
      <c r="D992" s="6" t="e">
        <f>Tabla3[[#This Row],[CANTIDAD EN FIAT]]/Tabla3[[#This Row],[C. TOTAL / C.  RECIBIR]]</f>
        <v>#DIV/0!</v>
      </c>
      <c r="E992" s="6"/>
      <c r="F992" s="6"/>
      <c r="G992" s="2"/>
      <c r="H992" s="5"/>
      <c r="I992" s="2"/>
      <c r="J992" s="42"/>
      <c r="K992" s="2" t="str">
        <f t="shared" si="15"/>
        <v>Perdida</v>
      </c>
      <c r="L992" s="3">
        <f>IF(Dolares!$A$992="Compra",Dolares!$E$992-Dolares!$C$992-Dolares!$F$992,Dolares!$C$992-Dolares!$E$992-Dolares!$F$992)</f>
        <v>0</v>
      </c>
      <c r="M992" s="4" t="e">
        <f>Dolares!$L$992/Dolares!$C$992*1</f>
        <v>#DIV/0!</v>
      </c>
      <c r="N992" s="26"/>
      <c r="O992" s="17">
        <f>IF(Dolares!$A$992="Venta",(Dolares!$E$992+Dolares!$F$992)*-1,Dolares!$E$992-Dolares!$F$992)</f>
        <v>0</v>
      </c>
    </row>
    <row r="993" spans="1:15" ht="15" customHeight="1" x14ac:dyDescent="0.25">
      <c r="A993" s="13"/>
      <c r="B993" s="14"/>
      <c r="C993" s="15"/>
      <c r="D993" s="6" t="e">
        <f>Tabla3[[#This Row],[CANTIDAD EN FIAT]]/Tabla3[[#This Row],[C. TOTAL / C.  RECIBIR]]</f>
        <v>#DIV/0!</v>
      </c>
      <c r="E993" s="6"/>
      <c r="F993" s="6"/>
      <c r="G993" s="2"/>
      <c r="H993" s="5"/>
      <c r="I993" s="2"/>
      <c r="J993" s="42"/>
      <c r="K993" s="2" t="str">
        <f t="shared" si="15"/>
        <v>Perdida</v>
      </c>
      <c r="L993" s="3">
        <f>IF(Dolares!$A$993="Compra",Dolares!$E$993-Dolares!$C$993-Dolares!$F$993,Dolares!$C$993-Dolares!$E$993-Dolares!$F$993)</f>
        <v>0</v>
      </c>
      <c r="M993" s="4" t="e">
        <f>Dolares!$L$993/Dolares!$C$993*1</f>
        <v>#DIV/0!</v>
      </c>
      <c r="N993" s="26"/>
      <c r="O993" s="17">
        <f>IF(Dolares!$A$993="Venta",(Dolares!$E$993+Dolares!$F$993)*-1,Dolares!$E$993-Dolares!$F$993)</f>
        <v>0</v>
      </c>
    </row>
    <row r="994" spans="1:15" ht="15" customHeight="1" x14ac:dyDescent="0.25">
      <c r="A994" s="13"/>
      <c r="B994" s="14"/>
      <c r="C994" s="15"/>
      <c r="D994" s="6" t="e">
        <f>Tabla3[[#This Row],[CANTIDAD EN FIAT]]/Tabla3[[#This Row],[C. TOTAL / C.  RECIBIR]]</f>
        <v>#DIV/0!</v>
      </c>
      <c r="E994" s="6"/>
      <c r="F994" s="6"/>
      <c r="G994" s="2"/>
      <c r="H994" s="5"/>
      <c r="I994" s="2"/>
      <c r="J994" s="42"/>
      <c r="K994" s="2" t="str">
        <f t="shared" si="15"/>
        <v>Perdida</v>
      </c>
      <c r="L994" s="3">
        <f>IF(Dolares!$A$994="Compra",Dolares!$E$994-Dolares!$C$994-Dolares!$F$994,Dolares!$C$994-Dolares!$E$994-Dolares!$F$994)</f>
        <v>0</v>
      </c>
      <c r="M994" s="4" t="e">
        <f>Dolares!$L$994/Dolares!$C$994*1</f>
        <v>#DIV/0!</v>
      </c>
      <c r="N994" s="26"/>
      <c r="O994" s="17">
        <f>IF(Dolares!$A$994="Venta",(Dolares!$E$994+Dolares!$F$994)*-1,Dolares!$E$994-Dolares!$F$994)</f>
        <v>0</v>
      </c>
    </row>
    <row r="995" spans="1:15" ht="15" customHeight="1" x14ac:dyDescent="0.25">
      <c r="A995" s="13"/>
      <c r="B995" s="14"/>
      <c r="C995" s="15"/>
      <c r="D995" s="6" t="e">
        <f>Tabla3[[#This Row],[CANTIDAD EN FIAT]]/Tabla3[[#This Row],[C. TOTAL / C.  RECIBIR]]</f>
        <v>#DIV/0!</v>
      </c>
      <c r="E995" s="6"/>
      <c r="F995" s="6"/>
      <c r="G995" s="2"/>
      <c r="H995" s="5"/>
      <c r="I995" s="2"/>
      <c r="J995" s="42"/>
      <c r="K995" s="2" t="str">
        <f t="shared" si="15"/>
        <v>Perdida</v>
      </c>
      <c r="L995" s="3">
        <f>IF(Dolares!$A$995="Compra",Dolares!$E$995-Dolares!$C$995-Dolares!$F$995,Dolares!$C$995-Dolares!$E$995-Dolares!$F$995)</f>
        <v>0</v>
      </c>
      <c r="M995" s="4" t="e">
        <f>Dolares!$L$995/Dolares!$C$995*1</f>
        <v>#DIV/0!</v>
      </c>
      <c r="N995" s="26"/>
      <c r="O995" s="17">
        <f>IF(Dolares!$A$995="Venta",(Dolares!$E$995+Dolares!$F$995)*-1,Dolares!$E$995-Dolares!$F$995)</f>
        <v>0</v>
      </c>
    </row>
    <row r="996" spans="1:15" ht="15" customHeight="1" x14ac:dyDescent="0.25">
      <c r="A996" s="13"/>
      <c r="B996" s="14"/>
      <c r="C996" s="15"/>
      <c r="D996" s="6" t="e">
        <f>Tabla3[[#This Row],[CANTIDAD EN FIAT]]/Tabla3[[#This Row],[C. TOTAL / C.  RECIBIR]]</f>
        <v>#DIV/0!</v>
      </c>
      <c r="E996" s="6"/>
      <c r="F996" s="6"/>
      <c r="G996" s="2"/>
      <c r="H996" s="5"/>
      <c r="I996" s="2"/>
      <c r="J996" s="42"/>
      <c r="K996" s="2" t="str">
        <f t="shared" si="15"/>
        <v>Perdida</v>
      </c>
      <c r="L996" s="3">
        <f>IF(Dolares!$A$996="Compra",Dolares!$E$996-Dolares!$C$996-Dolares!$F$996,Dolares!$C$996-Dolares!$E$996-Dolares!$F$996)</f>
        <v>0</v>
      </c>
      <c r="M996" s="4" t="e">
        <f>Dolares!$L$996/Dolares!$C$996*1</f>
        <v>#DIV/0!</v>
      </c>
      <c r="N996" s="26"/>
      <c r="O996" s="17">
        <f>IF(Dolares!$A$996="Venta",(Dolares!$E$996+Dolares!$F$996)*-1,Dolares!$E$996-Dolares!$F$996)</f>
        <v>0</v>
      </c>
    </row>
    <row r="997" spans="1:15" ht="15" customHeight="1" x14ac:dyDescent="0.25">
      <c r="A997" s="13"/>
      <c r="B997" s="14"/>
      <c r="C997" s="15"/>
      <c r="D997" s="6" t="e">
        <f>Tabla3[[#This Row],[CANTIDAD EN FIAT]]/Tabla3[[#This Row],[C. TOTAL / C.  RECIBIR]]</f>
        <v>#DIV/0!</v>
      </c>
      <c r="E997" s="6"/>
      <c r="F997" s="6"/>
      <c r="G997" s="2"/>
      <c r="H997" s="5"/>
      <c r="I997" s="2"/>
      <c r="J997" s="42"/>
      <c r="K997" s="2" t="str">
        <f t="shared" si="15"/>
        <v>Perdida</v>
      </c>
      <c r="L997" s="3">
        <f>IF(Dolares!$A$997="Compra",Dolares!$E$997-Dolares!$C$997-Dolares!$F$997,Dolares!$C$997-Dolares!$E$997-Dolares!$F$997)</f>
        <v>0</v>
      </c>
      <c r="M997" s="4" t="e">
        <f>Dolares!$L$997/Dolares!$C$997*1</f>
        <v>#DIV/0!</v>
      </c>
      <c r="N997" s="26"/>
      <c r="O997" s="17">
        <f>IF(Dolares!$A$997="Venta",(Dolares!$E$997+Dolares!$F$997)*-1,Dolares!$E$997-Dolares!$F$997)</f>
        <v>0</v>
      </c>
    </row>
    <row r="998" spans="1:15" ht="15" customHeight="1" x14ac:dyDescent="0.25">
      <c r="A998" s="13"/>
      <c r="B998" s="14"/>
      <c r="C998" s="15"/>
      <c r="D998" s="6" t="e">
        <f>Tabla3[[#This Row],[CANTIDAD EN FIAT]]/Tabla3[[#This Row],[C. TOTAL / C.  RECIBIR]]</f>
        <v>#DIV/0!</v>
      </c>
      <c r="E998" s="6"/>
      <c r="F998" s="6"/>
      <c r="G998" s="2"/>
      <c r="H998" s="5"/>
      <c r="I998" s="2"/>
      <c r="J998" s="42"/>
      <c r="K998" s="2" t="str">
        <f t="shared" si="15"/>
        <v>Perdida</v>
      </c>
      <c r="L998" s="3">
        <f>IF(Dolares!$A$998="Compra",Dolares!$E$998-Dolares!$C$998-Dolares!$F$998,Dolares!$C$998-Dolares!$E$998-Dolares!$F$998)</f>
        <v>0</v>
      </c>
      <c r="M998" s="4" t="e">
        <f>Dolares!$L$998/Dolares!$C$998*1</f>
        <v>#DIV/0!</v>
      </c>
      <c r="N998" s="26"/>
      <c r="O998" s="17">
        <f>IF(Dolares!$A$998="Venta",(Dolares!$E$998+Dolares!$F$998)*-1,Dolares!$E$998-Dolares!$F$998)</f>
        <v>0</v>
      </c>
    </row>
    <row r="999" spans="1:15" ht="15" customHeight="1" x14ac:dyDescent="0.25">
      <c r="A999" s="13"/>
      <c r="B999" s="14"/>
      <c r="C999" s="15"/>
      <c r="D999" s="6" t="e">
        <f>Tabla3[[#This Row],[CANTIDAD EN FIAT]]/Tabla3[[#This Row],[C. TOTAL / C.  RECIBIR]]</f>
        <v>#DIV/0!</v>
      </c>
      <c r="E999" s="6"/>
      <c r="F999" s="6"/>
      <c r="G999" s="2"/>
      <c r="H999" s="5"/>
      <c r="I999" s="2"/>
      <c r="J999" s="42"/>
      <c r="K999" s="2" t="str">
        <f t="shared" si="15"/>
        <v>Perdida</v>
      </c>
      <c r="L999" s="3">
        <f>IF(Dolares!$A$999="Compra",Dolares!$E$999-Dolares!$C$999-Dolares!$F$999,Dolares!$C$999-Dolares!$E$999-Dolares!$F$999)</f>
        <v>0</v>
      </c>
      <c r="M999" s="4" t="e">
        <f>Dolares!$L$999/Dolares!$C$999*1</f>
        <v>#DIV/0!</v>
      </c>
      <c r="N999" s="26"/>
      <c r="O999" s="17">
        <f>IF(Dolares!$A$999="Venta",(Dolares!$E$999+Dolares!$F$999)*-1,Dolares!$E$999-Dolares!$F$999)</f>
        <v>0</v>
      </c>
    </row>
    <row r="1000" spans="1:15" ht="15" customHeight="1" x14ac:dyDescent="0.25">
      <c r="A1000" s="13"/>
      <c r="B1000" s="14"/>
      <c r="C1000" s="15"/>
      <c r="D1000" s="6" t="e">
        <f>Tabla3[[#This Row],[CANTIDAD EN FIAT]]/Tabla3[[#This Row],[C. TOTAL / C.  RECIBIR]]</f>
        <v>#DIV/0!</v>
      </c>
      <c r="E1000" s="6"/>
      <c r="F1000" s="6"/>
      <c r="G1000" s="2"/>
      <c r="H1000" s="5"/>
      <c r="I1000" s="2"/>
      <c r="J1000" s="42"/>
      <c r="K1000" s="2" t="str">
        <f t="shared" si="15"/>
        <v>Perdida</v>
      </c>
      <c r="L1000" s="3">
        <f>IF(Dolares!$A$1000="Compra",Dolares!$E$1000-Dolares!$C$1000-Dolares!$F$1000,Dolares!$C$1000-Dolares!$E$1000-Dolares!$F$1000)</f>
        <v>0</v>
      </c>
      <c r="M1000" s="4" t="e">
        <f>Dolares!$L$1000/Dolares!$C$1000*1</f>
        <v>#DIV/0!</v>
      </c>
      <c r="N1000" s="26"/>
      <c r="O1000" s="17">
        <f>IF(Dolares!$A$1000="Venta",(Dolares!$E$1000+Dolares!$F$1000)*-1,Dolares!$E$1000-Dolares!$F$1000)</f>
        <v>0</v>
      </c>
    </row>
    <row r="1001" spans="1:15" ht="15" customHeight="1" x14ac:dyDescent="0.25">
      <c r="A1001" s="13"/>
      <c r="B1001" s="14"/>
      <c r="C1001" s="15"/>
      <c r="D1001" s="6" t="e">
        <f>Tabla3[[#This Row],[CANTIDAD EN FIAT]]/Tabla3[[#This Row],[C. TOTAL / C.  RECIBIR]]</f>
        <v>#DIV/0!</v>
      </c>
      <c r="E1001" s="6"/>
      <c r="F1001" s="6"/>
      <c r="G1001" s="2"/>
      <c r="H1001" s="5"/>
      <c r="I1001" s="2"/>
      <c r="J1001" s="42"/>
      <c r="K1001" s="2" t="str">
        <f t="shared" si="15"/>
        <v>Perdida</v>
      </c>
      <c r="L1001" s="3">
        <f>IF(Dolares!$A$1001="Compra",Dolares!$E$1001-Dolares!$C$1001-Dolares!$F$1001,Dolares!$C$1001-Dolares!$E$1001-Dolares!$F$1001)</f>
        <v>0</v>
      </c>
      <c r="M1001" s="4" t="e">
        <f>Dolares!$L$1001/Dolares!$C$1001*1</f>
        <v>#DIV/0!</v>
      </c>
      <c r="N1001" s="26"/>
      <c r="O1001" s="17">
        <f>IF(Dolares!$A$1001="Venta",(Dolares!$E$1001+Dolares!$F$1001)*-1,Dolares!$E$1001-Dolares!$F$1001)</f>
        <v>0</v>
      </c>
    </row>
    <row r="1002" spans="1:15" ht="15" customHeight="1" x14ac:dyDescent="0.25">
      <c r="A1002" s="13"/>
      <c r="B1002" s="14"/>
      <c r="C1002" s="15"/>
      <c r="D1002" s="6" t="e">
        <f>Tabla3[[#This Row],[CANTIDAD EN FIAT]]/Tabla3[[#This Row],[C. TOTAL / C.  RECIBIR]]</f>
        <v>#DIV/0!</v>
      </c>
      <c r="E1002" s="6"/>
      <c r="F1002" s="6"/>
      <c r="G1002" s="2"/>
      <c r="H1002" s="5"/>
      <c r="I1002" s="2"/>
      <c r="J1002" s="42"/>
      <c r="K1002" s="2" t="str">
        <f t="shared" si="15"/>
        <v>Perdida</v>
      </c>
      <c r="L1002" s="3">
        <f>IF(Dolares!$A$1002="Compra",Dolares!$E$1002-Dolares!$C$1002-Dolares!$F$1002,Dolares!$C$1002-Dolares!$E$1002-Dolares!$F$1002)</f>
        <v>0</v>
      </c>
      <c r="M1002" s="4" t="e">
        <f>Dolares!$L$1002/Dolares!$C$1002*1</f>
        <v>#DIV/0!</v>
      </c>
      <c r="N1002" s="26"/>
      <c r="O1002" s="17">
        <f>IF(Dolares!$A$1002="Venta",(Dolares!$E$1002+Dolares!$F$1002)*-1,Dolares!$E$1002-Dolares!$F$1002)</f>
        <v>0</v>
      </c>
    </row>
    <row r="1003" spans="1:15" ht="15" customHeight="1" x14ac:dyDescent="0.25">
      <c r="A1003" s="13"/>
      <c r="B1003" s="14"/>
      <c r="C1003" s="15"/>
      <c r="D1003" s="6" t="e">
        <f>Tabla3[[#This Row],[CANTIDAD EN FIAT]]/Tabla3[[#This Row],[C. TOTAL / C.  RECIBIR]]</f>
        <v>#DIV/0!</v>
      </c>
      <c r="E1003" s="6"/>
      <c r="F1003" s="6"/>
      <c r="G1003" s="2"/>
      <c r="H1003" s="5"/>
      <c r="I1003" s="2"/>
      <c r="J1003" s="42"/>
      <c r="K1003" s="2" t="str">
        <f t="shared" si="15"/>
        <v>Perdida</v>
      </c>
      <c r="L1003" s="3">
        <f>IF(Dolares!$A$1003="Compra",Dolares!$E$1003-Dolares!$C$1003-Dolares!$F$1003,Dolares!$C$1003-Dolares!$E$1003-Dolares!$F$1003)</f>
        <v>0</v>
      </c>
      <c r="M1003" s="4" t="e">
        <f>Dolares!$L$1003/Dolares!$C$1003*1</f>
        <v>#DIV/0!</v>
      </c>
      <c r="N1003" s="26"/>
      <c r="O1003" s="17">
        <f>IF(Dolares!$A$1003="Venta",(Dolares!$E$1003+Dolares!$F$1003)*-1,Dolares!$E$1003-Dolares!$F$1003)</f>
        <v>0</v>
      </c>
    </row>
    <row r="1004" spans="1:15" ht="15" customHeight="1" x14ac:dyDescent="0.25">
      <c r="A1004" s="13"/>
      <c r="B1004" s="14"/>
      <c r="C1004" s="15"/>
      <c r="D1004" s="6" t="e">
        <f>Tabla3[[#This Row],[CANTIDAD EN FIAT]]/Tabla3[[#This Row],[C. TOTAL / C.  RECIBIR]]</f>
        <v>#DIV/0!</v>
      </c>
      <c r="E1004" s="6"/>
      <c r="F1004" s="6"/>
      <c r="G1004" s="2"/>
      <c r="H1004" s="5"/>
      <c r="I1004" s="2"/>
      <c r="J1004" s="42"/>
      <c r="K1004" s="2" t="str">
        <f t="shared" si="15"/>
        <v>Perdida</v>
      </c>
      <c r="L1004" s="3">
        <f>IF(Dolares!$A$1004="Compra",Dolares!$E$1004-Dolares!$C$1004-Dolares!$F$1004,Dolares!$C$1004-Dolares!$E$1004-Dolares!$F$1004)</f>
        <v>0</v>
      </c>
      <c r="M1004" s="4" t="e">
        <f>Dolares!$L$1004/Dolares!$C$1004*1</f>
        <v>#DIV/0!</v>
      </c>
      <c r="N1004" s="26"/>
      <c r="O1004" s="17">
        <f>IF(Dolares!$A$1004="Venta",(Dolares!$E$1004+Dolares!$F$1004)*-1,Dolares!$E$1004-Dolares!$F$1004)</f>
        <v>0</v>
      </c>
    </row>
    <row r="1005" spans="1:15" ht="15" customHeight="1" x14ac:dyDescent="0.25">
      <c r="A1005" s="13"/>
      <c r="B1005" s="14"/>
      <c r="C1005" s="15"/>
      <c r="D1005" s="6" t="e">
        <f>Tabla3[[#This Row],[CANTIDAD EN FIAT]]/Tabla3[[#This Row],[C. TOTAL / C.  RECIBIR]]</f>
        <v>#DIV/0!</v>
      </c>
      <c r="E1005" s="6"/>
      <c r="F1005" s="6"/>
      <c r="G1005" s="2"/>
      <c r="H1005" s="5"/>
      <c r="I1005" s="2"/>
      <c r="J1005" s="42"/>
      <c r="K1005" s="2" t="str">
        <f t="shared" si="15"/>
        <v>Perdida</v>
      </c>
      <c r="L1005" s="3">
        <f>IF(Dolares!$A$1005="Compra",Dolares!$E$1005-Dolares!$C$1005-Dolares!$F$1005,Dolares!$C$1005-Dolares!$E$1005-Dolares!$F$1005)</f>
        <v>0</v>
      </c>
      <c r="M1005" s="4" t="e">
        <f>Dolares!$L$1005/Dolares!$C$1005*1</f>
        <v>#DIV/0!</v>
      </c>
      <c r="N1005" s="26"/>
      <c r="O1005" s="17">
        <f>IF(Dolares!$A$1005="Venta",(Dolares!$E$1005+Dolares!$F$1005)*-1,Dolares!$E$1005-Dolares!$F$1005)</f>
        <v>0</v>
      </c>
    </row>
    <row r="1006" spans="1:15" ht="15" customHeight="1" x14ac:dyDescent="0.25">
      <c r="A1006" s="13"/>
      <c r="B1006" s="14"/>
      <c r="C1006" s="15"/>
      <c r="D1006" s="6" t="e">
        <f>Tabla3[[#This Row],[CANTIDAD EN FIAT]]/Tabla3[[#This Row],[C. TOTAL / C.  RECIBIR]]</f>
        <v>#DIV/0!</v>
      </c>
      <c r="E1006" s="6"/>
      <c r="F1006" s="6"/>
      <c r="G1006" s="2"/>
      <c r="H1006" s="5"/>
      <c r="I1006" s="2"/>
      <c r="J1006" s="42"/>
      <c r="K1006" s="2" t="str">
        <f t="shared" si="15"/>
        <v>Perdida</v>
      </c>
      <c r="L1006" s="3">
        <f>IF(Dolares!$A$1006="Compra",Dolares!$E$1006-Dolares!$C$1006-Dolares!$F$1006,Dolares!$C$1006-Dolares!$E$1006-Dolares!$F$1006)</f>
        <v>0</v>
      </c>
      <c r="M1006" s="4" t="e">
        <f>Dolares!$L$1006/Dolares!$C$1006*1</f>
        <v>#DIV/0!</v>
      </c>
      <c r="N1006" s="26"/>
      <c r="O1006" s="17">
        <f>IF(Dolares!$A$1006="Venta",(Dolares!$E$1006+Dolares!$F$1006)*-1,Dolares!$E$1006-Dolares!$F$1006)</f>
        <v>0</v>
      </c>
    </row>
    <row r="1007" spans="1:15" ht="15" customHeight="1" x14ac:dyDescent="0.25">
      <c r="A1007" s="13"/>
      <c r="B1007" s="14"/>
      <c r="C1007" s="15"/>
      <c r="D1007" s="6" t="e">
        <f>Tabla3[[#This Row],[CANTIDAD EN FIAT]]/Tabla3[[#This Row],[C. TOTAL / C.  RECIBIR]]</f>
        <v>#DIV/0!</v>
      </c>
      <c r="E1007" s="6"/>
      <c r="F1007" s="6"/>
      <c r="G1007" s="2"/>
      <c r="H1007" s="5"/>
      <c r="I1007" s="2"/>
      <c r="J1007" s="42"/>
      <c r="K1007" s="2" t="str">
        <f t="shared" si="15"/>
        <v>Perdida</v>
      </c>
      <c r="L1007" s="3">
        <f>IF(Dolares!$A$1007="Compra",Dolares!$E$1007-Dolares!$C$1007-Dolares!$F$1007,Dolares!$C$1007-Dolares!$E$1007-Dolares!$F$1007)</f>
        <v>0</v>
      </c>
      <c r="M1007" s="4" t="e">
        <f>Dolares!$L$1007/Dolares!$C$1007*1</f>
        <v>#DIV/0!</v>
      </c>
      <c r="N1007" s="26"/>
      <c r="O1007" s="17">
        <f>IF(Dolares!$A$1007="Venta",(Dolares!$E$1007+Dolares!$F$1007)*-1,Dolares!$E$1007-Dolares!$F$1007)</f>
        <v>0</v>
      </c>
    </row>
    <row r="1008" spans="1:15" ht="15" customHeight="1" x14ac:dyDescent="0.25">
      <c r="A1008" s="13"/>
      <c r="B1008" s="14"/>
      <c r="C1008" s="15"/>
      <c r="D1008" s="6" t="e">
        <f>Tabla3[[#This Row],[CANTIDAD EN FIAT]]/Tabla3[[#This Row],[C. TOTAL / C.  RECIBIR]]</f>
        <v>#DIV/0!</v>
      </c>
      <c r="E1008" s="6"/>
      <c r="F1008" s="6"/>
      <c r="G1008" s="2"/>
      <c r="H1008" s="5"/>
      <c r="I1008" s="2"/>
      <c r="J1008" s="42"/>
      <c r="K1008" s="2" t="str">
        <f t="shared" si="15"/>
        <v>Perdida</v>
      </c>
      <c r="L1008" s="3">
        <f>IF(Dolares!$A$1008="Compra",Dolares!$E$1008-Dolares!$C$1008-Dolares!$F$1008,Dolares!$C$1008-Dolares!$E$1008-Dolares!$F$1008)</f>
        <v>0</v>
      </c>
      <c r="M1008" s="4" t="e">
        <f>Dolares!$L$1008/Dolares!$C$1008*1</f>
        <v>#DIV/0!</v>
      </c>
      <c r="N1008" s="26"/>
      <c r="O1008" s="17">
        <f>IF(Dolares!$A$1008="Venta",(Dolares!$E$1008+Dolares!$F$1008)*-1,Dolares!$E$1008-Dolares!$F$1008)</f>
        <v>0</v>
      </c>
    </row>
    <row r="1009" spans="1:15" ht="15" customHeight="1" x14ac:dyDescent="0.25">
      <c r="A1009" s="13"/>
      <c r="B1009" s="14"/>
      <c r="C1009" s="15"/>
      <c r="D1009" s="6" t="e">
        <f>Tabla3[[#This Row],[CANTIDAD EN FIAT]]/Tabla3[[#This Row],[C. TOTAL / C.  RECIBIR]]</f>
        <v>#DIV/0!</v>
      </c>
      <c r="E1009" s="6"/>
      <c r="F1009" s="6"/>
      <c r="G1009" s="2"/>
      <c r="H1009" s="5"/>
      <c r="I1009" s="2"/>
      <c r="J1009" s="42"/>
      <c r="K1009" s="2" t="str">
        <f t="shared" si="15"/>
        <v>Perdida</v>
      </c>
      <c r="L1009" s="3">
        <f>IF(Dolares!$A$1009="Compra",Dolares!$E$1009-Dolares!$C$1009-Dolares!$F$1009,Dolares!$C$1009-Dolares!$E$1009-Dolares!$F$1009)</f>
        <v>0</v>
      </c>
      <c r="M1009" s="4" t="e">
        <f>Dolares!$L$1009/Dolares!$C$1009*1</f>
        <v>#DIV/0!</v>
      </c>
      <c r="N1009" s="26"/>
      <c r="O1009" s="17">
        <f>IF(Dolares!$A$1009="Venta",(Dolares!$E$1009+Dolares!$F$1009)*-1,Dolares!$E$1009-Dolares!$F$1009)</f>
        <v>0</v>
      </c>
    </row>
    <row r="1010" spans="1:15" ht="15" customHeight="1" x14ac:dyDescent="0.25">
      <c r="A1010" s="13"/>
      <c r="B1010" s="14"/>
      <c r="C1010" s="15"/>
      <c r="D1010" s="6" t="e">
        <f>Tabla3[[#This Row],[CANTIDAD EN FIAT]]/Tabla3[[#This Row],[C. TOTAL / C.  RECIBIR]]</f>
        <v>#DIV/0!</v>
      </c>
      <c r="E1010" s="6"/>
      <c r="F1010" s="6"/>
      <c r="G1010" s="2"/>
      <c r="H1010" s="5"/>
      <c r="I1010" s="2"/>
      <c r="J1010" s="42"/>
      <c r="K1010" s="2" t="str">
        <f t="shared" si="15"/>
        <v>Perdida</v>
      </c>
      <c r="L1010" s="3">
        <f>IF(Dolares!$A$1010="Compra",Dolares!$E$1010-Dolares!$C$1010-Dolares!$F$1010,Dolares!$C$1010-Dolares!$E$1010-Dolares!$F$1010)</f>
        <v>0</v>
      </c>
      <c r="M1010" s="4" t="e">
        <f>Dolares!$L$1010/Dolares!$C$1010*1</f>
        <v>#DIV/0!</v>
      </c>
      <c r="N1010" s="26"/>
      <c r="O1010" s="17">
        <f>IF(Dolares!$A$1010="Venta",(Dolares!$E$1010+Dolares!$F$1010)*-1,Dolares!$E$1010-Dolares!$F$1010)</f>
        <v>0</v>
      </c>
    </row>
    <row r="1011" spans="1:15" ht="15" customHeight="1" x14ac:dyDescent="0.25">
      <c r="A1011" s="13"/>
      <c r="B1011" s="14"/>
      <c r="C1011" s="15"/>
      <c r="D1011" s="6" t="e">
        <f>Tabla3[[#This Row],[CANTIDAD EN FIAT]]/Tabla3[[#This Row],[C. TOTAL / C.  RECIBIR]]</f>
        <v>#DIV/0!</v>
      </c>
      <c r="E1011" s="6"/>
      <c r="F1011" s="6"/>
      <c r="G1011" s="2"/>
      <c r="H1011" s="5"/>
      <c r="I1011" s="2"/>
      <c r="J1011" s="42"/>
      <c r="K1011" s="2" t="str">
        <f t="shared" si="15"/>
        <v>Perdida</v>
      </c>
      <c r="L1011" s="3">
        <f>IF(Dolares!$A$1011="Compra",Dolares!$E$1011-Dolares!$C$1011-Dolares!$F$1011,Dolares!$C$1011-Dolares!$E$1011-Dolares!$F$1011)</f>
        <v>0</v>
      </c>
      <c r="M1011" s="4" t="e">
        <f>Dolares!$L$1011/Dolares!$C$1011*1</f>
        <v>#DIV/0!</v>
      </c>
      <c r="N1011" s="26"/>
      <c r="O1011" s="17">
        <f>IF(Dolares!$A$1011="Venta",(Dolares!$E$1011+Dolares!$F$1011)*-1,Dolares!$E$1011-Dolares!$F$1011)</f>
        <v>0</v>
      </c>
    </row>
    <row r="1012" spans="1:15" ht="15" customHeight="1" x14ac:dyDescent="0.25">
      <c r="A1012" s="13"/>
      <c r="B1012" s="14"/>
      <c r="C1012" s="15"/>
      <c r="D1012" s="6" t="e">
        <f>Tabla3[[#This Row],[CANTIDAD EN FIAT]]/Tabla3[[#This Row],[C. TOTAL / C.  RECIBIR]]</f>
        <v>#DIV/0!</v>
      </c>
      <c r="E1012" s="6"/>
      <c r="F1012" s="6"/>
      <c r="G1012" s="2"/>
      <c r="H1012" s="5"/>
      <c r="I1012" s="2"/>
      <c r="J1012" s="42"/>
      <c r="K1012" s="2" t="str">
        <f t="shared" si="15"/>
        <v>Perdida</v>
      </c>
      <c r="L1012" s="3">
        <f>IF(Dolares!$A$1012="Compra",Dolares!$E$1012-Dolares!$C$1012-Dolares!$F$1012,Dolares!$C$1012-Dolares!$E$1012-Dolares!$F$1012)</f>
        <v>0</v>
      </c>
      <c r="M1012" s="4" t="e">
        <f>Dolares!$L$1012/Dolares!$C$1012*1</f>
        <v>#DIV/0!</v>
      </c>
      <c r="N1012" s="26"/>
      <c r="O1012" s="17">
        <f>IF(Dolares!$A$1012="Venta",(Dolares!$E$1012+Dolares!$F$1012)*-1,Dolares!$E$1012-Dolares!$F$1012)</f>
        <v>0</v>
      </c>
    </row>
    <row r="1013" spans="1:15" ht="15" customHeight="1" x14ac:dyDescent="0.25">
      <c r="A1013" s="13"/>
      <c r="B1013" s="14"/>
      <c r="C1013" s="15"/>
      <c r="D1013" s="6" t="e">
        <f>Tabla3[[#This Row],[CANTIDAD EN FIAT]]/Tabla3[[#This Row],[C. TOTAL / C.  RECIBIR]]</f>
        <v>#DIV/0!</v>
      </c>
      <c r="E1013" s="6"/>
      <c r="F1013" s="6"/>
      <c r="G1013" s="2"/>
      <c r="H1013" s="5"/>
      <c r="I1013" s="2"/>
      <c r="J1013" s="42"/>
      <c r="K1013" s="2" t="str">
        <f t="shared" si="15"/>
        <v>Perdida</v>
      </c>
      <c r="L1013" s="3">
        <f>IF(Dolares!$A$1013="Compra",Dolares!$E$1013-Dolares!$C$1013-Dolares!$F$1013,Dolares!$C$1013-Dolares!$E$1013-Dolares!$F$1013)</f>
        <v>0</v>
      </c>
      <c r="M1013" s="4" t="e">
        <f>Dolares!$L$1013/Dolares!$C$1013*1</f>
        <v>#DIV/0!</v>
      </c>
      <c r="N1013" s="26"/>
      <c r="O1013" s="17">
        <f>IF(Dolares!$A$1013="Venta",(Dolares!$E$1013+Dolares!$F$1013)*-1,Dolares!$E$1013-Dolares!$F$1013)</f>
        <v>0</v>
      </c>
    </row>
    <row r="1014" spans="1:15" ht="15" customHeight="1" x14ac:dyDescent="0.25">
      <c r="A1014" s="13"/>
      <c r="B1014" s="14"/>
      <c r="C1014" s="15"/>
      <c r="D1014" s="6" t="e">
        <f>Tabla3[[#This Row],[CANTIDAD EN FIAT]]/Tabla3[[#This Row],[C. TOTAL / C.  RECIBIR]]</f>
        <v>#DIV/0!</v>
      </c>
      <c r="E1014" s="6"/>
      <c r="F1014" s="6"/>
      <c r="G1014" s="2"/>
      <c r="H1014" s="5"/>
      <c r="I1014" s="2"/>
      <c r="J1014" s="42"/>
      <c r="K1014" s="2" t="str">
        <f t="shared" si="15"/>
        <v>Perdida</v>
      </c>
      <c r="L1014" s="3">
        <f>IF(Dolares!$A$1014="Compra",Dolares!$E$1014-Dolares!$C$1014-Dolares!$F$1014,Dolares!$C$1014-Dolares!$E$1014-Dolares!$F$1014)</f>
        <v>0</v>
      </c>
      <c r="M1014" s="4" t="e">
        <f>Dolares!$L$1014/Dolares!$C$1014*1</f>
        <v>#DIV/0!</v>
      </c>
      <c r="N1014" s="26"/>
      <c r="O1014" s="17">
        <f>IF(Dolares!$A$1014="Venta",(Dolares!$E$1014+Dolares!$F$1014)*-1,Dolares!$E$1014-Dolares!$F$1014)</f>
        <v>0</v>
      </c>
    </row>
    <row r="1015" spans="1:15" ht="15" customHeight="1" x14ac:dyDescent="0.25">
      <c r="A1015" s="13"/>
      <c r="B1015" s="14"/>
      <c r="C1015" s="15"/>
      <c r="D1015" s="6" t="e">
        <f>Tabla3[[#This Row],[CANTIDAD EN FIAT]]/Tabla3[[#This Row],[C. TOTAL / C.  RECIBIR]]</f>
        <v>#DIV/0!</v>
      </c>
      <c r="E1015" s="6"/>
      <c r="F1015" s="6"/>
      <c r="G1015" s="2"/>
      <c r="H1015" s="5"/>
      <c r="I1015" s="2"/>
      <c r="J1015" s="42"/>
      <c r="K1015" s="2" t="str">
        <f t="shared" si="15"/>
        <v>Perdida</v>
      </c>
      <c r="L1015" s="3">
        <f>IF(Dolares!$A$1015="Compra",Dolares!$E$1015-Dolares!$C$1015-Dolares!$F$1015,Dolares!$C$1015-Dolares!$E$1015-Dolares!$F$1015)</f>
        <v>0</v>
      </c>
      <c r="M1015" s="4" t="e">
        <f>Dolares!$L$1015/Dolares!$C$1015*1</f>
        <v>#DIV/0!</v>
      </c>
      <c r="N1015" s="26"/>
      <c r="O1015" s="17">
        <f>IF(Dolares!$A$1015="Venta",(Dolares!$E$1015+Dolares!$F$1015)*-1,Dolares!$E$1015-Dolares!$F$1015)</f>
        <v>0</v>
      </c>
    </row>
    <row r="1016" spans="1:15" ht="15" customHeight="1" x14ac:dyDescent="0.25">
      <c r="A1016" s="13"/>
      <c r="B1016" s="14"/>
      <c r="C1016" s="15"/>
      <c r="D1016" s="6" t="e">
        <f>Tabla3[[#This Row],[CANTIDAD EN FIAT]]/Tabla3[[#This Row],[C. TOTAL / C.  RECIBIR]]</f>
        <v>#DIV/0!</v>
      </c>
      <c r="E1016" s="6"/>
      <c r="F1016" s="6"/>
      <c r="G1016" s="2"/>
      <c r="H1016" s="5"/>
      <c r="I1016" s="2"/>
      <c r="J1016" s="42"/>
      <c r="K1016" s="2" t="str">
        <f t="shared" si="15"/>
        <v>Perdida</v>
      </c>
      <c r="L1016" s="3">
        <f>IF(Dolares!$A$1016="Compra",Dolares!$E$1016-Dolares!$C$1016-Dolares!$F$1016,Dolares!$C$1016-Dolares!$E$1016-Dolares!$F$1016)</f>
        <v>0</v>
      </c>
      <c r="M1016" s="4" t="e">
        <f>Dolares!$L$1016/Dolares!$C$1016*1</f>
        <v>#DIV/0!</v>
      </c>
      <c r="N1016" s="26"/>
      <c r="O1016" s="17">
        <f>IF(Dolares!$A$1016="Venta",(Dolares!$E$1016+Dolares!$F$1016)*-1,Dolares!$E$1016-Dolares!$F$1016)</f>
        <v>0</v>
      </c>
    </row>
    <row r="1017" spans="1:15" ht="15" customHeight="1" x14ac:dyDescent="0.25">
      <c r="A1017" s="13"/>
      <c r="B1017" s="14"/>
      <c r="C1017" s="15"/>
      <c r="D1017" s="6" t="e">
        <f>Tabla3[[#This Row],[CANTIDAD EN FIAT]]/Tabla3[[#This Row],[C. TOTAL / C.  RECIBIR]]</f>
        <v>#DIV/0!</v>
      </c>
      <c r="E1017" s="6"/>
      <c r="F1017" s="6"/>
      <c r="G1017" s="2"/>
      <c r="H1017" s="5"/>
      <c r="I1017" s="2"/>
      <c r="J1017" s="42"/>
      <c r="K1017" s="2" t="str">
        <f t="shared" si="15"/>
        <v>Perdida</v>
      </c>
      <c r="L1017" s="3">
        <f>IF(Dolares!$A$1017="Compra",Dolares!$E$1017-Dolares!$C$1017-Dolares!$F$1017,Dolares!$C$1017-Dolares!$E$1017-Dolares!$F$1017)</f>
        <v>0</v>
      </c>
      <c r="M1017" s="4" t="e">
        <f>Dolares!$L$1017/Dolares!$C$1017*1</f>
        <v>#DIV/0!</v>
      </c>
      <c r="N1017" s="26"/>
      <c r="O1017" s="17">
        <f>IF(Dolares!$A$1017="Venta",(Dolares!$E$1017+Dolares!$F$1017)*-1,Dolares!$E$1017-Dolares!$F$1017)</f>
        <v>0</v>
      </c>
    </row>
    <row r="1018" spans="1:15" ht="15" customHeight="1" x14ac:dyDescent="0.25">
      <c r="A1018" s="13"/>
      <c r="B1018" s="14"/>
      <c r="C1018" s="15"/>
      <c r="D1018" s="6" t="e">
        <f>Tabla3[[#This Row],[CANTIDAD EN FIAT]]/Tabla3[[#This Row],[C. TOTAL / C.  RECIBIR]]</f>
        <v>#DIV/0!</v>
      </c>
      <c r="E1018" s="6"/>
      <c r="F1018" s="6"/>
      <c r="G1018" s="2"/>
      <c r="H1018" s="5"/>
      <c r="I1018" s="2"/>
      <c r="J1018" s="42"/>
      <c r="K1018" s="2" t="str">
        <f t="shared" si="15"/>
        <v>Perdida</v>
      </c>
      <c r="L1018" s="3">
        <f>IF(Dolares!$A$1018="Compra",Dolares!$E$1018-Dolares!$C$1018-Dolares!$F$1018,Dolares!$C$1018-Dolares!$E$1018-Dolares!$F$1018)</f>
        <v>0</v>
      </c>
      <c r="M1018" s="4" t="e">
        <f>Dolares!$L$1018/Dolares!$C$1018*1</f>
        <v>#DIV/0!</v>
      </c>
      <c r="N1018" s="26"/>
      <c r="O1018" s="17">
        <f>IF(Dolares!$A$1018="Venta",(Dolares!$E$1018+Dolares!$F$1018)*-1,Dolares!$E$1018-Dolares!$F$1018)</f>
        <v>0</v>
      </c>
    </row>
    <row r="1019" spans="1:15" ht="15" customHeight="1" x14ac:dyDescent="0.25">
      <c r="A1019" s="13"/>
      <c r="B1019" s="14"/>
      <c r="C1019" s="15"/>
      <c r="D1019" s="6" t="e">
        <f>Tabla3[[#This Row],[CANTIDAD EN FIAT]]/Tabla3[[#This Row],[C. TOTAL / C.  RECIBIR]]</f>
        <v>#DIV/0!</v>
      </c>
      <c r="E1019" s="6"/>
      <c r="F1019" s="6"/>
      <c r="G1019" s="2"/>
      <c r="H1019" s="5"/>
      <c r="I1019" s="2"/>
      <c r="J1019" s="42"/>
      <c r="K1019" s="2" t="str">
        <f t="shared" si="15"/>
        <v>Perdida</v>
      </c>
      <c r="L1019" s="3">
        <f>IF(Dolares!$A$1019="Compra",Dolares!$E$1019-Dolares!$C$1019-Dolares!$F$1019,Dolares!$C$1019-Dolares!$E$1019-Dolares!$F$1019)</f>
        <v>0</v>
      </c>
      <c r="M1019" s="4" t="e">
        <f>Dolares!$L$1019/Dolares!$C$1019*1</f>
        <v>#DIV/0!</v>
      </c>
      <c r="N1019" s="26"/>
      <c r="O1019" s="17">
        <f>IF(Dolares!$A$1019="Venta",(Dolares!$E$1019+Dolares!$F$1019)*-1,Dolares!$E$1019-Dolares!$F$1019)</f>
        <v>0</v>
      </c>
    </row>
    <row r="1020" spans="1:15" ht="15" customHeight="1" x14ac:dyDescent="0.25">
      <c r="A1020" s="13"/>
      <c r="B1020" s="14"/>
      <c r="C1020" s="15"/>
      <c r="D1020" s="6" t="e">
        <f>Tabla3[[#This Row],[CANTIDAD EN FIAT]]/Tabla3[[#This Row],[C. TOTAL / C.  RECIBIR]]</f>
        <v>#DIV/0!</v>
      </c>
      <c r="E1020" s="6"/>
      <c r="F1020" s="6"/>
      <c r="G1020" s="2"/>
      <c r="H1020" s="5"/>
      <c r="I1020" s="2"/>
      <c r="J1020" s="42"/>
      <c r="K1020" s="2" t="str">
        <f t="shared" si="15"/>
        <v>Perdida</v>
      </c>
      <c r="L1020" s="3">
        <f>IF(Dolares!$A$1020="Compra",Dolares!$E$1020-Dolares!$C$1020-Dolares!$F$1020,Dolares!$C$1020-Dolares!$E$1020-Dolares!$F$1020)</f>
        <v>0</v>
      </c>
      <c r="M1020" s="4" t="e">
        <f>Dolares!$L$1020/Dolares!$C$1020*1</f>
        <v>#DIV/0!</v>
      </c>
      <c r="N1020" s="26"/>
      <c r="O1020" s="17">
        <f>IF(Dolares!$A$1020="Venta",(Dolares!$E$1020+Dolares!$F$1020)*-1,Dolares!$E$1020-Dolares!$F$1020)</f>
        <v>0</v>
      </c>
    </row>
    <row r="1021" spans="1:15" ht="15" customHeight="1" x14ac:dyDescent="0.25">
      <c r="A1021" s="13"/>
      <c r="B1021" s="14"/>
      <c r="C1021" s="15"/>
      <c r="D1021" s="6" t="e">
        <f>Tabla3[[#This Row],[CANTIDAD EN FIAT]]/Tabla3[[#This Row],[C. TOTAL / C.  RECIBIR]]</f>
        <v>#DIV/0!</v>
      </c>
      <c r="E1021" s="6"/>
      <c r="F1021" s="6"/>
      <c r="G1021" s="2"/>
      <c r="H1021" s="5"/>
      <c r="I1021" s="2"/>
      <c r="J1021" s="42"/>
      <c r="K1021" s="2" t="str">
        <f t="shared" si="15"/>
        <v>Perdida</v>
      </c>
      <c r="L1021" s="3">
        <f>IF(Dolares!$A$1021="Compra",Dolares!$E$1021-Dolares!$C$1021-Dolares!$F$1021,Dolares!$C$1021-Dolares!$E$1021-Dolares!$F$1021)</f>
        <v>0</v>
      </c>
      <c r="M1021" s="4" t="e">
        <f>Dolares!$L$1021/Dolares!$C$1021*1</f>
        <v>#DIV/0!</v>
      </c>
      <c r="N1021" s="26"/>
      <c r="O1021" s="17">
        <f>IF(Dolares!$A$1021="Venta",(Dolares!$E$1021+Dolares!$F$1021)*-1,Dolares!$E$1021-Dolares!$F$1021)</f>
        <v>0</v>
      </c>
    </row>
    <row r="1022" spans="1:15" ht="15" customHeight="1" x14ac:dyDescent="0.25">
      <c r="A1022" s="13"/>
      <c r="B1022" s="14"/>
      <c r="C1022" s="15"/>
      <c r="D1022" s="6" t="e">
        <f>Tabla3[[#This Row],[CANTIDAD EN FIAT]]/Tabla3[[#This Row],[C. TOTAL / C.  RECIBIR]]</f>
        <v>#DIV/0!</v>
      </c>
      <c r="E1022" s="6"/>
      <c r="F1022" s="6"/>
      <c r="G1022" s="2"/>
      <c r="H1022" s="5"/>
      <c r="I1022" s="2"/>
      <c r="J1022" s="42"/>
      <c r="K1022" s="2" t="str">
        <f t="shared" si="15"/>
        <v>Perdida</v>
      </c>
      <c r="L1022" s="3">
        <f>IF(Dolares!$A$1022="Compra",Dolares!$E$1022-Dolares!$C$1022-Dolares!$F$1022,Dolares!$C$1022-Dolares!$E$1022-Dolares!$F$1022)</f>
        <v>0</v>
      </c>
      <c r="M1022" s="4" t="e">
        <f>Dolares!$L$1022/Dolares!$C$1022*1</f>
        <v>#DIV/0!</v>
      </c>
      <c r="N1022" s="26"/>
      <c r="O1022" s="17">
        <f>IF(Dolares!$A$1022="Venta",(Dolares!$E$1022+Dolares!$F$1022)*-1,Dolares!$E$1022-Dolares!$F$1022)</f>
        <v>0</v>
      </c>
    </row>
    <row r="1023" spans="1:15" ht="15" customHeight="1" x14ac:dyDescent="0.25">
      <c r="A1023" s="13"/>
      <c r="B1023" s="14"/>
      <c r="C1023" s="15"/>
      <c r="D1023" s="6" t="e">
        <f>Tabla3[[#This Row],[CANTIDAD EN FIAT]]/Tabla3[[#This Row],[C. TOTAL / C.  RECIBIR]]</f>
        <v>#DIV/0!</v>
      </c>
      <c r="E1023" s="6"/>
      <c r="F1023" s="6"/>
      <c r="G1023" s="2"/>
      <c r="H1023" s="5"/>
      <c r="I1023" s="2"/>
      <c r="J1023" s="42"/>
      <c r="K1023" s="2" t="str">
        <f t="shared" si="15"/>
        <v>Perdida</v>
      </c>
      <c r="L1023" s="3">
        <f>IF(Dolares!$A$1023="Compra",Dolares!$E$1023-Dolares!$C$1023-Dolares!$F$1023,Dolares!$C$1023-Dolares!$E$1023-Dolares!$F$1023)</f>
        <v>0</v>
      </c>
      <c r="M1023" s="4" t="e">
        <f>Dolares!$L$1023/Dolares!$C$1023*1</f>
        <v>#DIV/0!</v>
      </c>
      <c r="N1023" s="26"/>
      <c r="O1023" s="17">
        <f>IF(Dolares!$A$1023="Venta",(Dolares!$E$1023+Dolares!$F$1023)*-1,Dolares!$E$1023-Dolares!$F$1023)</f>
        <v>0</v>
      </c>
    </row>
    <row r="1024" spans="1:15" ht="15" customHeight="1" x14ac:dyDescent="0.25">
      <c r="A1024" s="13"/>
      <c r="B1024" s="14"/>
      <c r="C1024" s="15"/>
      <c r="D1024" s="6" t="e">
        <f>Tabla3[[#This Row],[CANTIDAD EN FIAT]]/Tabla3[[#This Row],[C. TOTAL / C.  RECIBIR]]</f>
        <v>#DIV/0!</v>
      </c>
      <c r="E1024" s="6"/>
      <c r="F1024" s="6"/>
      <c r="G1024" s="2"/>
      <c r="H1024" s="5"/>
      <c r="I1024" s="2"/>
      <c r="J1024" s="42"/>
      <c r="K1024" s="2" t="str">
        <f t="shared" si="15"/>
        <v>Perdida</v>
      </c>
      <c r="L1024" s="3">
        <f>IF(Dolares!$A$1024="Compra",Dolares!$E$1024-Dolares!$C$1024-Dolares!$F$1024,Dolares!$C$1024-Dolares!$E$1024-Dolares!$F$1024)</f>
        <v>0</v>
      </c>
      <c r="M1024" s="4" t="e">
        <f>Dolares!$L$1024/Dolares!$C$1024*1</f>
        <v>#DIV/0!</v>
      </c>
      <c r="N1024" s="26"/>
      <c r="O1024" s="17">
        <f>IF(Dolares!$A$1024="Venta",(Dolares!$E$1024+Dolares!$F$1024)*-1,Dolares!$E$1024-Dolares!$F$1024)</f>
        <v>0</v>
      </c>
    </row>
    <row r="1025" spans="1:15" ht="15" customHeight="1" x14ac:dyDescent="0.25">
      <c r="A1025" s="13"/>
      <c r="B1025" s="14"/>
      <c r="C1025" s="15"/>
      <c r="D1025" s="6" t="e">
        <f>Tabla3[[#This Row],[CANTIDAD EN FIAT]]/Tabla3[[#This Row],[C. TOTAL / C.  RECIBIR]]</f>
        <v>#DIV/0!</v>
      </c>
      <c r="E1025" s="6"/>
      <c r="F1025" s="6"/>
      <c r="G1025" s="2"/>
      <c r="H1025" s="5"/>
      <c r="I1025" s="2"/>
      <c r="J1025" s="42"/>
      <c r="K1025" s="2" t="str">
        <f t="shared" si="15"/>
        <v>Perdida</v>
      </c>
      <c r="L1025" s="3">
        <f>IF(Dolares!$A$1025="Compra",Dolares!$E$1025-Dolares!$C$1025-Dolares!$F$1025,Dolares!$C$1025-Dolares!$E$1025-Dolares!$F$1025)</f>
        <v>0</v>
      </c>
      <c r="M1025" s="4" t="e">
        <f>Dolares!$L$1025/Dolares!$C$1025*1</f>
        <v>#DIV/0!</v>
      </c>
      <c r="N1025" s="26"/>
      <c r="O1025" s="17">
        <f>IF(Dolares!$A$1025="Venta",(Dolares!$E$1025+Dolares!$F$1025)*-1,Dolares!$E$1025-Dolares!$F$1025)</f>
        <v>0</v>
      </c>
    </row>
    <row r="1026" spans="1:15" ht="15" customHeight="1" x14ac:dyDescent="0.25">
      <c r="A1026" s="13"/>
      <c r="B1026" s="14"/>
      <c r="C1026" s="15"/>
      <c r="D1026" s="6" t="e">
        <f>Tabla3[[#This Row],[CANTIDAD EN FIAT]]/Tabla3[[#This Row],[C. TOTAL / C.  RECIBIR]]</f>
        <v>#DIV/0!</v>
      </c>
      <c r="E1026" s="6"/>
      <c r="F1026" s="6"/>
      <c r="G1026" s="2"/>
      <c r="H1026" s="5"/>
      <c r="I1026" s="2"/>
      <c r="J1026" s="42"/>
      <c r="K1026" s="2" t="str">
        <f t="shared" ref="K1026:K1089" si="16">IF(L1026&gt;0,"Ganancia","Perdida")</f>
        <v>Perdida</v>
      </c>
      <c r="L1026" s="3">
        <f>IF(Dolares!$A$1026="Compra",Dolares!$E$1026-Dolares!$C$1026-Dolares!$F$1026,Dolares!$C$1026-Dolares!$E$1026-Dolares!$F$1026)</f>
        <v>0</v>
      </c>
      <c r="M1026" s="4" t="e">
        <f>Dolares!$L$1026/Dolares!$C$1026*1</f>
        <v>#DIV/0!</v>
      </c>
      <c r="N1026" s="26"/>
      <c r="O1026" s="17">
        <f>IF(Dolares!$A$1026="Venta",(Dolares!$E$1026+Dolares!$F$1026)*-1,Dolares!$E$1026-Dolares!$F$1026)</f>
        <v>0</v>
      </c>
    </row>
    <row r="1027" spans="1:15" ht="15" customHeight="1" x14ac:dyDescent="0.25">
      <c r="A1027" s="13"/>
      <c r="B1027" s="14"/>
      <c r="C1027" s="15"/>
      <c r="D1027" s="6" t="e">
        <f>Tabla3[[#This Row],[CANTIDAD EN FIAT]]/Tabla3[[#This Row],[C. TOTAL / C.  RECIBIR]]</f>
        <v>#DIV/0!</v>
      </c>
      <c r="E1027" s="6"/>
      <c r="F1027" s="6"/>
      <c r="G1027" s="2"/>
      <c r="H1027" s="5"/>
      <c r="I1027" s="2"/>
      <c r="J1027" s="42"/>
      <c r="K1027" s="2" t="str">
        <f t="shared" si="16"/>
        <v>Perdida</v>
      </c>
      <c r="L1027" s="3">
        <f>IF(Dolares!$A$1027="Compra",Dolares!$E$1027-Dolares!$C$1027-Dolares!$F$1027,Dolares!$C$1027-Dolares!$E$1027-Dolares!$F$1027)</f>
        <v>0</v>
      </c>
      <c r="M1027" s="4" t="e">
        <f>Dolares!$L$1027/Dolares!$C$1027*1</f>
        <v>#DIV/0!</v>
      </c>
      <c r="N1027" s="26"/>
      <c r="O1027" s="17">
        <f>IF(Dolares!$A$1027="Venta",(Dolares!$E$1027+Dolares!$F$1027)*-1,Dolares!$E$1027-Dolares!$F$1027)</f>
        <v>0</v>
      </c>
    </row>
    <row r="1028" spans="1:15" ht="15" customHeight="1" x14ac:dyDescent="0.25">
      <c r="A1028" s="13"/>
      <c r="B1028" s="14"/>
      <c r="C1028" s="15"/>
      <c r="D1028" s="6" t="e">
        <f>Tabla3[[#This Row],[CANTIDAD EN FIAT]]/Tabla3[[#This Row],[C. TOTAL / C.  RECIBIR]]</f>
        <v>#DIV/0!</v>
      </c>
      <c r="E1028" s="6"/>
      <c r="F1028" s="6"/>
      <c r="G1028" s="2"/>
      <c r="H1028" s="5"/>
      <c r="I1028" s="2"/>
      <c r="J1028" s="42"/>
      <c r="K1028" s="2" t="str">
        <f t="shared" si="16"/>
        <v>Perdida</v>
      </c>
      <c r="L1028" s="3">
        <f>IF(Dolares!$A$1028="Compra",Dolares!$E$1028-Dolares!$C$1028-Dolares!$F$1028,Dolares!$C$1028-Dolares!$E$1028-Dolares!$F$1028)</f>
        <v>0</v>
      </c>
      <c r="M1028" s="4" t="e">
        <f>Dolares!$L$1028/Dolares!$C$1028*1</f>
        <v>#DIV/0!</v>
      </c>
      <c r="N1028" s="26"/>
      <c r="O1028" s="17">
        <f>IF(Dolares!$A$1028="Venta",(Dolares!$E$1028+Dolares!$F$1028)*-1,Dolares!$E$1028-Dolares!$F$1028)</f>
        <v>0</v>
      </c>
    </row>
    <row r="1029" spans="1:15" ht="15" customHeight="1" x14ac:dyDescent="0.25">
      <c r="A1029" s="13"/>
      <c r="B1029" s="14"/>
      <c r="C1029" s="15"/>
      <c r="D1029" s="6" t="e">
        <f>Tabla3[[#This Row],[CANTIDAD EN FIAT]]/Tabla3[[#This Row],[C. TOTAL / C.  RECIBIR]]</f>
        <v>#DIV/0!</v>
      </c>
      <c r="E1029" s="6"/>
      <c r="F1029" s="6"/>
      <c r="G1029" s="2"/>
      <c r="H1029" s="5"/>
      <c r="I1029" s="2"/>
      <c r="J1029" s="42"/>
      <c r="K1029" s="2" t="str">
        <f t="shared" si="16"/>
        <v>Perdida</v>
      </c>
      <c r="L1029" s="3">
        <f>IF(Dolares!$A$1029="Compra",Dolares!$E$1029-Dolares!$C$1029-Dolares!$F$1029,Dolares!$C$1029-Dolares!$E$1029-Dolares!$F$1029)</f>
        <v>0</v>
      </c>
      <c r="M1029" s="4" t="e">
        <f>Dolares!$L$1029/Dolares!$C$1029*1</f>
        <v>#DIV/0!</v>
      </c>
      <c r="N1029" s="26"/>
      <c r="O1029" s="17">
        <f>IF(Dolares!$A$1029="Venta",(Dolares!$E$1029+Dolares!$F$1029)*-1,Dolares!$E$1029-Dolares!$F$1029)</f>
        <v>0</v>
      </c>
    </row>
    <row r="1030" spans="1:15" ht="15" customHeight="1" x14ac:dyDescent="0.25">
      <c r="A1030" s="13"/>
      <c r="B1030" s="14"/>
      <c r="C1030" s="15"/>
      <c r="D1030" s="6" t="e">
        <f>Tabla3[[#This Row],[CANTIDAD EN FIAT]]/Tabla3[[#This Row],[C. TOTAL / C.  RECIBIR]]</f>
        <v>#DIV/0!</v>
      </c>
      <c r="E1030" s="6"/>
      <c r="F1030" s="6"/>
      <c r="G1030" s="2"/>
      <c r="H1030" s="5"/>
      <c r="I1030" s="2"/>
      <c r="J1030" s="42"/>
      <c r="K1030" s="2" t="str">
        <f t="shared" si="16"/>
        <v>Perdida</v>
      </c>
      <c r="L1030" s="3">
        <f>IF(Dolares!$A$1030="Compra",Dolares!$E$1030-Dolares!$C$1030-Dolares!$F$1030,Dolares!$C$1030-Dolares!$E$1030-Dolares!$F$1030)</f>
        <v>0</v>
      </c>
      <c r="M1030" s="4" t="e">
        <f>Dolares!$L$1030/Dolares!$C$1030*1</f>
        <v>#DIV/0!</v>
      </c>
      <c r="N1030" s="26"/>
      <c r="O1030" s="17">
        <f>IF(Dolares!$A$1030="Venta",(Dolares!$E$1030+Dolares!$F$1030)*-1,Dolares!$E$1030-Dolares!$F$1030)</f>
        <v>0</v>
      </c>
    </row>
    <row r="1031" spans="1:15" ht="15" customHeight="1" x14ac:dyDescent="0.25">
      <c r="A1031" s="13"/>
      <c r="B1031" s="14"/>
      <c r="C1031" s="15"/>
      <c r="D1031" s="6" t="e">
        <f>Tabla3[[#This Row],[CANTIDAD EN FIAT]]/Tabla3[[#This Row],[C. TOTAL / C.  RECIBIR]]</f>
        <v>#DIV/0!</v>
      </c>
      <c r="E1031" s="6"/>
      <c r="F1031" s="6"/>
      <c r="G1031" s="2"/>
      <c r="H1031" s="5"/>
      <c r="I1031" s="2"/>
      <c r="J1031" s="42"/>
      <c r="K1031" s="2" t="str">
        <f t="shared" si="16"/>
        <v>Perdida</v>
      </c>
      <c r="L1031" s="3">
        <f>IF(Dolares!$A$1031="Compra",Dolares!$E$1031-Dolares!$C$1031-Dolares!$F$1031,Dolares!$C$1031-Dolares!$E$1031-Dolares!$F$1031)</f>
        <v>0</v>
      </c>
      <c r="M1031" s="4" t="e">
        <f>Dolares!$L$1031/Dolares!$C$1031*1</f>
        <v>#DIV/0!</v>
      </c>
      <c r="N1031" s="26"/>
      <c r="O1031" s="17">
        <f>IF(Dolares!$A$1031="Venta",(Dolares!$E$1031+Dolares!$F$1031)*-1,Dolares!$E$1031-Dolares!$F$1031)</f>
        <v>0</v>
      </c>
    </row>
    <row r="1032" spans="1:15" ht="15" customHeight="1" x14ac:dyDescent="0.25">
      <c r="A1032" s="13"/>
      <c r="B1032" s="14"/>
      <c r="C1032" s="15"/>
      <c r="D1032" s="6" t="e">
        <f>Tabla3[[#This Row],[CANTIDAD EN FIAT]]/Tabla3[[#This Row],[C. TOTAL / C.  RECIBIR]]</f>
        <v>#DIV/0!</v>
      </c>
      <c r="E1032" s="6"/>
      <c r="F1032" s="6"/>
      <c r="G1032" s="2"/>
      <c r="H1032" s="5"/>
      <c r="I1032" s="2"/>
      <c r="J1032" s="42"/>
      <c r="K1032" s="2" t="str">
        <f t="shared" si="16"/>
        <v>Perdida</v>
      </c>
      <c r="L1032" s="3">
        <f>IF(Dolares!$A$1032="Compra",Dolares!$E$1032-Dolares!$C$1032-Dolares!$F$1032,Dolares!$C$1032-Dolares!$E$1032-Dolares!$F$1032)</f>
        <v>0</v>
      </c>
      <c r="M1032" s="4" t="e">
        <f>Dolares!$L$1032/Dolares!$C$1032*1</f>
        <v>#DIV/0!</v>
      </c>
      <c r="N1032" s="26"/>
      <c r="O1032" s="17">
        <f>IF(Dolares!$A$1032="Venta",(Dolares!$E$1032+Dolares!$F$1032)*-1,Dolares!$E$1032-Dolares!$F$1032)</f>
        <v>0</v>
      </c>
    </row>
    <row r="1033" spans="1:15" ht="15" customHeight="1" x14ac:dyDescent="0.25">
      <c r="A1033" s="13"/>
      <c r="B1033" s="14"/>
      <c r="C1033" s="15"/>
      <c r="D1033" s="6" t="e">
        <f>Tabla3[[#This Row],[CANTIDAD EN FIAT]]/Tabla3[[#This Row],[C. TOTAL / C.  RECIBIR]]</f>
        <v>#DIV/0!</v>
      </c>
      <c r="E1033" s="6"/>
      <c r="F1033" s="6"/>
      <c r="G1033" s="2"/>
      <c r="H1033" s="5"/>
      <c r="I1033" s="2"/>
      <c r="J1033" s="42"/>
      <c r="K1033" s="2" t="str">
        <f t="shared" si="16"/>
        <v>Perdida</v>
      </c>
      <c r="L1033" s="3">
        <f>IF(Dolares!$A$1033="Compra",Dolares!$E$1033-Dolares!$C$1033-Dolares!$F$1033,Dolares!$C$1033-Dolares!$E$1033-Dolares!$F$1033)</f>
        <v>0</v>
      </c>
      <c r="M1033" s="4" t="e">
        <f>Dolares!$L$1033/Dolares!$C$1033*1</f>
        <v>#DIV/0!</v>
      </c>
      <c r="N1033" s="26"/>
      <c r="O1033" s="17">
        <f>IF(Dolares!$A$1033="Venta",(Dolares!$E$1033+Dolares!$F$1033)*-1,Dolares!$E$1033-Dolares!$F$1033)</f>
        <v>0</v>
      </c>
    </row>
    <row r="1034" spans="1:15" ht="15" customHeight="1" x14ac:dyDescent="0.25">
      <c r="A1034" s="13"/>
      <c r="B1034" s="14"/>
      <c r="C1034" s="15"/>
      <c r="D1034" s="6" t="e">
        <f>Tabla3[[#This Row],[CANTIDAD EN FIAT]]/Tabla3[[#This Row],[C. TOTAL / C.  RECIBIR]]</f>
        <v>#DIV/0!</v>
      </c>
      <c r="E1034" s="6"/>
      <c r="F1034" s="6"/>
      <c r="G1034" s="2"/>
      <c r="H1034" s="5"/>
      <c r="I1034" s="2"/>
      <c r="J1034" s="42"/>
      <c r="K1034" s="2" t="str">
        <f t="shared" si="16"/>
        <v>Perdida</v>
      </c>
      <c r="L1034" s="3">
        <f>IF(Dolares!$A$1034="Compra",Dolares!$E$1034-Dolares!$C$1034-Dolares!$F$1034,Dolares!$C$1034-Dolares!$E$1034-Dolares!$F$1034)</f>
        <v>0</v>
      </c>
      <c r="M1034" s="4" t="e">
        <f>Dolares!$L$1034/Dolares!$C$1034*1</f>
        <v>#DIV/0!</v>
      </c>
      <c r="N1034" s="26"/>
      <c r="O1034" s="17">
        <f>IF(Dolares!$A$1034="Venta",(Dolares!$E$1034+Dolares!$F$1034)*-1,Dolares!$E$1034-Dolares!$F$1034)</f>
        <v>0</v>
      </c>
    </row>
    <row r="1035" spans="1:15" ht="15" customHeight="1" x14ac:dyDescent="0.25">
      <c r="A1035" s="13"/>
      <c r="B1035" s="14"/>
      <c r="C1035" s="15"/>
      <c r="D1035" s="6" t="e">
        <f>Tabla3[[#This Row],[CANTIDAD EN FIAT]]/Tabla3[[#This Row],[C. TOTAL / C.  RECIBIR]]</f>
        <v>#DIV/0!</v>
      </c>
      <c r="E1035" s="6"/>
      <c r="F1035" s="6"/>
      <c r="G1035" s="2"/>
      <c r="H1035" s="5"/>
      <c r="I1035" s="2"/>
      <c r="J1035" s="42"/>
      <c r="K1035" s="2" t="str">
        <f t="shared" si="16"/>
        <v>Perdida</v>
      </c>
      <c r="L1035" s="3">
        <f>IF(Dolares!$A$1035="Compra",Dolares!$E$1035-Dolares!$C$1035-Dolares!$F$1035,Dolares!$C$1035-Dolares!$E$1035-Dolares!$F$1035)</f>
        <v>0</v>
      </c>
      <c r="M1035" s="4" t="e">
        <f>Dolares!$L$1035/Dolares!$C$1035*1</f>
        <v>#DIV/0!</v>
      </c>
      <c r="N1035" s="26"/>
      <c r="O1035" s="17">
        <f>IF(Dolares!$A$1035="Venta",(Dolares!$E$1035+Dolares!$F$1035)*-1,Dolares!$E$1035-Dolares!$F$1035)</f>
        <v>0</v>
      </c>
    </row>
    <row r="1036" spans="1:15" ht="15" customHeight="1" x14ac:dyDescent="0.25">
      <c r="A1036" s="13"/>
      <c r="B1036" s="14"/>
      <c r="C1036" s="15"/>
      <c r="D1036" s="6" t="e">
        <f>Tabla3[[#This Row],[CANTIDAD EN FIAT]]/Tabla3[[#This Row],[C. TOTAL / C.  RECIBIR]]</f>
        <v>#DIV/0!</v>
      </c>
      <c r="E1036" s="6"/>
      <c r="F1036" s="6"/>
      <c r="G1036" s="2"/>
      <c r="H1036" s="5"/>
      <c r="I1036" s="2"/>
      <c r="J1036" s="42"/>
      <c r="K1036" s="2" t="str">
        <f t="shared" si="16"/>
        <v>Perdida</v>
      </c>
      <c r="L1036" s="3">
        <f>IF(Dolares!$A$1036="Compra",Dolares!$E$1036-Dolares!$C$1036-Dolares!$F$1036,Dolares!$C$1036-Dolares!$E$1036-Dolares!$F$1036)</f>
        <v>0</v>
      </c>
      <c r="M1036" s="4" t="e">
        <f>Dolares!$L$1036/Dolares!$C$1036*1</f>
        <v>#DIV/0!</v>
      </c>
      <c r="N1036" s="26"/>
      <c r="O1036" s="17">
        <f>IF(Dolares!$A$1036="Venta",(Dolares!$E$1036+Dolares!$F$1036)*-1,Dolares!$E$1036-Dolares!$F$1036)</f>
        <v>0</v>
      </c>
    </row>
    <row r="1037" spans="1:15" ht="15" customHeight="1" x14ac:dyDescent="0.25">
      <c r="A1037" s="13"/>
      <c r="B1037" s="14"/>
      <c r="C1037" s="15"/>
      <c r="D1037" s="6" t="e">
        <f>Tabla3[[#This Row],[CANTIDAD EN FIAT]]/Tabla3[[#This Row],[C. TOTAL / C.  RECIBIR]]</f>
        <v>#DIV/0!</v>
      </c>
      <c r="E1037" s="6"/>
      <c r="F1037" s="6"/>
      <c r="G1037" s="2"/>
      <c r="H1037" s="5"/>
      <c r="I1037" s="2"/>
      <c r="J1037" s="42"/>
      <c r="K1037" s="2" t="str">
        <f t="shared" si="16"/>
        <v>Perdida</v>
      </c>
      <c r="L1037" s="3">
        <f>IF(Dolares!$A$1037="Compra",Dolares!$E$1037-Dolares!$C$1037-Dolares!$F$1037,Dolares!$C$1037-Dolares!$E$1037-Dolares!$F$1037)</f>
        <v>0</v>
      </c>
      <c r="M1037" s="4" t="e">
        <f>Dolares!$L$1037/Dolares!$C$1037*1</f>
        <v>#DIV/0!</v>
      </c>
      <c r="N1037" s="26"/>
      <c r="O1037" s="17">
        <f>IF(Dolares!$A$1037="Venta",(Dolares!$E$1037+Dolares!$F$1037)*-1,Dolares!$E$1037-Dolares!$F$1037)</f>
        <v>0</v>
      </c>
    </row>
    <row r="1038" spans="1:15" ht="15" customHeight="1" x14ac:dyDescent="0.25">
      <c r="A1038" s="13"/>
      <c r="B1038" s="14"/>
      <c r="C1038" s="15"/>
      <c r="D1038" s="6" t="e">
        <f>Tabla3[[#This Row],[CANTIDAD EN FIAT]]/Tabla3[[#This Row],[C. TOTAL / C.  RECIBIR]]</f>
        <v>#DIV/0!</v>
      </c>
      <c r="E1038" s="6"/>
      <c r="F1038" s="6"/>
      <c r="G1038" s="2"/>
      <c r="H1038" s="5"/>
      <c r="I1038" s="2"/>
      <c r="J1038" s="42"/>
      <c r="K1038" s="2" t="str">
        <f t="shared" si="16"/>
        <v>Perdida</v>
      </c>
      <c r="L1038" s="3">
        <f>IF(Dolares!$A$1038="Compra",Dolares!$E$1038-Dolares!$C$1038-Dolares!$F$1038,Dolares!$C$1038-Dolares!$E$1038-Dolares!$F$1038)</f>
        <v>0</v>
      </c>
      <c r="M1038" s="4" t="e">
        <f>Dolares!$L$1038/Dolares!$C$1038*1</f>
        <v>#DIV/0!</v>
      </c>
      <c r="N1038" s="26"/>
      <c r="O1038" s="17">
        <f>IF(Dolares!$A$1038="Venta",(Dolares!$E$1038+Dolares!$F$1038)*-1,Dolares!$E$1038-Dolares!$F$1038)</f>
        <v>0</v>
      </c>
    </row>
    <row r="1039" spans="1:15" ht="15" customHeight="1" x14ac:dyDescent="0.25">
      <c r="A1039" s="13"/>
      <c r="B1039" s="14"/>
      <c r="C1039" s="15"/>
      <c r="D1039" s="6" t="e">
        <f>Tabla3[[#This Row],[CANTIDAD EN FIAT]]/Tabla3[[#This Row],[C. TOTAL / C.  RECIBIR]]</f>
        <v>#DIV/0!</v>
      </c>
      <c r="E1039" s="6"/>
      <c r="F1039" s="6"/>
      <c r="G1039" s="2"/>
      <c r="H1039" s="5"/>
      <c r="I1039" s="2"/>
      <c r="J1039" s="42"/>
      <c r="K1039" s="2" t="str">
        <f t="shared" si="16"/>
        <v>Perdida</v>
      </c>
      <c r="L1039" s="3">
        <f>IF(Dolares!$A$1039="Compra",Dolares!$E$1039-Dolares!$C$1039-Dolares!$F$1039,Dolares!$C$1039-Dolares!$E$1039-Dolares!$F$1039)</f>
        <v>0</v>
      </c>
      <c r="M1039" s="4" t="e">
        <f>Dolares!$L$1039/Dolares!$C$1039*1</f>
        <v>#DIV/0!</v>
      </c>
      <c r="N1039" s="26"/>
      <c r="O1039" s="17">
        <f>IF(Dolares!$A$1039="Venta",(Dolares!$E$1039+Dolares!$F$1039)*-1,Dolares!$E$1039-Dolares!$F$1039)</f>
        <v>0</v>
      </c>
    </row>
    <row r="1040" spans="1:15" ht="15" customHeight="1" x14ac:dyDescent="0.25">
      <c r="A1040" s="13"/>
      <c r="B1040" s="14"/>
      <c r="C1040" s="15"/>
      <c r="D1040" s="6" t="e">
        <f>Tabla3[[#This Row],[CANTIDAD EN FIAT]]/Tabla3[[#This Row],[C. TOTAL / C.  RECIBIR]]</f>
        <v>#DIV/0!</v>
      </c>
      <c r="E1040" s="6"/>
      <c r="F1040" s="6"/>
      <c r="G1040" s="2"/>
      <c r="H1040" s="5"/>
      <c r="I1040" s="2"/>
      <c r="J1040" s="42"/>
      <c r="K1040" s="2" t="str">
        <f t="shared" si="16"/>
        <v>Perdida</v>
      </c>
      <c r="L1040" s="3">
        <f>IF(Dolares!$A$1040="Compra",Dolares!$E$1040-Dolares!$C$1040-Dolares!$F$1040,Dolares!$C$1040-Dolares!$E$1040-Dolares!$F$1040)</f>
        <v>0</v>
      </c>
      <c r="M1040" s="4" t="e">
        <f>Dolares!$L$1040/Dolares!$C$1040*1</f>
        <v>#DIV/0!</v>
      </c>
      <c r="N1040" s="26"/>
      <c r="O1040" s="17">
        <f>IF(Dolares!$A$1040="Venta",(Dolares!$E$1040+Dolares!$F$1040)*-1,Dolares!$E$1040-Dolares!$F$1040)</f>
        <v>0</v>
      </c>
    </row>
    <row r="1041" spans="1:15" ht="15" customHeight="1" x14ac:dyDescent="0.25">
      <c r="A1041" s="13"/>
      <c r="B1041" s="14"/>
      <c r="C1041" s="15"/>
      <c r="D1041" s="6" t="e">
        <f>Tabla3[[#This Row],[CANTIDAD EN FIAT]]/Tabla3[[#This Row],[C. TOTAL / C.  RECIBIR]]</f>
        <v>#DIV/0!</v>
      </c>
      <c r="E1041" s="6"/>
      <c r="F1041" s="6"/>
      <c r="G1041" s="2"/>
      <c r="H1041" s="5"/>
      <c r="I1041" s="2"/>
      <c r="J1041" s="42"/>
      <c r="K1041" s="2" t="str">
        <f t="shared" si="16"/>
        <v>Perdida</v>
      </c>
      <c r="L1041" s="3">
        <f>IF(Dolares!$A$1041="Compra",Dolares!$E$1041-Dolares!$C$1041-Dolares!$F$1041,Dolares!$C$1041-Dolares!$E$1041-Dolares!$F$1041)</f>
        <v>0</v>
      </c>
      <c r="M1041" s="4" t="e">
        <f>Dolares!$L$1041/Dolares!$C$1041*1</f>
        <v>#DIV/0!</v>
      </c>
      <c r="N1041" s="26"/>
      <c r="O1041" s="17">
        <f>IF(Dolares!$A$1041="Venta",(Dolares!$E$1041+Dolares!$F$1041)*-1,Dolares!$E$1041-Dolares!$F$1041)</f>
        <v>0</v>
      </c>
    </row>
    <row r="1042" spans="1:15" ht="15" customHeight="1" x14ac:dyDescent="0.25">
      <c r="A1042" s="13"/>
      <c r="B1042" s="14"/>
      <c r="C1042" s="15"/>
      <c r="D1042" s="6" t="e">
        <f>Tabla3[[#This Row],[CANTIDAD EN FIAT]]/Tabla3[[#This Row],[C. TOTAL / C.  RECIBIR]]</f>
        <v>#DIV/0!</v>
      </c>
      <c r="E1042" s="6"/>
      <c r="F1042" s="6"/>
      <c r="G1042" s="2"/>
      <c r="H1042" s="5"/>
      <c r="I1042" s="2"/>
      <c r="J1042" s="42"/>
      <c r="K1042" s="2" t="str">
        <f t="shared" si="16"/>
        <v>Perdida</v>
      </c>
      <c r="L1042" s="3">
        <f>IF(Dolares!$A$1042="Compra",Dolares!$E$1042-Dolares!$C$1042-Dolares!$F$1042,Dolares!$C$1042-Dolares!$E$1042-Dolares!$F$1042)</f>
        <v>0</v>
      </c>
      <c r="M1042" s="4" t="e">
        <f>Dolares!$L$1042/Dolares!$C$1042*1</f>
        <v>#DIV/0!</v>
      </c>
      <c r="N1042" s="26"/>
      <c r="O1042" s="17">
        <f>IF(Dolares!$A$1042="Venta",(Dolares!$E$1042+Dolares!$F$1042)*-1,Dolares!$E$1042-Dolares!$F$1042)</f>
        <v>0</v>
      </c>
    </row>
    <row r="1043" spans="1:15" ht="15" customHeight="1" x14ac:dyDescent="0.25">
      <c r="A1043" s="13"/>
      <c r="B1043" s="14"/>
      <c r="C1043" s="15"/>
      <c r="D1043" s="6" t="e">
        <f>Tabla3[[#This Row],[CANTIDAD EN FIAT]]/Tabla3[[#This Row],[C. TOTAL / C.  RECIBIR]]</f>
        <v>#DIV/0!</v>
      </c>
      <c r="E1043" s="6"/>
      <c r="F1043" s="6"/>
      <c r="G1043" s="2"/>
      <c r="H1043" s="5"/>
      <c r="I1043" s="2"/>
      <c r="J1043" s="42"/>
      <c r="K1043" s="2" t="str">
        <f t="shared" si="16"/>
        <v>Perdida</v>
      </c>
      <c r="L1043" s="3">
        <f>IF(Dolares!$A$1043="Compra",Dolares!$E$1043-Dolares!$C$1043-Dolares!$F$1043,Dolares!$C$1043-Dolares!$E$1043-Dolares!$F$1043)</f>
        <v>0</v>
      </c>
      <c r="M1043" s="4" t="e">
        <f>Dolares!$L$1043/Dolares!$C$1043*1</f>
        <v>#DIV/0!</v>
      </c>
      <c r="N1043" s="26"/>
      <c r="O1043" s="17">
        <f>IF(Dolares!$A$1043="Venta",(Dolares!$E$1043+Dolares!$F$1043)*-1,Dolares!$E$1043-Dolares!$F$1043)</f>
        <v>0</v>
      </c>
    </row>
    <row r="1044" spans="1:15" ht="15" customHeight="1" x14ac:dyDescent="0.25">
      <c r="A1044" s="13"/>
      <c r="B1044" s="14"/>
      <c r="C1044" s="15"/>
      <c r="D1044" s="6" t="e">
        <f>Tabla3[[#This Row],[CANTIDAD EN FIAT]]/Tabla3[[#This Row],[C. TOTAL / C.  RECIBIR]]</f>
        <v>#DIV/0!</v>
      </c>
      <c r="E1044" s="6"/>
      <c r="F1044" s="6"/>
      <c r="G1044" s="2"/>
      <c r="H1044" s="5"/>
      <c r="I1044" s="2"/>
      <c r="J1044" s="42"/>
      <c r="K1044" s="2" t="str">
        <f t="shared" si="16"/>
        <v>Perdida</v>
      </c>
      <c r="L1044" s="3">
        <f>IF(Dolares!$A$1044="Compra",Dolares!$E$1044-Dolares!$C$1044-Dolares!$F$1044,Dolares!$C$1044-Dolares!$E$1044-Dolares!$F$1044)</f>
        <v>0</v>
      </c>
      <c r="M1044" s="4" t="e">
        <f>Dolares!$L$1044/Dolares!$C$1044*1</f>
        <v>#DIV/0!</v>
      </c>
      <c r="N1044" s="26"/>
      <c r="O1044" s="17">
        <f>IF(Dolares!$A$1044="Venta",(Dolares!$E$1044+Dolares!$F$1044)*-1,Dolares!$E$1044-Dolares!$F$1044)</f>
        <v>0</v>
      </c>
    </row>
    <row r="1045" spans="1:15" ht="15" customHeight="1" x14ac:dyDescent="0.25">
      <c r="A1045" s="13"/>
      <c r="B1045" s="14"/>
      <c r="C1045" s="15"/>
      <c r="D1045" s="6" t="e">
        <f>Tabla3[[#This Row],[CANTIDAD EN FIAT]]/Tabla3[[#This Row],[C. TOTAL / C.  RECIBIR]]</f>
        <v>#DIV/0!</v>
      </c>
      <c r="E1045" s="6"/>
      <c r="F1045" s="6"/>
      <c r="G1045" s="2"/>
      <c r="H1045" s="5"/>
      <c r="I1045" s="2"/>
      <c r="J1045" s="42"/>
      <c r="K1045" s="2" t="str">
        <f t="shared" si="16"/>
        <v>Perdida</v>
      </c>
      <c r="L1045" s="3">
        <f>IF(Dolares!$A$1045="Compra",Dolares!$E$1045-Dolares!$C$1045-Dolares!$F$1045,Dolares!$C$1045-Dolares!$E$1045-Dolares!$F$1045)</f>
        <v>0</v>
      </c>
      <c r="M1045" s="4" t="e">
        <f>Dolares!$L$1045/Dolares!$C$1045*1</f>
        <v>#DIV/0!</v>
      </c>
      <c r="N1045" s="26"/>
      <c r="O1045" s="17">
        <f>IF(Dolares!$A$1045="Venta",(Dolares!$E$1045+Dolares!$F$1045)*-1,Dolares!$E$1045-Dolares!$F$1045)</f>
        <v>0</v>
      </c>
    </row>
    <row r="1046" spans="1:15" ht="15" customHeight="1" x14ac:dyDescent="0.25">
      <c r="A1046" s="13"/>
      <c r="B1046" s="14"/>
      <c r="C1046" s="15"/>
      <c r="D1046" s="6" t="e">
        <f>Tabla3[[#This Row],[CANTIDAD EN FIAT]]/Tabla3[[#This Row],[C. TOTAL / C.  RECIBIR]]</f>
        <v>#DIV/0!</v>
      </c>
      <c r="E1046" s="6"/>
      <c r="F1046" s="6"/>
      <c r="G1046" s="2"/>
      <c r="H1046" s="5"/>
      <c r="I1046" s="2"/>
      <c r="J1046" s="42"/>
      <c r="K1046" s="2" t="str">
        <f t="shared" si="16"/>
        <v>Perdida</v>
      </c>
      <c r="L1046" s="3">
        <f>IF(Dolares!$A$1046="Compra",Dolares!$E$1046-Dolares!$C$1046-Dolares!$F$1046,Dolares!$C$1046-Dolares!$E$1046-Dolares!$F$1046)</f>
        <v>0</v>
      </c>
      <c r="M1046" s="4" t="e">
        <f>Dolares!$L$1046/Dolares!$C$1046*1</f>
        <v>#DIV/0!</v>
      </c>
      <c r="N1046" s="26"/>
      <c r="O1046" s="17">
        <f>IF(Dolares!$A$1046="Venta",(Dolares!$E$1046+Dolares!$F$1046)*-1,Dolares!$E$1046-Dolares!$F$1046)</f>
        <v>0</v>
      </c>
    </row>
    <row r="1047" spans="1:15" ht="15" customHeight="1" x14ac:dyDescent="0.25">
      <c r="A1047" s="13"/>
      <c r="B1047" s="14"/>
      <c r="C1047" s="15"/>
      <c r="D1047" s="6" t="e">
        <f>Tabla3[[#This Row],[CANTIDAD EN FIAT]]/Tabla3[[#This Row],[C. TOTAL / C.  RECIBIR]]</f>
        <v>#DIV/0!</v>
      </c>
      <c r="E1047" s="6"/>
      <c r="F1047" s="6"/>
      <c r="G1047" s="2"/>
      <c r="H1047" s="5"/>
      <c r="I1047" s="2"/>
      <c r="J1047" s="42"/>
      <c r="K1047" s="2" t="str">
        <f t="shared" si="16"/>
        <v>Perdida</v>
      </c>
      <c r="L1047" s="3">
        <f>IF(Dolares!$A$1047="Compra",Dolares!$E$1047-Dolares!$C$1047-Dolares!$F$1047,Dolares!$C$1047-Dolares!$E$1047-Dolares!$F$1047)</f>
        <v>0</v>
      </c>
      <c r="M1047" s="4" t="e">
        <f>Dolares!$L$1047/Dolares!$C$1047*1</f>
        <v>#DIV/0!</v>
      </c>
      <c r="N1047" s="26"/>
      <c r="O1047" s="17">
        <f>IF(Dolares!$A$1047="Venta",(Dolares!$E$1047+Dolares!$F$1047)*-1,Dolares!$E$1047-Dolares!$F$1047)</f>
        <v>0</v>
      </c>
    </row>
    <row r="1048" spans="1:15" ht="15" customHeight="1" x14ac:dyDescent="0.25">
      <c r="A1048" s="13"/>
      <c r="B1048" s="14"/>
      <c r="C1048" s="15"/>
      <c r="D1048" s="6" t="e">
        <f>Tabla3[[#This Row],[CANTIDAD EN FIAT]]/Tabla3[[#This Row],[C. TOTAL / C.  RECIBIR]]</f>
        <v>#DIV/0!</v>
      </c>
      <c r="E1048" s="6"/>
      <c r="F1048" s="6"/>
      <c r="G1048" s="2"/>
      <c r="H1048" s="5"/>
      <c r="I1048" s="2"/>
      <c r="J1048" s="42"/>
      <c r="K1048" s="2" t="str">
        <f t="shared" si="16"/>
        <v>Perdida</v>
      </c>
      <c r="L1048" s="3">
        <f>IF(Dolares!$A$1048="Compra",Dolares!$E$1048-Dolares!$C$1048-Dolares!$F$1048,Dolares!$C$1048-Dolares!$E$1048-Dolares!$F$1048)</f>
        <v>0</v>
      </c>
      <c r="M1048" s="4" t="e">
        <f>Dolares!$L$1048/Dolares!$C$1048*1</f>
        <v>#DIV/0!</v>
      </c>
      <c r="N1048" s="26"/>
      <c r="O1048" s="17">
        <f>IF(Dolares!$A$1048="Venta",(Dolares!$E$1048+Dolares!$F$1048)*-1,Dolares!$E$1048-Dolares!$F$1048)</f>
        <v>0</v>
      </c>
    </row>
    <row r="1049" spans="1:15" ht="15" customHeight="1" x14ac:dyDescent="0.25">
      <c r="A1049" s="13"/>
      <c r="B1049" s="14"/>
      <c r="C1049" s="15"/>
      <c r="D1049" s="6" t="e">
        <f>Tabla3[[#This Row],[CANTIDAD EN FIAT]]/Tabla3[[#This Row],[C. TOTAL / C.  RECIBIR]]</f>
        <v>#DIV/0!</v>
      </c>
      <c r="E1049" s="6"/>
      <c r="F1049" s="6"/>
      <c r="G1049" s="2"/>
      <c r="H1049" s="5"/>
      <c r="I1049" s="2"/>
      <c r="J1049" s="42"/>
      <c r="K1049" s="2" t="str">
        <f t="shared" si="16"/>
        <v>Perdida</v>
      </c>
      <c r="L1049" s="3">
        <f>IF(Dolares!$A$1049="Compra",Dolares!$E$1049-Dolares!$C$1049-Dolares!$F$1049,Dolares!$C$1049-Dolares!$E$1049-Dolares!$F$1049)</f>
        <v>0</v>
      </c>
      <c r="M1049" s="4" t="e">
        <f>Dolares!$L$1049/Dolares!$C$1049*1</f>
        <v>#DIV/0!</v>
      </c>
      <c r="N1049" s="26"/>
      <c r="O1049" s="17">
        <f>IF(Dolares!$A$1049="Venta",(Dolares!$E$1049+Dolares!$F$1049)*-1,Dolares!$E$1049-Dolares!$F$1049)</f>
        <v>0</v>
      </c>
    </row>
    <row r="1050" spans="1:15" ht="15" customHeight="1" x14ac:dyDescent="0.25">
      <c r="A1050" s="13"/>
      <c r="B1050" s="14"/>
      <c r="C1050" s="15"/>
      <c r="D1050" s="6" t="e">
        <f>Tabla3[[#This Row],[CANTIDAD EN FIAT]]/Tabla3[[#This Row],[C. TOTAL / C.  RECIBIR]]</f>
        <v>#DIV/0!</v>
      </c>
      <c r="E1050" s="6"/>
      <c r="F1050" s="6"/>
      <c r="G1050" s="2"/>
      <c r="H1050" s="5"/>
      <c r="I1050" s="2"/>
      <c r="J1050" s="42"/>
      <c r="K1050" s="2" t="str">
        <f t="shared" si="16"/>
        <v>Perdida</v>
      </c>
      <c r="L1050" s="3">
        <f>IF(Dolares!$A$1050="Compra",Dolares!$E$1050-Dolares!$C$1050-Dolares!$F$1050,Dolares!$C$1050-Dolares!$E$1050-Dolares!$F$1050)</f>
        <v>0</v>
      </c>
      <c r="M1050" s="4" t="e">
        <f>Dolares!$L$1050/Dolares!$C$1050*1</f>
        <v>#DIV/0!</v>
      </c>
      <c r="N1050" s="26"/>
      <c r="O1050" s="17">
        <f>IF(Dolares!$A$1050="Venta",(Dolares!$E$1050+Dolares!$F$1050)*-1,Dolares!$E$1050-Dolares!$F$1050)</f>
        <v>0</v>
      </c>
    </row>
    <row r="1051" spans="1:15" ht="15" customHeight="1" x14ac:dyDescent="0.25">
      <c r="A1051" s="13"/>
      <c r="B1051" s="14"/>
      <c r="C1051" s="15"/>
      <c r="D1051" s="6" t="e">
        <f>Tabla3[[#This Row],[CANTIDAD EN FIAT]]/Tabla3[[#This Row],[C. TOTAL / C.  RECIBIR]]</f>
        <v>#DIV/0!</v>
      </c>
      <c r="E1051" s="6"/>
      <c r="F1051" s="6"/>
      <c r="G1051" s="2"/>
      <c r="H1051" s="5"/>
      <c r="I1051" s="2"/>
      <c r="J1051" s="42"/>
      <c r="K1051" s="2" t="str">
        <f t="shared" si="16"/>
        <v>Perdida</v>
      </c>
      <c r="L1051" s="3">
        <f>IF(Dolares!$A$1051="Compra",Dolares!$E$1051-Dolares!$C$1051-Dolares!$F$1051,Dolares!$C$1051-Dolares!$E$1051-Dolares!$F$1051)</f>
        <v>0</v>
      </c>
      <c r="M1051" s="4" t="e">
        <f>Dolares!$L$1051/Dolares!$C$1051*1</f>
        <v>#DIV/0!</v>
      </c>
      <c r="N1051" s="26"/>
      <c r="O1051" s="17">
        <f>IF(Dolares!$A$1051="Venta",(Dolares!$E$1051+Dolares!$F$1051)*-1,Dolares!$E$1051-Dolares!$F$1051)</f>
        <v>0</v>
      </c>
    </row>
    <row r="1052" spans="1:15" ht="15" customHeight="1" x14ac:dyDescent="0.25">
      <c r="A1052" s="13"/>
      <c r="B1052" s="14"/>
      <c r="C1052" s="15"/>
      <c r="D1052" s="6" t="e">
        <f>Tabla3[[#This Row],[CANTIDAD EN FIAT]]/Tabla3[[#This Row],[C. TOTAL / C.  RECIBIR]]</f>
        <v>#DIV/0!</v>
      </c>
      <c r="E1052" s="6"/>
      <c r="F1052" s="6"/>
      <c r="G1052" s="2"/>
      <c r="H1052" s="5"/>
      <c r="I1052" s="2"/>
      <c r="J1052" s="42"/>
      <c r="K1052" s="2" t="str">
        <f t="shared" si="16"/>
        <v>Perdida</v>
      </c>
      <c r="L1052" s="3">
        <f>IF(Dolares!$A$1052="Compra",Dolares!$E$1052-Dolares!$C$1052-Dolares!$F$1052,Dolares!$C$1052-Dolares!$E$1052-Dolares!$F$1052)</f>
        <v>0</v>
      </c>
      <c r="M1052" s="4" t="e">
        <f>Dolares!$L$1052/Dolares!$C$1052*1</f>
        <v>#DIV/0!</v>
      </c>
      <c r="N1052" s="26"/>
      <c r="O1052" s="17">
        <f>IF(Dolares!$A$1052="Venta",(Dolares!$E$1052+Dolares!$F$1052)*-1,Dolares!$E$1052-Dolares!$F$1052)</f>
        <v>0</v>
      </c>
    </row>
    <row r="1053" spans="1:15" ht="15" customHeight="1" x14ac:dyDescent="0.25">
      <c r="A1053" s="13"/>
      <c r="B1053" s="14"/>
      <c r="C1053" s="15"/>
      <c r="D1053" s="6" t="e">
        <f>Tabla3[[#This Row],[CANTIDAD EN FIAT]]/Tabla3[[#This Row],[C. TOTAL / C.  RECIBIR]]</f>
        <v>#DIV/0!</v>
      </c>
      <c r="E1053" s="6"/>
      <c r="F1053" s="6"/>
      <c r="G1053" s="2"/>
      <c r="H1053" s="5"/>
      <c r="I1053" s="2"/>
      <c r="J1053" s="42"/>
      <c r="K1053" s="2" t="str">
        <f t="shared" si="16"/>
        <v>Perdida</v>
      </c>
      <c r="L1053" s="3">
        <f>IF(Dolares!$A$1053="Compra",Dolares!$E$1053-Dolares!$C$1053-Dolares!$F$1053,Dolares!$C$1053-Dolares!$E$1053-Dolares!$F$1053)</f>
        <v>0</v>
      </c>
      <c r="M1053" s="4" t="e">
        <f>Dolares!$L$1053/Dolares!$C$1053*1</f>
        <v>#DIV/0!</v>
      </c>
      <c r="N1053" s="26"/>
      <c r="O1053" s="17">
        <f>IF(Dolares!$A$1053="Venta",(Dolares!$E$1053+Dolares!$F$1053)*-1,Dolares!$E$1053-Dolares!$F$1053)</f>
        <v>0</v>
      </c>
    </row>
    <row r="1054" spans="1:15" ht="15" customHeight="1" x14ac:dyDescent="0.25">
      <c r="A1054" s="13"/>
      <c r="B1054" s="14"/>
      <c r="C1054" s="15"/>
      <c r="D1054" s="6" t="e">
        <f>Tabla3[[#This Row],[CANTIDAD EN FIAT]]/Tabla3[[#This Row],[C. TOTAL / C.  RECIBIR]]</f>
        <v>#DIV/0!</v>
      </c>
      <c r="E1054" s="6"/>
      <c r="F1054" s="6"/>
      <c r="G1054" s="2"/>
      <c r="H1054" s="5"/>
      <c r="I1054" s="2"/>
      <c r="J1054" s="42"/>
      <c r="K1054" s="2" t="str">
        <f t="shared" si="16"/>
        <v>Perdida</v>
      </c>
      <c r="L1054" s="3">
        <f>IF(Dolares!$A$1054="Compra",Dolares!$E$1054-Dolares!$C$1054-Dolares!$F$1054,Dolares!$C$1054-Dolares!$E$1054-Dolares!$F$1054)</f>
        <v>0</v>
      </c>
      <c r="M1054" s="4" t="e">
        <f>Dolares!$L$1054/Dolares!$C$1054*1</f>
        <v>#DIV/0!</v>
      </c>
      <c r="N1054" s="26"/>
      <c r="O1054" s="17">
        <f>IF(Dolares!$A$1054="Venta",(Dolares!$E$1054+Dolares!$F$1054)*-1,Dolares!$E$1054-Dolares!$F$1054)</f>
        <v>0</v>
      </c>
    </row>
    <row r="1055" spans="1:15" ht="15" customHeight="1" x14ac:dyDescent="0.25">
      <c r="A1055" s="13"/>
      <c r="B1055" s="14"/>
      <c r="C1055" s="15"/>
      <c r="D1055" s="6" t="e">
        <f>Tabla3[[#This Row],[CANTIDAD EN FIAT]]/Tabla3[[#This Row],[C. TOTAL / C.  RECIBIR]]</f>
        <v>#DIV/0!</v>
      </c>
      <c r="E1055" s="6"/>
      <c r="F1055" s="6"/>
      <c r="G1055" s="2"/>
      <c r="H1055" s="5"/>
      <c r="I1055" s="2"/>
      <c r="J1055" s="42"/>
      <c r="K1055" s="2" t="str">
        <f t="shared" si="16"/>
        <v>Perdida</v>
      </c>
      <c r="L1055" s="3">
        <f>IF(Dolares!$A$1055="Compra",Dolares!$E$1055-Dolares!$C$1055-Dolares!$F$1055,Dolares!$C$1055-Dolares!$E$1055-Dolares!$F$1055)</f>
        <v>0</v>
      </c>
      <c r="M1055" s="4" t="e">
        <f>Dolares!$L$1055/Dolares!$C$1055*1</f>
        <v>#DIV/0!</v>
      </c>
      <c r="N1055" s="26"/>
      <c r="O1055" s="17">
        <f>IF(Dolares!$A$1055="Venta",(Dolares!$E$1055+Dolares!$F$1055)*-1,Dolares!$E$1055-Dolares!$F$1055)</f>
        <v>0</v>
      </c>
    </row>
    <row r="1056" spans="1:15" ht="15" customHeight="1" x14ac:dyDescent="0.25">
      <c r="A1056" s="13"/>
      <c r="B1056" s="14"/>
      <c r="C1056" s="15"/>
      <c r="D1056" s="6" t="e">
        <f>Tabla3[[#This Row],[CANTIDAD EN FIAT]]/Tabla3[[#This Row],[C. TOTAL / C.  RECIBIR]]</f>
        <v>#DIV/0!</v>
      </c>
      <c r="E1056" s="6"/>
      <c r="F1056" s="6"/>
      <c r="G1056" s="2"/>
      <c r="H1056" s="5"/>
      <c r="I1056" s="2"/>
      <c r="J1056" s="42"/>
      <c r="K1056" s="2" t="str">
        <f t="shared" si="16"/>
        <v>Perdida</v>
      </c>
      <c r="L1056" s="3">
        <f>IF(Dolares!$A$1056="Compra",Dolares!$E$1056-Dolares!$C$1056-Dolares!$F$1056,Dolares!$C$1056-Dolares!$E$1056-Dolares!$F$1056)</f>
        <v>0</v>
      </c>
      <c r="M1056" s="4" t="e">
        <f>Dolares!$L$1056/Dolares!$C$1056*1</f>
        <v>#DIV/0!</v>
      </c>
      <c r="N1056" s="26"/>
      <c r="O1056" s="17">
        <f>IF(Dolares!$A$1056="Venta",(Dolares!$E$1056+Dolares!$F$1056)*-1,Dolares!$E$1056-Dolares!$F$1056)</f>
        <v>0</v>
      </c>
    </row>
    <row r="1057" spans="1:15" ht="15" customHeight="1" x14ac:dyDescent="0.25">
      <c r="A1057" s="13"/>
      <c r="B1057" s="14"/>
      <c r="C1057" s="15"/>
      <c r="D1057" s="6" t="e">
        <f>Tabla3[[#This Row],[CANTIDAD EN FIAT]]/Tabla3[[#This Row],[C. TOTAL / C.  RECIBIR]]</f>
        <v>#DIV/0!</v>
      </c>
      <c r="E1057" s="6"/>
      <c r="F1057" s="6"/>
      <c r="G1057" s="2"/>
      <c r="H1057" s="5"/>
      <c r="I1057" s="2"/>
      <c r="J1057" s="42"/>
      <c r="K1057" s="2" t="str">
        <f t="shared" si="16"/>
        <v>Perdida</v>
      </c>
      <c r="L1057" s="3">
        <f>IF(Dolares!$A$1057="Compra",Dolares!$E$1057-Dolares!$C$1057-Dolares!$F$1057,Dolares!$C$1057-Dolares!$E$1057-Dolares!$F$1057)</f>
        <v>0</v>
      </c>
      <c r="M1057" s="4" t="e">
        <f>Dolares!$L$1057/Dolares!$C$1057*1</f>
        <v>#DIV/0!</v>
      </c>
      <c r="N1057" s="26"/>
      <c r="O1057" s="17">
        <f>IF(Dolares!$A$1057="Venta",(Dolares!$E$1057+Dolares!$F$1057)*-1,Dolares!$E$1057-Dolares!$F$1057)</f>
        <v>0</v>
      </c>
    </row>
    <row r="1058" spans="1:15" ht="15" customHeight="1" x14ac:dyDescent="0.25">
      <c r="A1058" s="13"/>
      <c r="B1058" s="14"/>
      <c r="C1058" s="15"/>
      <c r="D1058" s="6" t="e">
        <f>Tabla3[[#This Row],[CANTIDAD EN FIAT]]/Tabla3[[#This Row],[C. TOTAL / C.  RECIBIR]]</f>
        <v>#DIV/0!</v>
      </c>
      <c r="E1058" s="6"/>
      <c r="F1058" s="6"/>
      <c r="G1058" s="2"/>
      <c r="H1058" s="5"/>
      <c r="I1058" s="2"/>
      <c r="J1058" s="42"/>
      <c r="K1058" s="2" t="str">
        <f t="shared" si="16"/>
        <v>Perdida</v>
      </c>
      <c r="L1058" s="3">
        <f>IF(Dolares!$A$1058="Compra",Dolares!$E$1058-Dolares!$C$1058-Dolares!$F$1058,Dolares!$C$1058-Dolares!$E$1058-Dolares!$F$1058)</f>
        <v>0</v>
      </c>
      <c r="M1058" s="4" t="e">
        <f>Dolares!$L$1058/Dolares!$C$1058*1</f>
        <v>#DIV/0!</v>
      </c>
      <c r="N1058" s="26"/>
      <c r="O1058" s="17">
        <f>IF(Dolares!$A$1058="Venta",(Dolares!$E$1058+Dolares!$F$1058)*-1,Dolares!$E$1058-Dolares!$F$1058)</f>
        <v>0</v>
      </c>
    </row>
    <row r="1059" spans="1:15" ht="15" customHeight="1" x14ac:dyDescent="0.25">
      <c r="A1059" s="13"/>
      <c r="B1059" s="14"/>
      <c r="C1059" s="15"/>
      <c r="D1059" s="6" t="e">
        <f>Tabla3[[#This Row],[CANTIDAD EN FIAT]]/Tabla3[[#This Row],[C. TOTAL / C.  RECIBIR]]</f>
        <v>#DIV/0!</v>
      </c>
      <c r="E1059" s="6"/>
      <c r="F1059" s="6"/>
      <c r="G1059" s="2"/>
      <c r="H1059" s="5"/>
      <c r="I1059" s="2"/>
      <c r="J1059" s="42"/>
      <c r="K1059" s="2" t="str">
        <f t="shared" si="16"/>
        <v>Perdida</v>
      </c>
      <c r="L1059" s="3">
        <f>IF(Dolares!$A$1059="Compra",Dolares!$E$1059-Dolares!$C$1059-Dolares!$F$1059,Dolares!$C$1059-Dolares!$E$1059-Dolares!$F$1059)</f>
        <v>0</v>
      </c>
      <c r="M1059" s="4" t="e">
        <f>Dolares!$L$1059/Dolares!$C$1059*1</f>
        <v>#DIV/0!</v>
      </c>
      <c r="N1059" s="26"/>
      <c r="O1059" s="17">
        <f>IF(Dolares!$A$1059="Venta",(Dolares!$E$1059+Dolares!$F$1059)*-1,Dolares!$E$1059-Dolares!$F$1059)</f>
        <v>0</v>
      </c>
    </row>
    <row r="1060" spans="1:15" ht="15" customHeight="1" x14ac:dyDescent="0.25">
      <c r="A1060" s="13"/>
      <c r="B1060" s="14"/>
      <c r="C1060" s="15"/>
      <c r="D1060" s="6" t="e">
        <f>Tabla3[[#This Row],[CANTIDAD EN FIAT]]/Tabla3[[#This Row],[C. TOTAL / C.  RECIBIR]]</f>
        <v>#DIV/0!</v>
      </c>
      <c r="E1060" s="6"/>
      <c r="F1060" s="6"/>
      <c r="G1060" s="2"/>
      <c r="H1060" s="5"/>
      <c r="I1060" s="2"/>
      <c r="J1060" s="42"/>
      <c r="K1060" s="2" t="str">
        <f t="shared" si="16"/>
        <v>Perdida</v>
      </c>
      <c r="L1060" s="3">
        <f>IF(Dolares!$A$1060="Compra",Dolares!$E$1060-Dolares!$C$1060-Dolares!$F$1060,Dolares!$C$1060-Dolares!$E$1060-Dolares!$F$1060)</f>
        <v>0</v>
      </c>
      <c r="M1060" s="4" t="e">
        <f>Dolares!$L$1060/Dolares!$C$1060*1</f>
        <v>#DIV/0!</v>
      </c>
      <c r="N1060" s="26"/>
      <c r="O1060" s="17">
        <f>IF(Dolares!$A$1060="Venta",(Dolares!$E$1060+Dolares!$F$1060)*-1,Dolares!$E$1060-Dolares!$F$1060)</f>
        <v>0</v>
      </c>
    </row>
    <row r="1061" spans="1:15" ht="15" customHeight="1" x14ac:dyDescent="0.25">
      <c r="A1061" s="13"/>
      <c r="B1061" s="14"/>
      <c r="C1061" s="15"/>
      <c r="D1061" s="6" t="e">
        <f>Tabla3[[#This Row],[CANTIDAD EN FIAT]]/Tabla3[[#This Row],[C. TOTAL / C.  RECIBIR]]</f>
        <v>#DIV/0!</v>
      </c>
      <c r="E1061" s="6"/>
      <c r="F1061" s="6"/>
      <c r="G1061" s="2"/>
      <c r="H1061" s="5"/>
      <c r="I1061" s="2"/>
      <c r="J1061" s="42"/>
      <c r="K1061" s="2" t="str">
        <f t="shared" si="16"/>
        <v>Perdida</v>
      </c>
      <c r="L1061" s="3">
        <f>IF(Dolares!$A$1061="Compra",Dolares!$E$1061-Dolares!$C$1061-Dolares!$F$1061,Dolares!$C$1061-Dolares!$E$1061-Dolares!$F$1061)</f>
        <v>0</v>
      </c>
      <c r="M1061" s="4" t="e">
        <f>Dolares!$L$1061/Dolares!$C$1061*1</f>
        <v>#DIV/0!</v>
      </c>
      <c r="N1061" s="26"/>
      <c r="O1061" s="17">
        <f>IF(Dolares!$A$1061="Venta",(Dolares!$E$1061+Dolares!$F$1061)*-1,Dolares!$E$1061-Dolares!$F$1061)</f>
        <v>0</v>
      </c>
    </row>
    <row r="1062" spans="1:15" ht="15" customHeight="1" x14ac:dyDescent="0.25">
      <c r="A1062" s="13"/>
      <c r="B1062" s="14"/>
      <c r="C1062" s="15"/>
      <c r="D1062" s="6" t="e">
        <f>Tabla3[[#This Row],[CANTIDAD EN FIAT]]/Tabla3[[#This Row],[C. TOTAL / C.  RECIBIR]]</f>
        <v>#DIV/0!</v>
      </c>
      <c r="E1062" s="6"/>
      <c r="F1062" s="6"/>
      <c r="G1062" s="2"/>
      <c r="H1062" s="5"/>
      <c r="I1062" s="2"/>
      <c r="J1062" s="42"/>
      <c r="K1062" s="2" t="str">
        <f t="shared" si="16"/>
        <v>Perdida</v>
      </c>
      <c r="L1062" s="3">
        <f>IF(Dolares!$A$1062="Compra",Dolares!$E$1062-Dolares!$C$1062-Dolares!$F$1062,Dolares!$C$1062-Dolares!$E$1062-Dolares!$F$1062)</f>
        <v>0</v>
      </c>
      <c r="M1062" s="4" t="e">
        <f>Dolares!$L$1062/Dolares!$C$1062*1</f>
        <v>#DIV/0!</v>
      </c>
      <c r="N1062" s="26"/>
      <c r="O1062" s="17">
        <f>IF(Dolares!$A$1062="Venta",(Dolares!$E$1062+Dolares!$F$1062)*-1,Dolares!$E$1062-Dolares!$F$1062)</f>
        <v>0</v>
      </c>
    </row>
    <row r="1063" spans="1:15" ht="15" customHeight="1" x14ac:dyDescent="0.25">
      <c r="A1063" s="13"/>
      <c r="B1063" s="14"/>
      <c r="C1063" s="15"/>
      <c r="D1063" s="6" t="e">
        <f>Tabla3[[#This Row],[CANTIDAD EN FIAT]]/Tabla3[[#This Row],[C. TOTAL / C.  RECIBIR]]</f>
        <v>#DIV/0!</v>
      </c>
      <c r="E1063" s="6"/>
      <c r="F1063" s="6"/>
      <c r="G1063" s="2"/>
      <c r="H1063" s="5"/>
      <c r="I1063" s="2"/>
      <c r="J1063" s="42"/>
      <c r="K1063" s="2" t="str">
        <f t="shared" si="16"/>
        <v>Perdida</v>
      </c>
      <c r="L1063" s="3">
        <f>IF(Dolares!$A$1063="Compra",Dolares!$E$1063-Dolares!$C$1063-Dolares!$F$1063,Dolares!$C$1063-Dolares!$E$1063-Dolares!$F$1063)</f>
        <v>0</v>
      </c>
      <c r="M1063" s="4" t="e">
        <f>Dolares!$L$1063/Dolares!$C$1063*1</f>
        <v>#DIV/0!</v>
      </c>
      <c r="N1063" s="26"/>
      <c r="O1063" s="17">
        <f>IF(Dolares!$A$1063="Venta",(Dolares!$E$1063+Dolares!$F$1063)*-1,Dolares!$E$1063-Dolares!$F$1063)</f>
        <v>0</v>
      </c>
    </row>
    <row r="1064" spans="1:15" ht="15" customHeight="1" x14ac:dyDescent="0.25">
      <c r="A1064" s="13"/>
      <c r="B1064" s="14"/>
      <c r="C1064" s="15"/>
      <c r="D1064" s="6" t="e">
        <f>Tabla3[[#This Row],[CANTIDAD EN FIAT]]/Tabla3[[#This Row],[C. TOTAL / C.  RECIBIR]]</f>
        <v>#DIV/0!</v>
      </c>
      <c r="E1064" s="6"/>
      <c r="F1064" s="6"/>
      <c r="G1064" s="2"/>
      <c r="H1064" s="5"/>
      <c r="I1064" s="2"/>
      <c r="J1064" s="42"/>
      <c r="K1064" s="2" t="str">
        <f t="shared" si="16"/>
        <v>Perdida</v>
      </c>
      <c r="L1064" s="3">
        <f>IF(Dolares!$A$1064="Compra",Dolares!$E$1064-Dolares!$C$1064-Dolares!$F$1064,Dolares!$C$1064-Dolares!$E$1064-Dolares!$F$1064)</f>
        <v>0</v>
      </c>
      <c r="M1064" s="4" t="e">
        <f>Dolares!$L$1064/Dolares!$C$1064*1</f>
        <v>#DIV/0!</v>
      </c>
      <c r="N1064" s="26"/>
      <c r="O1064" s="17">
        <f>IF(Dolares!$A$1064="Venta",(Dolares!$E$1064+Dolares!$F$1064)*-1,Dolares!$E$1064-Dolares!$F$1064)</f>
        <v>0</v>
      </c>
    </row>
    <row r="1065" spans="1:15" ht="15" customHeight="1" x14ac:dyDescent="0.25">
      <c r="A1065" s="13"/>
      <c r="B1065" s="14"/>
      <c r="C1065" s="15"/>
      <c r="D1065" s="6" t="e">
        <f>Tabla3[[#This Row],[CANTIDAD EN FIAT]]/Tabla3[[#This Row],[C. TOTAL / C.  RECIBIR]]</f>
        <v>#DIV/0!</v>
      </c>
      <c r="E1065" s="6"/>
      <c r="F1065" s="6"/>
      <c r="G1065" s="2"/>
      <c r="H1065" s="5"/>
      <c r="I1065" s="2"/>
      <c r="J1065" s="42"/>
      <c r="K1065" s="2" t="str">
        <f t="shared" si="16"/>
        <v>Perdida</v>
      </c>
      <c r="L1065" s="3">
        <f>IF(Dolares!$A$1065="Compra",Dolares!$E$1065-Dolares!$C$1065-Dolares!$F$1065,Dolares!$C$1065-Dolares!$E$1065-Dolares!$F$1065)</f>
        <v>0</v>
      </c>
      <c r="M1065" s="4" t="e">
        <f>Dolares!$L$1065/Dolares!$C$1065*1</f>
        <v>#DIV/0!</v>
      </c>
      <c r="N1065" s="26"/>
      <c r="O1065" s="17">
        <f>IF(Dolares!$A$1065="Venta",(Dolares!$E$1065+Dolares!$F$1065)*-1,Dolares!$E$1065-Dolares!$F$1065)</f>
        <v>0</v>
      </c>
    </row>
    <row r="1066" spans="1:15" ht="15" customHeight="1" x14ac:dyDescent="0.25">
      <c r="A1066" s="13"/>
      <c r="B1066" s="14"/>
      <c r="C1066" s="15"/>
      <c r="D1066" s="6" t="e">
        <f>Tabla3[[#This Row],[CANTIDAD EN FIAT]]/Tabla3[[#This Row],[C. TOTAL / C.  RECIBIR]]</f>
        <v>#DIV/0!</v>
      </c>
      <c r="E1066" s="6"/>
      <c r="F1066" s="6"/>
      <c r="G1066" s="2"/>
      <c r="H1066" s="5"/>
      <c r="I1066" s="2"/>
      <c r="J1066" s="42"/>
      <c r="K1066" s="2" t="str">
        <f t="shared" si="16"/>
        <v>Perdida</v>
      </c>
      <c r="L1066" s="3">
        <f>IF(Dolares!$A$1066="Compra",Dolares!$E$1066-Dolares!$C$1066-Dolares!$F$1066,Dolares!$C$1066-Dolares!$E$1066-Dolares!$F$1066)</f>
        <v>0</v>
      </c>
      <c r="M1066" s="4" t="e">
        <f>Dolares!$L$1066/Dolares!$C$1066*1</f>
        <v>#DIV/0!</v>
      </c>
      <c r="N1066" s="26"/>
      <c r="O1066" s="17">
        <f>IF(Dolares!$A$1066="Venta",(Dolares!$E$1066+Dolares!$F$1066)*-1,Dolares!$E$1066-Dolares!$F$1066)</f>
        <v>0</v>
      </c>
    </row>
    <row r="1067" spans="1:15" ht="15" customHeight="1" x14ac:dyDescent="0.25">
      <c r="A1067" s="13"/>
      <c r="B1067" s="14"/>
      <c r="C1067" s="15"/>
      <c r="D1067" s="6" t="e">
        <f>Tabla3[[#This Row],[CANTIDAD EN FIAT]]/Tabla3[[#This Row],[C. TOTAL / C.  RECIBIR]]</f>
        <v>#DIV/0!</v>
      </c>
      <c r="E1067" s="6"/>
      <c r="F1067" s="6"/>
      <c r="G1067" s="2"/>
      <c r="H1067" s="5"/>
      <c r="I1067" s="2"/>
      <c r="J1067" s="42"/>
      <c r="K1067" s="2" t="str">
        <f t="shared" si="16"/>
        <v>Perdida</v>
      </c>
      <c r="L1067" s="3">
        <f>IF(Dolares!$A$1067="Compra",Dolares!$E$1067-Dolares!$C$1067-Dolares!$F$1067,Dolares!$C$1067-Dolares!$E$1067-Dolares!$F$1067)</f>
        <v>0</v>
      </c>
      <c r="M1067" s="4" t="e">
        <f>Dolares!$L$1067/Dolares!$C$1067*1</f>
        <v>#DIV/0!</v>
      </c>
      <c r="N1067" s="26"/>
      <c r="O1067" s="17">
        <f>IF(Dolares!$A$1067="Venta",(Dolares!$E$1067+Dolares!$F$1067)*-1,Dolares!$E$1067-Dolares!$F$1067)</f>
        <v>0</v>
      </c>
    </row>
    <row r="1068" spans="1:15" ht="15" customHeight="1" x14ac:dyDescent="0.25">
      <c r="A1068" s="13"/>
      <c r="B1068" s="14"/>
      <c r="C1068" s="15"/>
      <c r="D1068" s="6" t="e">
        <f>Tabla3[[#This Row],[CANTIDAD EN FIAT]]/Tabla3[[#This Row],[C. TOTAL / C.  RECIBIR]]</f>
        <v>#DIV/0!</v>
      </c>
      <c r="E1068" s="6"/>
      <c r="F1068" s="6"/>
      <c r="G1068" s="2"/>
      <c r="H1068" s="5"/>
      <c r="I1068" s="2"/>
      <c r="J1068" s="42"/>
      <c r="K1068" s="2" t="str">
        <f t="shared" si="16"/>
        <v>Perdida</v>
      </c>
      <c r="L1068" s="3">
        <f>IF(Dolares!$A$1068="Compra",Dolares!$E$1068-Dolares!$C$1068-Dolares!$F$1068,Dolares!$C$1068-Dolares!$E$1068-Dolares!$F$1068)</f>
        <v>0</v>
      </c>
      <c r="M1068" s="4" t="e">
        <f>Dolares!$L$1068/Dolares!$C$1068*1</f>
        <v>#DIV/0!</v>
      </c>
      <c r="N1068" s="26"/>
      <c r="O1068" s="17">
        <f>IF(Dolares!$A$1068="Venta",(Dolares!$E$1068+Dolares!$F$1068)*-1,Dolares!$E$1068-Dolares!$F$1068)</f>
        <v>0</v>
      </c>
    </row>
    <row r="1069" spans="1:15" ht="15" customHeight="1" x14ac:dyDescent="0.25">
      <c r="A1069" s="13"/>
      <c r="B1069" s="14"/>
      <c r="C1069" s="15"/>
      <c r="D1069" s="6" t="e">
        <f>Tabla3[[#This Row],[CANTIDAD EN FIAT]]/Tabla3[[#This Row],[C. TOTAL / C.  RECIBIR]]</f>
        <v>#DIV/0!</v>
      </c>
      <c r="E1069" s="6"/>
      <c r="F1069" s="6"/>
      <c r="G1069" s="2"/>
      <c r="H1069" s="5"/>
      <c r="I1069" s="2"/>
      <c r="J1069" s="42"/>
      <c r="K1069" s="2" t="str">
        <f t="shared" si="16"/>
        <v>Perdida</v>
      </c>
      <c r="L1069" s="3">
        <f>IF(Dolares!$A$1069="Compra",Dolares!$E$1069-Dolares!$C$1069-Dolares!$F$1069,Dolares!$C$1069-Dolares!$E$1069-Dolares!$F$1069)</f>
        <v>0</v>
      </c>
      <c r="M1069" s="4" t="e">
        <f>Dolares!$L$1069/Dolares!$C$1069*1</f>
        <v>#DIV/0!</v>
      </c>
      <c r="N1069" s="26"/>
      <c r="O1069" s="17">
        <f>IF(Dolares!$A$1069="Venta",(Dolares!$E$1069+Dolares!$F$1069)*-1,Dolares!$E$1069-Dolares!$F$1069)</f>
        <v>0</v>
      </c>
    </row>
    <row r="1070" spans="1:15" ht="15" customHeight="1" x14ac:dyDescent="0.25">
      <c r="A1070" s="13"/>
      <c r="B1070" s="14"/>
      <c r="C1070" s="15"/>
      <c r="D1070" s="6" t="e">
        <f>Tabla3[[#This Row],[CANTIDAD EN FIAT]]/Tabla3[[#This Row],[C. TOTAL / C.  RECIBIR]]</f>
        <v>#DIV/0!</v>
      </c>
      <c r="E1070" s="6"/>
      <c r="F1070" s="6"/>
      <c r="G1070" s="2"/>
      <c r="H1070" s="5"/>
      <c r="I1070" s="2"/>
      <c r="J1070" s="42"/>
      <c r="K1070" s="2" t="str">
        <f t="shared" si="16"/>
        <v>Perdida</v>
      </c>
      <c r="L1070" s="3">
        <f>IF(Dolares!$A$1070="Compra",Dolares!$E$1070-Dolares!$C$1070-Dolares!$F$1070,Dolares!$C$1070-Dolares!$E$1070-Dolares!$F$1070)</f>
        <v>0</v>
      </c>
      <c r="M1070" s="4" t="e">
        <f>Dolares!$L$1070/Dolares!$C$1070*1</f>
        <v>#DIV/0!</v>
      </c>
      <c r="N1070" s="26"/>
      <c r="O1070" s="17">
        <f>IF(Dolares!$A$1070="Venta",(Dolares!$E$1070+Dolares!$F$1070)*-1,Dolares!$E$1070-Dolares!$F$1070)</f>
        <v>0</v>
      </c>
    </row>
    <row r="1071" spans="1:15" ht="15" customHeight="1" x14ac:dyDescent="0.25">
      <c r="A1071" s="13"/>
      <c r="B1071" s="14"/>
      <c r="C1071" s="15"/>
      <c r="D1071" s="6" t="e">
        <f>Tabla3[[#This Row],[CANTIDAD EN FIAT]]/Tabla3[[#This Row],[C. TOTAL / C.  RECIBIR]]</f>
        <v>#DIV/0!</v>
      </c>
      <c r="E1071" s="6"/>
      <c r="F1071" s="6"/>
      <c r="G1071" s="2"/>
      <c r="H1071" s="5"/>
      <c r="I1071" s="2"/>
      <c r="J1071" s="42"/>
      <c r="K1071" s="2" t="str">
        <f t="shared" si="16"/>
        <v>Perdida</v>
      </c>
      <c r="L1071" s="3">
        <f>IF(Dolares!$A$1071="Compra",Dolares!$E$1071-Dolares!$C$1071-Dolares!$F$1071,Dolares!$C$1071-Dolares!$E$1071-Dolares!$F$1071)</f>
        <v>0</v>
      </c>
      <c r="M1071" s="4" t="e">
        <f>Dolares!$L$1071/Dolares!$C$1071*1</f>
        <v>#DIV/0!</v>
      </c>
      <c r="N1071" s="26"/>
      <c r="O1071" s="17">
        <f>IF(Dolares!$A$1071="Venta",(Dolares!$E$1071+Dolares!$F$1071)*-1,Dolares!$E$1071-Dolares!$F$1071)</f>
        <v>0</v>
      </c>
    </row>
    <row r="1072" spans="1:15" ht="15" customHeight="1" x14ac:dyDescent="0.25">
      <c r="A1072" s="13"/>
      <c r="B1072" s="14"/>
      <c r="C1072" s="15"/>
      <c r="D1072" s="6" t="e">
        <f>Tabla3[[#This Row],[CANTIDAD EN FIAT]]/Tabla3[[#This Row],[C. TOTAL / C.  RECIBIR]]</f>
        <v>#DIV/0!</v>
      </c>
      <c r="E1072" s="6"/>
      <c r="F1072" s="6"/>
      <c r="G1072" s="2"/>
      <c r="H1072" s="5"/>
      <c r="I1072" s="2"/>
      <c r="J1072" s="42"/>
      <c r="K1072" s="2" t="str">
        <f t="shared" si="16"/>
        <v>Perdida</v>
      </c>
      <c r="L1072" s="3">
        <f>IF(Dolares!$A$1072="Compra",Dolares!$E$1072-Dolares!$C$1072-Dolares!$F$1072,Dolares!$C$1072-Dolares!$E$1072-Dolares!$F$1072)</f>
        <v>0</v>
      </c>
      <c r="M1072" s="4" t="e">
        <f>Dolares!$L$1072/Dolares!$C$1072*1</f>
        <v>#DIV/0!</v>
      </c>
      <c r="N1072" s="26"/>
      <c r="O1072" s="17">
        <f>IF(Dolares!$A$1072="Venta",(Dolares!$E$1072+Dolares!$F$1072)*-1,Dolares!$E$1072-Dolares!$F$1072)</f>
        <v>0</v>
      </c>
    </row>
    <row r="1073" spans="1:15" ht="15" customHeight="1" x14ac:dyDescent="0.25">
      <c r="A1073" s="13"/>
      <c r="B1073" s="14"/>
      <c r="C1073" s="15"/>
      <c r="D1073" s="6" t="e">
        <f>Tabla3[[#This Row],[CANTIDAD EN FIAT]]/Tabla3[[#This Row],[C. TOTAL / C.  RECIBIR]]</f>
        <v>#DIV/0!</v>
      </c>
      <c r="E1073" s="6"/>
      <c r="F1073" s="6"/>
      <c r="G1073" s="2"/>
      <c r="H1073" s="5"/>
      <c r="I1073" s="2"/>
      <c r="J1073" s="42"/>
      <c r="K1073" s="2" t="str">
        <f t="shared" si="16"/>
        <v>Perdida</v>
      </c>
      <c r="L1073" s="3">
        <f>IF(Dolares!$A$1073="Compra",Dolares!$E$1073-Dolares!$C$1073-Dolares!$F$1073,Dolares!$C$1073-Dolares!$E$1073-Dolares!$F$1073)</f>
        <v>0</v>
      </c>
      <c r="M1073" s="4" t="e">
        <f>Dolares!$L$1073/Dolares!$C$1073*1</f>
        <v>#DIV/0!</v>
      </c>
      <c r="N1073" s="26"/>
      <c r="O1073" s="17">
        <f>IF(Dolares!$A$1073="Venta",(Dolares!$E$1073+Dolares!$F$1073)*-1,Dolares!$E$1073-Dolares!$F$1073)</f>
        <v>0</v>
      </c>
    </row>
    <row r="1074" spans="1:15" ht="15" customHeight="1" x14ac:dyDescent="0.25">
      <c r="A1074" s="13"/>
      <c r="B1074" s="14"/>
      <c r="C1074" s="15"/>
      <c r="D1074" s="6" t="e">
        <f>Tabla3[[#This Row],[CANTIDAD EN FIAT]]/Tabla3[[#This Row],[C. TOTAL / C.  RECIBIR]]</f>
        <v>#DIV/0!</v>
      </c>
      <c r="E1074" s="6"/>
      <c r="F1074" s="6"/>
      <c r="G1074" s="2"/>
      <c r="H1074" s="5"/>
      <c r="I1074" s="2"/>
      <c r="J1074" s="42"/>
      <c r="K1074" s="2" t="str">
        <f t="shared" si="16"/>
        <v>Perdida</v>
      </c>
      <c r="L1074" s="3">
        <f>IF(Dolares!$A$1074="Compra",Dolares!$E$1074-Dolares!$C$1074-Dolares!$F$1074,Dolares!$C$1074-Dolares!$E$1074-Dolares!$F$1074)</f>
        <v>0</v>
      </c>
      <c r="M1074" s="4" t="e">
        <f>Dolares!$L$1074/Dolares!$C$1074*1</f>
        <v>#DIV/0!</v>
      </c>
      <c r="N1074" s="26"/>
      <c r="O1074" s="17">
        <f>IF(Dolares!$A$1074="Venta",(Dolares!$E$1074+Dolares!$F$1074)*-1,Dolares!$E$1074-Dolares!$F$1074)</f>
        <v>0</v>
      </c>
    </row>
    <row r="1075" spans="1:15" ht="15" customHeight="1" x14ac:dyDescent="0.25">
      <c r="A1075" s="13"/>
      <c r="B1075" s="14"/>
      <c r="C1075" s="15"/>
      <c r="D1075" s="6" t="e">
        <f>Tabla3[[#This Row],[CANTIDAD EN FIAT]]/Tabla3[[#This Row],[C. TOTAL / C.  RECIBIR]]</f>
        <v>#DIV/0!</v>
      </c>
      <c r="E1075" s="6"/>
      <c r="F1075" s="6"/>
      <c r="G1075" s="2"/>
      <c r="H1075" s="5"/>
      <c r="I1075" s="2"/>
      <c r="J1075" s="42"/>
      <c r="K1075" s="2" t="str">
        <f t="shared" si="16"/>
        <v>Perdida</v>
      </c>
      <c r="L1075" s="3">
        <f>IF(Dolares!$A$1075="Compra",Dolares!$E$1075-Dolares!$C$1075-Dolares!$F$1075,Dolares!$C$1075-Dolares!$E$1075-Dolares!$F$1075)</f>
        <v>0</v>
      </c>
      <c r="M1075" s="4" t="e">
        <f>Dolares!$L$1075/Dolares!$C$1075*1</f>
        <v>#DIV/0!</v>
      </c>
      <c r="N1075" s="26"/>
      <c r="O1075" s="17">
        <f>IF(Dolares!$A$1075="Venta",(Dolares!$E$1075+Dolares!$F$1075)*-1,Dolares!$E$1075-Dolares!$F$1075)</f>
        <v>0</v>
      </c>
    </row>
    <row r="1076" spans="1:15" ht="15" customHeight="1" x14ac:dyDescent="0.25">
      <c r="A1076" s="13"/>
      <c r="B1076" s="14"/>
      <c r="C1076" s="15"/>
      <c r="D1076" s="6" t="e">
        <f>Tabla3[[#This Row],[CANTIDAD EN FIAT]]/Tabla3[[#This Row],[C. TOTAL / C.  RECIBIR]]</f>
        <v>#DIV/0!</v>
      </c>
      <c r="E1076" s="6"/>
      <c r="F1076" s="6"/>
      <c r="G1076" s="2"/>
      <c r="H1076" s="5"/>
      <c r="I1076" s="2"/>
      <c r="J1076" s="42"/>
      <c r="K1076" s="2" t="str">
        <f t="shared" si="16"/>
        <v>Perdida</v>
      </c>
      <c r="L1076" s="3">
        <f>IF(Dolares!$A$1076="Compra",Dolares!$E$1076-Dolares!$C$1076-Dolares!$F$1076,Dolares!$C$1076-Dolares!$E$1076-Dolares!$F$1076)</f>
        <v>0</v>
      </c>
      <c r="M1076" s="4" t="e">
        <f>Dolares!$L$1076/Dolares!$C$1076*1</f>
        <v>#DIV/0!</v>
      </c>
      <c r="N1076" s="26"/>
      <c r="O1076" s="17">
        <f>IF(Dolares!$A$1076="Venta",(Dolares!$E$1076+Dolares!$F$1076)*-1,Dolares!$E$1076-Dolares!$F$1076)</f>
        <v>0</v>
      </c>
    </row>
    <row r="1077" spans="1:15" ht="15" customHeight="1" x14ac:dyDescent="0.25">
      <c r="A1077" s="13"/>
      <c r="B1077" s="14"/>
      <c r="C1077" s="15"/>
      <c r="D1077" s="6" t="e">
        <f>Tabla3[[#This Row],[CANTIDAD EN FIAT]]/Tabla3[[#This Row],[C. TOTAL / C.  RECIBIR]]</f>
        <v>#DIV/0!</v>
      </c>
      <c r="E1077" s="6"/>
      <c r="F1077" s="6"/>
      <c r="G1077" s="2"/>
      <c r="H1077" s="5"/>
      <c r="I1077" s="2"/>
      <c r="J1077" s="42"/>
      <c r="K1077" s="2" t="str">
        <f t="shared" si="16"/>
        <v>Perdida</v>
      </c>
      <c r="L1077" s="3">
        <f>IF(Dolares!$A$1077="Compra",Dolares!$E$1077-Dolares!$C$1077-Dolares!$F$1077,Dolares!$C$1077-Dolares!$E$1077-Dolares!$F$1077)</f>
        <v>0</v>
      </c>
      <c r="M1077" s="4" t="e">
        <f>Dolares!$L$1077/Dolares!$C$1077*1</f>
        <v>#DIV/0!</v>
      </c>
      <c r="N1077" s="26"/>
      <c r="O1077" s="17">
        <f>IF(Dolares!$A$1077="Venta",(Dolares!$E$1077+Dolares!$F$1077)*-1,Dolares!$E$1077-Dolares!$F$1077)</f>
        <v>0</v>
      </c>
    </row>
    <row r="1078" spans="1:15" ht="15" customHeight="1" x14ac:dyDescent="0.25">
      <c r="A1078" s="13"/>
      <c r="B1078" s="14"/>
      <c r="C1078" s="15"/>
      <c r="D1078" s="6" t="e">
        <f>Tabla3[[#This Row],[CANTIDAD EN FIAT]]/Tabla3[[#This Row],[C. TOTAL / C.  RECIBIR]]</f>
        <v>#DIV/0!</v>
      </c>
      <c r="E1078" s="6"/>
      <c r="F1078" s="6"/>
      <c r="G1078" s="2"/>
      <c r="H1078" s="5"/>
      <c r="I1078" s="2"/>
      <c r="J1078" s="42"/>
      <c r="K1078" s="2" t="str">
        <f t="shared" si="16"/>
        <v>Perdida</v>
      </c>
      <c r="L1078" s="3">
        <f>IF(Dolares!$A$1078="Compra",Dolares!$E$1078-Dolares!$C$1078-Dolares!$F$1078,Dolares!$C$1078-Dolares!$E$1078-Dolares!$F$1078)</f>
        <v>0</v>
      </c>
      <c r="M1078" s="4" t="e">
        <f>Dolares!$L$1078/Dolares!$C$1078*1</f>
        <v>#DIV/0!</v>
      </c>
      <c r="N1078" s="26"/>
      <c r="O1078" s="17">
        <f>IF(Dolares!$A$1078="Venta",(Dolares!$E$1078+Dolares!$F$1078)*-1,Dolares!$E$1078-Dolares!$F$1078)</f>
        <v>0</v>
      </c>
    </row>
    <row r="1079" spans="1:15" ht="15" customHeight="1" x14ac:dyDescent="0.25">
      <c r="A1079" s="13"/>
      <c r="B1079" s="14"/>
      <c r="C1079" s="15"/>
      <c r="D1079" s="6" t="e">
        <f>Tabla3[[#This Row],[CANTIDAD EN FIAT]]/Tabla3[[#This Row],[C. TOTAL / C.  RECIBIR]]</f>
        <v>#DIV/0!</v>
      </c>
      <c r="E1079" s="6"/>
      <c r="F1079" s="6"/>
      <c r="G1079" s="2"/>
      <c r="H1079" s="5"/>
      <c r="I1079" s="2"/>
      <c r="J1079" s="42"/>
      <c r="K1079" s="2" t="str">
        <f t="shared" si="16"/>
        <v>Perdida</v>
      </c>
      <c r="L1079" s="3">
        <f>IF(Dolares!$A$1079="Compra",Dolares!$E$1079-Dolares!$C$1079-Dolares!$F$1079,Dolares!$C$1079-Dolares!$E$1079-Dolares!$F$1079)</f>
        <v>0</v>
      </c>
      <c r="M1079" s="4" t="e">
        <f>Dolares!$L$1079/Dolares!$C$1079*1</f>
        <v>#DIV/0!</v>
      </c>
      <c r="N1079" s="26"/>
      <c r="O1079" s="17">
        <f>IF(Dolares!$A$1079="Venta",(Dolares!$E$1079+Dolares!$F$1079)*-1,Dolares!$E$1079-Dolares!$F$1079)</f>
        <v>0</v>
      </c>
    </row>
    <row r="1080" spans="1:15" ht="15" customHeight="1" x14ac:dyDescent="0.25">
      <c r="A1080" s="13"/>
      <c r="B1080" s="14"/>
      <c r="C1080" s="15"/>
      <c r="D1080" s="6" t="e">
        <f>Tabla3[[#This Row],[CANTIDAD EN FIAT]]/Tabla3[[#This Row],[C. TOTAL / C.  RECIBIR]]</f>
        <v>#DIV/0!</v>
      </c>
      <c r="E1080" s="6"/>
      <c r="F1080" s="6"/>
      <c r="G1080" s="2"/>
      <c r="H1080" s="5"/>
      <c r="I1080" s="2"/>
      <c r="J1080" s="42"/>
      <c r="K1080" s="2" t="str">
        <f t="shared" si="16"/>
        <v>Perdida</v>
      </c>
      <c r="L1080" s="3">
        <f>IF(Dolares!$A$1080="Compra",Dolares!$E$1080-Dolares!$C$1080-Dolares!$F$1080,Dolares!$C$1080-Dolares!$E$1080-Dolares!$F$1080)</f>
        <v>0</v>
      </c>
      <c r="M1080" s="4" t="e">
        <f>Dolares!$L$1080/Dolares!$C$1080*1</f>
        <v>#DIV/0!</v>
      </c>
      <c r="N1080" s="26"/>
      <c r="O1080" s="17">
        <f>IF(Dolares!$A$1080="Venta",(Dolares!$E$1080+Dolares!$F$1080)*-1,Dolares!$E$1080-Dolares!$F$1080)</f>
        <v>0</v>
      </c>
    </row>
    <row r="1081" spans="1:15" ht="15" customHeight="1" x14ac:dyDescent="0.25">
      <c r="A1081" s="13"/>
      <c r="B1081" s="14"/>
      <c r="C1081" s="15"/>
      <c r="D1081" s="6" t="e">
        <f>Tabla3[[#This Row],[CANTIDAD EN FIAT]]/Tabla3[[#This Row],[C. TOTAL / C.  RECIBIR]]</f>
        <v>#DIV/0!</v>
      </c>
      <c r="E1081" s="6"/>
      <c r="F1081" s="6"/>
      <c r="G1081" s="2"/>
      <c r="H1081" s="5"/>
      <c r="I1081" s="2"/>
      <c r="J1081" s="42"/>
      <c r="K1081" s="2" t="str">
        <f t="shared" si="16"/>
        <v>Perdida</v>
      </c>
      <c r="L1081" s="3">
        <f>IF(Dolares!$A$1081="Compra",Dolares!$E$1081-Dolares!$C$1081-Dolares!$F$1081,Dolares!$C$1081-Dolares!$E$1081-Dolares!$F$1081)</f>
        <v>0</v>
      </c>
      <c r="M1081" s="4" t="e">
        <f>Dolares!$L$1081/Dolares!$C$1081*1</f>
        <v>#DIV/0!</v>
      </c>
      <c r="N1081" s="26"/>
      <c r="O1081" s="17">
        <f>IF(Dolares!$A$1081="Venta",(Dolares!$E$1081+Dolares!$F$1081)*-1,Dolares!$E$1081-Dolares!$F$1081)</f>
        <v>0</v>
      </c>
    </row>
    <row r="1082" spans="1:15" ht="15" customHeight="1" x14ac:dyDescent="0.25">
      <c r="A1082" s="13"/>
      <c r="B1082" s="14"/>
      <c r="C1082" s="15"/>
      <c r="D1082" s="6" t="e">
        <f>Tabla3[[#This Row],[CANTIDAD EN FIAT]]/Tabla3[[#This Row],[C. TOTAL / C.  RECIBIR]]</f>
        <v>#DIV/0!</v>
      </c>
      <c r="E1082" s="6"/>
      <c r="F1082" s="6"/>
      <c r="G1082" s="2"/>
      <c r="H1082" s="5"/>
      <c r="I1082" s="2"/>
      <c r="J1082" s="42"/>
      <c r="K1082" s="2" t="str">
        <f t="shared" si="16"/>
        <v>Perdida</v>
      </c>
      <c r="L1082" s="3">
        <f>IF(Dolares!$A$1082="Compra",Dolares!$E$1082-Dolares!$C$1082-Dolares!$F$1082,Dolares!$C$1082-Dolares!$E$1082-Dolares!$F$1082)</f>
        <v>0</v>
      </c>
      <c r="M1082" s="4" t="e">
        <f>Dolares!$L$1082/Dolares!$C$1082*1</f>
        <v>#DIV/0!</v>
      </c>
      <c r="N1082" s="26"/>
      <c r="O1082" s="17">
        <f>IF(Dolares!$A$1082="Venta",(Dolares!$E$1082+Dolares!$F$1082)*-1,Dolares!$E$1082-Dolares!$F$1082)</f>
        <v>0</v>
      </c>
    </row>
    <row r="1083" spans="1:15" ht="15" customHeight="1" x14ac:dyDescent="0.25">
      <c r="A1083" s="13"/>
      <c r="B1083" s="14"/>
      <c r="C1083" s="15"/>
      <c r="D1083" s="6" t="e">
        <f>Tabla3[[#This Row],[CANTIDAD EN FIAT]]/Tabla3[[#This Row],[C. TOTAL / C.  RECIBIR]]</f>
        <v>#DIV/0!</v>
      </c>
      <c r="E1083" s="6"/>
      <c r="F1083" s="6"/>
      <c r="G1083" s="2"/>
      <c r="H1083" s="5"/>
      <c r="I1083" s="2"/>
      <c r="J1083" s="42"/>
      <c r="K1083" s="2" t="str">
        <f t="shared" si="16"/>
        <v>Perdida</v>
      </c>
      <c r="L1083" s="3">
        <f>IF(Dolares!$A$1083="Compra",Dolares!$E$1083-Dolares!$C$1083-Dolares!$F$1083,Dolares!$C$1083-Dolares!$E$1083-Dolares!$F$1083)</f>
        <v>0</v>
      </c>
      <c r="M1083" s="4" t="e">
        <f>Dolares!$L$1083/Dolares!$C$1083*1</f>
        <v>#DIV/0!</v>
      </c>
      <c r="N1083" s="26"/>
      <c r="O1083" s="17">
        <f>IF(Dolares!$A$1083="Venta",(Dolares!$E$1083+Dolares!$F$1083)*-1,Dolares!$E$1083-Dolares!$F$1083)</f>
        <v>0</v>
      </c>
    </row>
    <row r="1084" spans="1:15" ht="15" customHeight="1" x14ac:dyDescent="0.25">
      <c r="A1084" s="13"/>
      <c r="B1084" s="14"/>
      <c r="C1084" s="15"/>
      <c r="D1084" s="6" t="e">
        <f>Tabla3[[#This Row],[CANTIDAD EN FIAT]]/Tabla3[[#This Row],[C. TOTAL / C.  RECIBIR]]</f>
        <v>#DIV/0!</v>
      </c>
      <c r="E1084" s="6"/>
      <c r="F1084" s="6"/>
      <c r="G1084" s="2"/>
      <c r="H1084" s="5"/>
      <c r="I1084" s="2"/>
      <c r="J1084" s="42"/>
      <c r="K1084" s="2" t="str">
        <f t="shared" si="16"/>
        <v>Perdida</v>
      </c>
      <c r="L1084" s="3">
        <f>IF(Dolares!$A$1084="Compra",Dolares!$E$1084-Dolares!$C$1084-Dolares!$F$1084,Dolares!$C$1084-Dolares!$E$1084-Dolares!$F$1084)</f>
        <v>0</v>
      </c>
      <c r="M1084" s="4" t="e">
        <f>Dolares!$L$1084/Dolares!$C$1084*1</f>
        <v>#DIV/0!</v>
      </c>
      <c r="N1084" s="26"/>
      <c r="O1084" s="17">
        <f>IF(Dolares!$A$1084="Venta",(Dolares!$E$1084+Dolares!$F$1084)*-1,Dolares!$E$1084-Dolares!$F$1084)</f>
        <v>0</v>
      </c>
    </row>
    <row r="1085" spans="1:15" ht="15" customHeight="1" x14ac:dyDescent="0.25">
      <c r="A1085" s="13"/>
      <c r="B1085" s="14"/>
      <c r="C1085" s="15"/>
      <c r="D1085" s="6" t="e">
        <f>Tabla3[[#This Row],[CANTIDAD EN FIAT]]/Tabla3[[#This Row],[C. TOTAL / C.  RECIBIR]]</f>
        <v>#DIV/0!</v>
      </c>
      <c r="E1085" s="6"/>
      <c r="F1085" s="6"/>
      <c r="G1085" s="2"/>
      <c r="H1085" s="5"/>
      <c r="I1085" s="2"/>
      <c r="J1085" s="42"/>
      <c r="K1085" s="2" t="str">
        <f t="shared" si="16"/>
        <v>Perdida</v>
      </c>
      <c r="L1085" s="3">
        <f>IF(Dolares!$A$1085="Compra",Dolares!$E$1085-Dolares!$C$1085-Dolares!$F$1085,Dolares!$C$1085-Dolares!$E$1085-Dolares!$F$1085)</f>
        <v>0</v>
      </c>
      <c r="M1085" s="4" t="e">
        <f>Dolares!$L$1085/Dolares!$C$1085*1</f>
        <v>#DIV/0!</v>
      </c>
      <c r="N1085" s="26"/>
      <c r="O1085" s="17">
        <f>IF(Dolares!$A$1085="Venta",(Dolares!$E$1085+Dolares!$F$1085)*-1,Dolares!$E$1085-Dolares!$F$1085)</f>
        <v>0</v>
      </c>
    </row>
    <row r="1086" spans="1:15" ht="15" customHeight="1" x14ac:dyDescent="0.25">
      <c r="A1086" s="13"/>
      <c r="B1086" s="14"/>
      <c r="C1086" s="15"/>
      <c r="D1086" s="6" t="e">
        <f>Tabla3[[#This Row],[CANTIDAD EN FIAT]]/Tabla3[[#This Row],[C. TOTAL / C.  RECIBIR]]</f>
        <v>#DIV/0!</v>
      </c>
      <c r="E1086" s="6"/>
      <c r="F1086" s="6"/>
      <c r="G1086" s="2"/>
      <c r="H1086" s="5"/>
      <c r="I1086" s="2"/>
      <c r="J1086" s="42"/>
      <c r="K1086" s="2" t="str">
        <f t="shared" si="16"/>
        <v>Perdida</v>
      </c>
      <c r="L1086" s="3">
        <f>IF(Dolares!$A$1086="Compra",Dolares!$E$1086-Dolares!$C$1086-Dolares!$F$1086,Dolares!$C$1086-Dolares!$E$1086-Dolares!$F$1086)</f>
        <v>0</v>
      </c>
      <c r="M1086" s="4" t="e">
        <f>Dolares!$L$1086/Dolares!$C$1086*1</f>
        <v>#DIV/0!</v>
      </c>
      <c r="N1086" s="26"/>
      <c r="O1086" s="17">
        <f>IF(Dolares!$A$1086="Venta",(Dolares!$E$1086+Dolares!$F$1086)*-1,Dolares!$E$1086-Dolares!$F$1086)</f>
        <v>0</v>
      </c>
    </row>
    <row r="1087" spans="1:15" ht="15" customHeight="1" x14ac:dyDescent="0.25">
      <c r="A1087" s="13"/>
      <c r="B1087" s="14"/>
      <c r="C1087" s="15"/>
      <c r="D1087" s="6" t="e">
        <f>Tabla3[[#This Row],[CANTIDAD EN FIAT]]/Tabla3[[#This Row],[C. TOTAL / C.  RECIBIR]]</f>
        <v>#DIV/0!</v>
      </c>
      <c r="E1087" s="6"/>
      <c r="F1087" s="6"/>
      <c r="G1087" s="2"/>
      <c r="H1087" s="5"/>
      <c r="I1087" s="2"/>
      <c r="J1087" s="42"/>
      <c r="K1087" s="2" t="str">
        <f t="shared" si="16"/>
        <v>Perdida</v>
      </c>
      <c r="L1087" s="3">
        <f>IF(Dolares!$A$1087="Compra",Dolares!$E$1087-Dolares!$C$1087-Dolares!$F$1087,Dolares!$C$1087-Dolares!$E$1087-Dolares!$F$1087)</f>
        <v>0</v>
      </c>
      <c r="M1087" s="4" t="e">
        <f>Dolares!$L$1087/Dolares!$C$1087*1</f>
        <v>#DIV/0!</v>
      </c>
      <c r="N1087" s="26"/>
      <c r="O1087" s="17">
        <f>IF(Dolares!$A$1087="Venta",(Dolares!$E$1087+Dolares!$F$1087)*-1,Dolares!$E$1087-Dolares!$F$1087)</f>
        <v>0</v>
      </c>
    </row>
    <row r="1088" spans="1:15" ht="15" customHeight="1" x14ac:dyDescent="0.25">
      <c r="A1088" s="13"/>
      <c r="B1088" s="14"/>
      <c r="C1088" s="15"/>
      <c r="D1088" s="6" t="e">
        <f>Tabla3[[#This Row],[CANTIDAD EN FIAT]]/Tabla3[[#This Row],[C. TOTAL / C.  RECIBIR]]</f>
        <v>#DIV/0!</v>
      </c>
      <c r="E1088" s="6"/>
      <c r="F1088" s="6"/>
      <c r="G1088" s="2"/>
      <c r="H1088" s="5"/>
      <c r="I1088" s="2"/>
      <c r="J1088" s="42"/>
      <c r="K1088" s="2" t="str">
        <f t="shared" si="16"/>
        <v>Perdida</v>
      </c>
      <c r="L1088" s="3">
        <f>IF(Dolares!$A$1088="Compra",Dolares!$E$1088-Dolares!$C$1088-Dolares!$F$1088,Dolares!$C$1088-Dolares!$E$1088-Dolares!$F$1088)</f>
        <v>0</v>
      </c>
      <c r="M1088" s="4" t="e">
        <f>Dolares!$L$1088/Dolares!$C$1088*1</f>
        <v>#DIV/0!</v>
      </c>
      <c r="N1088" s="26"/>
      <c r="O1088" s="17">
        <f>IF(Dolares!$A$1088="Venta",(Dolares!$E$1088+Dolares!$F$1088)*-1,Dolares!$E$1088-Dolares!$F$1088)</f>
        <v>0</v>
      </c>
    </row>
    <row r="1089" spans="1:15" ht="15" customHeight="1" x14ac:dyDescent="0.25">
      <c r="A1089" s="13"/>
      <c r="B1089" s="14"/>
      <c r="C1089" s="15"/>
      <c r="D1089" s="6" t="e">
        <f>Tabla3[[#This Row],[CANTIDAD EN FIAT]]/Tabla3[[#This Row],[C. TOTAL / C.  RECIBIR]]</f>
        <v>#DIV/0!</v>
      </c>
      <c r="E1089" s="6"/>
      <c r="F1089" s="6"/>
      <c r="G1089" s="2"/>
      <c r="H1089" s="5"/>
      <c r="I1089" s="2"/>
      <c r="J1089" s="42"/>
      <c r="K1089" s="2" t="str">
        <f t="shared" si="16"/>
        <v>Perdida</v>
      </c>
      <c r="L1089" s="3">
        <f>IF(Dolares!$A$1089="Compra",Dolares!$E$1089-Dolares!$C$1089-Dolares!$F$1089,Dolares!$C$1089-Dolares!$E$1089-Dolares!$F$1089)</f>
        <v>0</v>
      </c>
      <c r="M1089" s="4" t="e">
        <f>Dolares!$L$1089/Dolares!$C$1089*1</f>
        <v>#DIV/0!</v>
      </c>
      <c r="N1089" s="26"/>
      <c r="O1089" s="17">
        <f>IF(Dolares!$A$1089="Venta",(Dolares!$E$1089+Dolares!$F$1089)*-1,Dolares!$E$1089-Dolares!$F$1089)</f>
        <v>0</v>
      </c>
    </row>
    <row r="1090" spans="1:15" ht="15" customHeight="1" x14ac:dyDescent="0.25">
      <c r="A1090" s="13"/>
      <c r="B1090" s="14"/>
      <c r="C1090" s="15"/>
      <c r="D1090" s="6" t="e">
        <f>Tabla3[[#This Row],[CANTIDAD EN FIAT]]/Tabla3[[#This Row],[C. TOTAL / C.  RECIBIR]]</f>
        <v>#DIV/0!</v>
      </c>
      <c r="E1090" s="6"/>
      <c r="F1090" s="6"/>
      <c r="G1090" s="2"/>
      <c r="H1090" s="5"/>
      <c r="I1090" s="2"/>
      <c r="J1090" s="42"/>
      <c r="K1090" s="2" t="str">
        <f t="shared" ref="K1090:K1153" si="17">IF(L1090&gt;0,"Ganancia","Perdida")</f>
        <v>Perdida</v>
      </c>
      <c r="L1090" s="3">
        <f>IF(Dolares!$A$1090="Compra",Dolares!$E$1090-Dolares!$C$1090-Dolares!$F$1090,Dolares!$C$1090-Dolares!$E$1090-Dolares!$F$1090)</f>
        <v>0</v>
      </c>
      <c r="M1090" s="4" t="e">
        <f>Dolares!$L$1090/Dolares!$C$1090*1</f>
        <v>#DIV/0!</v>
      </c>
      <c r="N1090" s="26"/>
      <c r="O1090" s="17">
        <f>IF(Dolares!$A$1090="Venta",(Dolares!$E$1090+Dolares!$F$1090)*-1,Dolares!$E$1090-Dolares!$F$1090)</f>
        <v>0</v>
      </c>
    </row>
    <row r="1091" spans="1:15" ht="15" customHeight="1" x14ac:dyDescent="0.25">
      <c r="A1091" s="13"/>
      <c r="B1091" s="14"/>
      <c r="C1091" s="15"/>
      <c r="D1091" s="6" t="e">
        <f>Tabla3[[#This Row],[CANTIDAD EN FIAT]]/Tabla3[[#This Row],[C. TOTAL / C.  RECIBIR]]</f>
        <v>#DIV/0!</v>
      </c>
      <c r="E1091" s="6"/>
      <c r="F1091" s="6"/>
      <c r="G1091" s="2"/>
      <c r="H1091" s="5"/>
      <c r="I1091" s="2"/>
      <c r="J1091" s="42"/>
      <c r="K1091" s="2" t="str">
        <f t="shared" si="17"/>
        <v>Perdida</v>
      </c>
      <c r="L1091" s="3">
        <f>IF(Dolares!$A$1091="Compra",Dolares!$E$1091-Dolares!$C$1091-Dolares!$F$1091,Dolares!$C$1091-Dolares!$E$1091-Dolares!$F$1091)</f>
        <v>0</v>
      </c>
      <c r="M1091" s="4" t="e">
        <f>Dolares!$L$1091/Dolares!$C$1091*1</f>
        <v>#DIV/0!</v>
      </c>
      <c r="N1091" s="26"/>
      <c r="O1091" s="17">
        <f>IF(Dolares!$A$1091="Venta",(Dolares!$E$1091+Dolares!$F$1091)*-1,Dolares!$E$1091-Dolares!$F$1091)</f>
        <v>0</v>
      </c>
    </row>
    <row r="1092" spans="1:15" ht="15" customHeight="1" x14ac:dyDescent="0.25">
      <c r="A1092" s="13"/>
      <c r="B1092" s="14"/>
      <c r="C1092" s="15"/>
      <c r="D1092" s="6" t="e">
        <f>Tabla3[[#This Row],[CANTIDAD EN FIAT]]/Tabla3[[#This Row],[C. TOTAL / C.  RECIBIR]]</f>
        <v>#DIV/0!</v>
      </c>
      <c r="E1092" s="6"/>
      <c r="F1092" s="6"/>
      <c r="G1092" s="2"/>
      <c r="H1092" s="5"/>
      <c r="I1092" s="2"/>
      <c r="J1092" s="42"/>
      <c r="K1092" s="2" t="str">
        <f t="shared" si="17"/>
        <v>Perdida</v>
      </c>
      <c r="L1092" s="3">
        <f>IF(Dolares!$A$1092="Compra",Dolares!$E$1092-Dolares!$C$1092-Dolares!$F$1092,Dolares!$C$1092-Dolares!$E$1092-Dolares!$F$1092)</f>
        <v>0</v>
      </c>
      <c r="M1092" s="4" t="e">
        <f>Dolares!$L$1092/Dolares!$C$1092*1</f>
        <v>#DIV/0!</v>
      </c>
      <c r="N1092" s="26"/>
      <c r="O1092" s="17">
        <f>IF(Dolares!$A$1092="Venta",(Dolares!$E$1092+Dolares!$F$1092)*-1,Dolares!$E$1092-Dolares!$F$1092)</f>
        <v>0</v>
      </c>
    </row>
    <row r="1093" spans="1:15" ht="15" customHeight="1" x14ac:dyDescent="0.25">
      <c r="A1093" s="13"/>
      <c r="B1093" s="14"/>
      <c r="C1093" s="15"/>
      <c r="D1093" s="6" t="e">
        <f>Tabla3[[#This Row],[CANTIDAD EN FIAT]]/Tabla3[[#This Row],[C. TOTAL / C.  RECIBIR]]</f>
        <v>#DIV/0!</v>
      </c>
      <c r="E1093" s="6"/>
      <c r="F1093" s="6"/>
      <c r="G1093" s="2"/>
      <c r="H1093" s="5"/>
      <c r="I1093" s="2"/>
      <c r="J1093" s="42"/>
      <c r="K1093" s="2" t="str">
        <f t="shared" si="17"/>
        <v>Perdida</v>
      </c>
      <c r="L1093" s="3">
        <f>IF(Dolares!$A$1093="Compra",Dolares!$E$1093-Dolares!$C$1093-Dolares!$F$1093,Dolares!$C$1093-Dolares!$E$1093-Dolares!$F$1093)</f>
        <v>0</v>
      </c>
      <c r="M1093" s="4" t="e">
        <f>Dolares!$L$1093/Dolares!$C$1093*1</f>
        <v>#DIV/0!</v>
      </c>
      <c r="N1093" s="26"/>
      <c r="O1093" s="17">
        <f>IF(Dolares!$A$1093="Venta",(Dolares!$E$1093+Dolares!$F$1093)*-1,Dolares!$E$1093-Dolares!$F$1093)</f>
        <v>0</v>
      </c>
    </row>
    <row r="1094" spans="1:15" ht="15" customHeight="1" x14ac:dyDescent="0.25">
      <c r="A1094" s="13"/>
      <c r="B1094" s="14"/>
      <c r="C1094" s="15"/>
      <c r="D1094" s="6" t="e">
        <f>Tabla3[[#This Row],[CANTIDAD EN FIAT]]/Tabla3[[#This Row],[C. TOTAL / C.  RECIBIR]]</f>
        <v>#DIV/0!</v>
      </c>
      <c r="E1094" s="6"/>
      <c r="F1094" s="6"/>
      <c r="G1094" s="2"/>
      <c r="H1094" s="5"/>
      <c r="I1094" s="2"/>
      <c r="J1094" s="42"/>
      <c r="K1094" s="2" t="str">
        <f t="shared" si="17"/>
        <v>Perdida</v>
      </c>
      <c r="L1094" s="3">
        <f>IF(Dolares!$A$1094="Compra",Dolares!$E$1094-Dolares!$C$1094-Dolares!$F$1094,Dolares!$C$1094-Dolares!$E$1094-Dolares!$F$1094)</f>
        <v>0</v>
      </c>
      <c r="M1094" s="4" t="e">
        <f>Dolares!$L$1094/Dolares!$C$1094*1</f>
        <v>#DIV/0!</v>
      </c>
      <c r="N1094" s="26"/>
      <c r="O1094" s="17">
        <f>IF(Dolares!$A$1094="Venta",(Dolares!$E$1094+Dolares!$F$1094)*-1,Dolares!$E$1094-Dolares!$F$1094)</f>
        <v>0</v>
      </c>
    </row>
    <row r="1095" spans="1:15" ht="15" customHeight="1" x14ac:dyDescent="0.25">
      <c r="A1095" s="13"/>
      <c r="B1095" s="14"/>
      <c r="C1095" s="15"/>
      <c r="D1095" s="6" t="e">
        <f>Tabla3[[#This Row],[CANTIDAD EN FIAT]]/Tabla3[[#This Row],[C. TOTAL / C.  RECIBIR]]</f>
        <v>#DIV/0!</v>
      </c>
      <c r="E1095" s="6"/>
      <c r="F1095" s="6"/>
      <c r="G1095" s="2"/>
      <c r="H1095" s="5"/>
      <c r="I1095" s="2"/>
      <c r="J1095" s="42"/>
      <c r="K1095" s="2" t="str">
        <f t="shared" si="17"/>
        <v>Perdida</v>
      </c>
      <c r="L1095" s="3">
        <f>IF(Dolares!$A$1095="Compra",Dolares!$E$1095-Dolares!$C$1095-Dolares!$F$1095,Dolares!$C$1095-Dolares!$E$1095-Dolares!$F$1095)</f>
        <v>0</v>
      </c>
      <c r="M1095" s="4" t="e">
        <f>Dolares!$L$1095/Dolares!$C$1095*1</f>
        <v>#DIV/0!</v>
      </c>
      <c r="N1095" s="26"/>
      <c r="O1095" s="17">
        <f>IF(Dolares!$A$1095="Venta",(Dolares!$E$1095+Dolares!$F$1095)*-1,Dolares!$E$1095-Dolares!$F$1095)</f>
        <v>0</v>
      </c>
    </row>
    <row r="1096" spans="1:15" ht="15" customHeight="1" x14ac:dyDescent="0.25">
      <c r="A1096" s="13"/>
      <c r="B1096" s="14"/>
      <c r="C1096" s="15"/>
      <c r="D1096" s="6" t="e">
        <f>Tabla3[[#This Row],[CANTIDAD EN FIAT]]/Tabla3[[#This Row],[C. TOTAL / C.  RECIBIR]]</f>
        <v>#DIV/0!</v>
      </c>
      <c r="E1096" s="6"/>
      <c r="F1096" s="6"/>
      <c r="G1096" s="2"/>
      <c r="H1096" s="5"/>
      <c r="I1096" s="2"/>
      <c r="J1096" s="42"/>
      <c r="K1096" s="2" t="str">
        <f t="shared" si="17"/>
        <v>Perdida</v>
      </c>
      <c r="L1096" s="3">
        <f>IF(Dolares!$A$1096="Compra",Dolares!$E$1096-Dolares!$C$1096-Dolares!$F$1096,Dolares!$C$1096-Dolares!$E$1096-Dolares!$F$1096)</f>
        <v>0</v>
      </c>
      <c r="M1096" s="4" t="e">
        <f>Dolares!$L$1096/Dolares!$C$1096*1</f>
        <v>#DIV/0!</v>
      </c>
      <c r="N1096" s="26"/>
      <c r="O1096" s="17">
        <f>IF(Dolares!$A$1096="Venta",(Dolares!$E$1096+Dolares!$F$1096)*-1,Dolares!$E$1096-Dolares!$F$1096)</f>
        <v>0</v>
      </c>
    </row>
    <row r="1097" spans="1:15" ht="15" customHeight="1" x14ac:dyDescent="0.25">
      <c r="A1097" s="13"/>
      <c r="B1097" s="14"/>
      <c r="C1097" s="15"/>
      <c r="D1097" s="6" t="e">
        <f>Tabla3[[#This Row],[CANTIDAD EN FIAT]]/Tabla3[[#This Row],[C. TOTAL / C.  RECIBIR]]</f>
        <v>#DIV/0!</v>
      </c>
      <c r="E1097" s="6"/>
      <c r="F1097" s="6"/>
      <c r="G1097" s="2"/>
      <c r="H1097" s="5"/>
      <c r="I1097" s="2"/>
      <c r="J1097" s="42"/>
      <c r="K1097" s="2" t="str">
        <f t="shared" si="17"/>
        <v>Perdida</v>
      </c>
      <c r="L1097" s="3">
        <f>IF(Dolares!$A$1097="Compra",Dolares!$E$1097-Dolares!$C$1097-Dolares!$F$1097,Dolares!$C$1097-Dolares!$E$1097-Dolares!$F$1097)</f>
        <v>0</v>
      </c>
      <c r="M1097" s="4" t="e">
        <f>Dolares!$L$1097/Dolares!$C$1097*1</f>
        <v>#DIV/0!</v>
      </c>
      <c r="N1097" s="26"/>
      <c r="O1097" s="17">
        <f>IF(Dolares!$A$1097="Venta",(Dolares!$E$1097+Dolares!$F$1097)*-1,Dolares!$E$1097-Dolares!$F$1097)</f>
        <v>0</v>
      </c>
    </row>
    <row r="1098" spans="1:15" ht="15" customHeight="1" x14ac:dyDescent="0.25">
      <c r="A1098" s="13"/>
      <c r="B1098" s="14"/>
      <c r="C1098" s="15"/>
      <c r="D1098" s="6" t="e">
        <f>Tabla3[[#This Row],[CANTIDAD EN FIAT]]/Tabla3[[#This Row],[C. TOTAL / C.  RECIBIR]]</f>
        <v>#DIV/0!</v>
      </c>
      <c r="E1098" s="6"/>
      <c r="F1098" s="6"/>
      <c r="G1098" s="2"/>
      <c r="H1098" s="5"/>
      <c r="I1098" s="2"/>
      <c r="J1098" s="42"/>
      <c r="K1098" s="2" t="str">
        <f t="shared" si="17"/>
        <v>Perdida</v>
      </c>
      <c r="L1098" s="3">
        <f>IF(Dolares!$A$1098="Compra",Dolares!$E$1098-Dolares!$C$1098-Dolares!$F$1098,Dolares!$C$1098-Dolares!$E$1098-Dolares!$F$1098)</f>
        <v>0</v>
      </c>
      <c r="M1098" s="4" t="e">
        <f>Dolares!$L$1098/Dolares!$C$1098*1</f>
        <v>#DIV/0!</v>
      </c>
      <c r="N1098" s="26"/>
      <c r="O1098" s="17">
        <f>IF(Dolares!$A$1098="Venta",(Dolares!$E$1098+Dolares!$F$1098)*-1,Dolares!$E$1098-Dolares!$F$1098)</f>
        <v>0</v>
      </c>
    </row>
    <row r="1099" spans="1:15" ht="15" customHeight="1" x14ac:dyDescent="0.25">
      <c r="A1099" s="13"/>
      <c r="B1099" s="14"/>
      <c r="C1099" s="15"/>
      <c r="D1099" s="6" t="e">
        <f>Tabla3[[#This Row],[CANTIDAD EN FIAT]]/Tabla3[[#This Row],[C. TOTAL / C.  RECIBIR]]</f>
        <v>#DIV/0!</v>
      </c>
      <c r="E1099" s="6"/>
      <c r="F1099" s="6"/>
      <c r="G1099" s="2"/>
      <c r="H1099" s="5"/>
      <c r="I1099" s="2"/>
      <c r="J1099" s="42"/>
      <c r="K1099" s="2" t="str">
        <f t="shared" si="17"/>
        <v>Perdida</v>
      </c>
      <c r="L1099" s="3">
        <f>IF(Dolares!$A$1099="Compra",Dolares!$E$1099-Dolares!$C$1099-Dolares!$F$1099,Dolares!$C$1099-Dolares!$E$1099-Dolares!$F$1099)</f>
        <v>0</v>
      </c>
      <c r="M1099" s="4" t="e">
        <f>Dolares!$L$1099/Dolares!$C$1099*1</f>
        <v>#DIV/0!</v>
      </c>
      <c r="N1099" s="26"/>
      <c r="O1099" s="17">
        <f>IF(Dolares!$A$1099="Venta",(Dolares!$E$1099+Dolares!$F$1099)*-1,Dolares!$E$1099-Dolares!$F$1099)</f>
        <v>0</v>
      </c>
    </row>
    <row r="1100" spans="1:15" ht="15" customHeight="1" x14ac:dyDescent="0.25">
      <c r="A1100" s="13"/>
      <c r="B1100" s="14"/>
      <c r="C1100" s="15"/>
      <c r="D1100" s="6" t="e">
        <f>Tabla3[[#This Row],[CANTIDAD EN FIAT]]/Tabla3[[#This Row],[C. TOTAL / C.  RECIBIR]]</f>
        <v>#DIV/0!</v>
      </c>
      <c r="E1100" s="6"/>
      <c r="F1100" s="6"/>
      <c r="G1100" s="2"/>
      <c r="H1100" s="5"/>
      <c r="I1100" s="2"/>
      <c r="J1100" s="42"/>
      <c r="K1100" s="2" t="str">
        <f t="shared" si="17"/>
        <v>Perdida</v>
      </c>
      <c r="L1100" s="3">
        <f>IF(Dolares!$A$1100="Compra",Dolares!$E$1100-Dolares!$C$1100-Dolares!$F$1100,Dolares!$C$1100-Dolares!$E$1100-Dolares!$F$1100)</f>
        <v>0</v>
      </c>
      <c r="M1100" s="4" t="e">
        <f>Dolares!$L$1100/Dolares!$C$1100*1</f>
        <v>#DIV/0!</v>
      </c>
      <c r="N1100" s="26"/>
      <c r="O1100" s="17">
        <f>IF(Dolares!$A$1100="Venta",(Dolares!$E$1100+Dolares!$F$1100)*-1,Dolares!$E$1100-Dolares!$F$1100)</f>
        <v>0</v>
      </c>
    </row>
    <row r="1101" spans="1:15" ht="15" customHeight="1" x14ac:dyDescent="0.25">
      <c r="A1101" s="13"/>
      <c r="B1101" s="14"/>
      <c r="C1101" s="15"/>
      <c r="D1101" s="6" t="e">
        <f>Tabla3[[#This Row],[CANTIDAD EN FIAT]]/Tabla3[[#This Row],[C. TOTAL / C.  RECIBIR]]</f>
        <v>#DIV/0!</v>
      </c>
      <c r="E1101" s="6"/>
      <c r="F1101" s="6"/>
      <c r="G1101" s="2"/>
      <c r="H1101" s="5"/>
      <c r="I1101" s="2"/>
      <c r="J1101" s="42"/>
      <c r="K1101" s="2" t="str">
        <f t="shared" si="17"/>
        <v>Perdida</v>
      </c>
      <c r="L1101" s="3">
        <f>IF(Dolares!$A$1101="Compra",Dolares!$E$1101-Dolares!$C$1101-Dolares!$F$1101,Dolares!$C$1101-Dolares!$E$1101-Dolares!$F$1101)</f>
        <v>0</v>
      </c>
      <c r="M1101" s="4" t="e">
        <f>Dolares!$L$1101/Dolares!$C$1101*1</f>
        <v>#DIV/0!</v>
      </c>
      <c r="N1101" s="26"/>
      <c r="O1101" s="17">
        <f>IF(Dolares!$A$1101="Venta",(Dolares!$E$1101+Dolares!$F$1101)*-1,Dolares!$E$1101-Dolares!$F$1101)</f>
        <v>0</v>
      </c>
    </row>
    <row r="1102" spans="1:15" ht="15" customHeight="1" x14ac:dyDescent="0.25">
      <c r="A1102" s="13"/>
      <c r="B1102" s="14"/>
      <c r="C1102" s="15"/>
      <c r="D1102" s="6" t="e">
        <f>Tabla3[[#This Row],[CANTIDAD EN FIAT]]/Tabla3[[#This Row],[C. TOTAL / C.  RECIBIR]]</f>
        <v>#DIV/0!</v>
      </c>
      <c r="E1102" s="6"/>
      <c r="F1102" s="6"/>
      <c r="G1102" s="2"/>
      <c r="H1102" s="5"/>
      <c r="I1102" s="2"/>
      <c r="J1102" s="42"/>
      <c r="K1102" s="2" t="str">
        <f t="shared" si="17"/>
        <v>Perdida</v>
      </c>
      <c r="L1102" s="3">
        <f>IF(Dolares!$A$1102="Compra",Dolares!$E$1102-Dolares!$C$1102-Dolares!$F$1102,Dolares!$C$1102-Dolares!$E$1102-Dolares!$F$1102)</f>
        <v>0</v>
      </c>
      <c r="M1102" s="4" t="e">
        <f>Dolares!$L$1102/Dolares!$C$1102*1</f>
        <v>#DIV/0!</v>
      </c>
      <c r="N1102" s="26"/>
      <c r="O1102" s="17">
        <f>IF(Dolares!$A$1102="Venta",(Dolares!$E$1102+Dolares!$F$1102)*-1,Dolares!$E$1102-Dolares!$F$1102)</f>
        <v>0</v>
      </c>
    </row>
    <row r="1103" spans="1:15" ht="15" customHeight="1" x14ac:dyDescent="0.25">
      <c r="A1103" s="13"/>
      <c r="B1103" s="14"/>
      <c r="C1103" s="15"/>
      <c r="D1103" s="6" t="e">
        <f>Tabla3[[#This Row],[CANTIDAD EN FIAT]]/Tabla3[[#This Row],[C. TOTAL / C.  RECIBIR]]</f>
        <v>#DIV/0!</v>
      </c>
      <c r="E1103" s="6"/>
      <c r="F1103" s="6"/>
      <c r="G1103" s="2"/>
      <c r="H1103" s="5"/>
      <c r="I1103" s="2"/>
      <c r="J1103" s="42"/>
      <c r="K1103" s="2" t="str">
        <f t="shared" si="17"/>
        <v>Perdida</v>
      </c>
      <c r="L1103" s="3">
        <f>IF(Dolares!$A$1103="Compra",Dolares!$E$1103-Dolares!$C$1103-Dolares!$F$1103,Dolares!$C$1103-Dolares!$E$1103-Dolares!$F$1103)</f>
        <v>0</v>
      </c>
      <c r="M1103" s="4" t="e">
        <f>Dolares!$L$1103/Dolares!$C$1103*1</f>
        <v>#DIV/0!</v>
      </c>
      <c r="N1103" s="26"/>
      <c r="O1103" s="17">
        <f>IF(Dolares!$A$1103="Venta",(Dolares!$E$1103+Dolares!$F$1103)*-1,Dolares!$E$1103-Dolares!$F$1103)</f>
        <v>0</v>
      </c>
    </row>
    <row r="1104" spans="1:15" ht="15" customHeight="1" x14ac:dyDescent="0.25">
      <c r="A1104" s="13"/>
      <c r="B1104" s="14"/>
      <c r="C1104" s="15"/>
      <c r="D1104" s="6" t="e">
        <f>Tabla3[[#This Row],[CANTIDAD EN FIAT]]/Tabla3[[#This Row],[C. TOTAL / C.  RECIBIR]]</f>
        <v>#DIV/0!</v>
      </c>
      <c r="E1104" s="6"/>
      <c r="F1104" s="6"/>
      <c r="G1104" s="2"/>
      <c r="H1104" s="5"/>
      <c r="I1104" s="2"/>
      <c r="J1104" s="42"/>
      <c r="K1104" s="2" t="str">
        <f t="shared" si="17"/>
        <v>Perdida</v>
      </c>
      <c r="L1104" s="3">
        <f>IF(Dolares!$A$1104="Compra",Dolares!$E$1104-Dolares!$C$1104-Dolares!$F$1104,Dolares!$C$1104-Dolares!$E$1104-Dolares!$F$1104)</f>
        <v>0</v>
      </c>
      <c r="M1104" s="4" t="e">
        <f>Dolares!$L$1104/Dolares!$C$1104*1</f>
        <v>#DIV/0!</v>
      </c>
      <c r="N1104" s="26"/>
      <c r="O1104" s="17">
        <f>IF(Dolares!$A$1104="Venta",(Dolares!$E$1104+Dolares!$F$1104)*-1,Dolares!$E$1104-Dolares!$F$1104)</f>
        <v>0</v>
      </c>
    </row>
    <row r="1105" spans="1:15" ht="15" customHeight="1" x14ac:dyDescent="0.25">
      <c r="A1105" s="13"/>
      <c r="B1105" s="14"/>
      <c r="C1105" s="15"/>
      <c r="D1105" s="6" t="e">
        <f>Tabla3[[#This Row],[CANTIDAD EN FIAT]]/Tabla3[[#This Row],[C. TOTAL / C.  RECIBIR]]</f>
        <v>#DIV/0!</v>
      </c>
      <c r="E1105" s="6"/>
      <c r="F1105" s="6"/>
      <c r="G1105" s="2"/>
      <c r="H1105" s="5"/>
      <c r="I1105" s="2"/>
      <c r="J1105" s="42"/>
      <c r="K1105" s="2" t="str">
        <f t="shared" si="17"/>
        <v>Perdida</v>
      </c>
      <c r="L1105" s="3">
        <f>IF(Dolares!$A$1105="Compra",Dolares!$E$1105-Dolares!$C$1105-Dolares!$F$1105,Dolares!$C$1105-Dolares!$E$1105-Dolares!$F$1105)</f>
        <v>0</v>
      </c>
      <c r="M1105" s="4" t="e">
        <f>Dolares!$L$1105/Dolares!$C$1105*1</f>
        <v>#DIV/0!</v>
      </c>
      <c r="N1105" s="26"/>
      <c r="O1105" s="17">
        <f>IF(Dolares!$A$1105="Venta",(Dolares!$E$1105+Dolares!$F$1105)*-1,Dolares!$E$1105-Dolares!$F$1105)</f>
        <v>0</v>
      </c>
    </row>
    <row r="1106" spans="1:15" ht="15" customHeight="1" x14ac:dyDescent="0.25">
      <c r="A1106" s="13"/>
      <c r="B1106" s="14"/>
      <c r="C1106" s="15"/>
      <c r="D1106" s="6" t="e">
        <f>Tabla3[[#This Row],[CANTIDAD EN FIAT]]/Tabla3[[#This Row],[C. TOTAL / C.  RECIBIR]]</f>
        <v>#DIV/0!</v>
      </c>
      <c r="E1106" s="6"/>
      <c r="F1106" s="6"/>
      <c r="G1106" s="2"/>
      <c r="H1106" s="5"/>
      <c r="I1106" s="2"/>
      <c r="J1106" s="42"/>
      <c r="K1106" s="2" t="str">
        <f t="shared" si="17"/>
        <v>Perdida</v>
      </c>
      <c r="L1106" s="3">
        <f>IF(Dolares!$A$1106="Compra",Dolares!$E$1106-Dolares!$C$1106-Dolares!$F$1106,Dolares!$C$1106-Dolares!$E$1106-Dolares!$F$1106)</f>
        <v>0</v>
      </c>
      <c r="M1106" s="4" t="e">
        <f>Dolares!$L$1106/Dolares!$C$1106*1</f>
        <v>#DIV/0!</v>
      </c>
      <c r="N1106" s="26"/>
      <c r="O1106" s="17">
        <f>IF(Dolares!$A$1106="Venta",(Dolares!$E$1106+Dolares!$F$1106)*-1,Dolares!$E$1106-Dolares!$F$1106)</f>
        <v>0</v>
      </c>
    </row>
    <row r="1107" spans="1:15" ht="15" customHeight="1" x14ac:dyDescent="0.25">
      <c r="A1107" s="13"/>
      <c r="B1107" s="14"/>
      <c r="C1107" s="15"/>
      <c r="D1107" s="6" t="e">
        <f>Tabla3[[#This Row],[CANTIDAD EN FIAT]]/Tabla3[[#This Row],[C. TOTAL / C.  RECIBIR]]</f>
        <v>#DIV/0!</v>
      </c>
      <c r="E1107" s="6"/>
      <c r="F1107" s="6"/>
      <c r="G1107" s="2"/>
      <c r="H1107" s="5"/>
      <c r="I1107" s="2"/>
      <c r="J1107" s="42"/>
      <c r="K1107" s="2" t="str">
        <f t="shared" si="17"/>
        <v>Perdida</v>
      </c>
      <c r="L1107" s="3">
        <f>IF(Dolares!$A$1107="Compra",Dolares!$E$1107-Dolares!$C$1107-Dolares!$F$1107,Dolares!$C$1107-Dolares!$E$1107-Dolares!$F$1107)</f>
        <v>0</v>
      </c>
      <c r="M1107" s="4" t="e">
        <f>Dolares!$L$1107/Dolares!$C$1107*1</f>
        <v>#DIV/0!</v>
      </c>
      <c r="N1107" s="26"/>
      <c r="O1107" s="17">
        <f>IF(Dolares!$A$1107="Venta",(Dolares!$E$1107+Dolares!$F$1107)*-1,Dolares!$E$1107-Dolares!$F$1107)</f>
        <v>0</v>
      </c>
    </row>
    <row r="1108" spans="1:15" ht="15" customHeight="1" x14ac:dyDescent="0.25">
      <c r="A1108" s="13"/>
      <c r="B1108" s="14"/>
      <c r="C1108" s="15"/>
      <c r="D1108" s="6" t="e">
        <f>Tabla3[[#This Row],[CANTIDAD EN FIAT]]/Tabla3[[#This Row],[C. TOTAL / C.  RECIBIR]]</f>
        <v>#DIV/0!</v>
      </c>
      <c r="E1108" s="6"/>
      <c r="F1108" s="6"/>
      <c r="G1108" s="2"/>
      <c r="H1108" s="5"/>
      <c r="I1108" s="2"/>
      <c r="J1108" s="42"/>
      <c r="K1108" s="2" t="str">
        <f t="shared" si="17"/>
        <v>Perdida</v>
      </c>
      <c r="L1108" s="3">
        <f>IF(Dolares!$A$1108="Compra",Dolares!$E$1108-Dolares!$C$1108-Dolares!$F$1108,Dolares!$C$1108-Dolares!$E$1108-Dolares!$F$1108)</f>
        <v>0</v>
      </c>
      <c r="M1108" s="4" t="e">
        <f>Dolares!$L$1108/Dolares!$C$1108*1</f>
        <v>#DIV/0!</v>
      </c>
      <c r="N1108" s="26"/>
      <c r="O1108" s="17">
        <f>IF(Dolares!$A$1108="Venta",(Dolares!$E$1108+Dolares!$F$1108)*-1,Dolares!$E$1108-Dolares!$F$1108)</f>
        <v>0</v>
      </c>
    </row>
    <row r="1109" spans="1:15" ht="15" customHeight="1" x14ac:dyDescent="0.25">
      <c r="A1109" s="13"/>
      <c r="B1109" s="14"/>
      <c r="C1109" s="15"/>
      <c r="D1109" s="6" t="e">
        <f>Tabla3[[#This Row],[CANTIDAD EN FIAT]]/Tabla3[[#This Row],[C. TOTAL / C.  RECIBIR]]</f>
        <v>#DIV/0!</v>
      </c>
      <c r="E1109" s="6"/>
      <c r="F1109" s="6"/>
      <c r="G1109" s="2"/>
      <c r="H1109" s="5"/>
      <c r="I1109" s="2"/>
      <c r="J1109" s="42"/>
      <c r="K1109" s="2" t="str">
        <f t="shared" si="17"/>
        <v>Perdida</v>
      </c>
      <c r="L1109" s="3">
        <f>IF(Dolares!$A$1109="Compra",Dolares!$E$1109-Dolares!$C$1109-Dolares!$F$1109,Dolares!$C$1109-Dolares!$E$1109-Dolares!$F$1109)</f>
        <v>0</v>
      </c>
      <c r="M1109" s="4" t="e">
        <f>Dolares!$L$1109/Dolares!$C$1109*1</f>
        <v>#DIV/0!</v>
      </c>
      <c r="N1109" s="26"/>
      <c r="O1109" s="17">
        <f>IF(Dolares!$A$1109="Venta",(Dolares!$E$1109+Dolares!$F$1109)*-1,Dolares!$E$1109-Dolares!$F$1109)</f>
        <v>0</v>
      </c>
    </row>
    <row r="1110" spans="1:15" ht="15" customHeight="1" x14ac:dyDescent="0.25">
      <c r="A1110" s="13"/>
      <c r="B1110" s="14"/>
      <c r="C1110" s="15"/>
      <c r="D1110" s="6" t="e">
        <f>Tabla3[[#This Row],[CANTIDAD EN FIAT]]/Tabla3[[#This Row],[C. TOTAL / C.  RECIBIR]]</f>
        <v>#DIV/0!</v>
      </c>
      <c r="E1110" s="6"/>
      <c r="F1110" s="6"/>
      <c r="G1110" s="2"/>
      <c r="H1110" s="5"/>
      <c r="I1110" s="2"/>
      <c r="J1110" s="42"/>
      <c r="K1110" s="2" t="str">
        <f t="shared" si="17"/>
        <v>Perdida</v>
      </c>
      <c r="L1110" s="3">
        <f>IF(Dolares!$A$1110="Compra",Dolares!$E$1110-Dolares!$C$1110-Dolares!$F$1110,Dolares!$C$1110-Dolares!$E$1110-Dolares!$F$1110)</f>
        <v>0</v>
      </c>
      <c r="M1110" s="4" t="e">
        <f>Dolares!$L$1110/Dolares!$C$1110*1</f>
        <v>#DIV/0!</v>
      </c>
      <c r="N1110" s="26"/>
      <c r="O1110" s="17">
        <f>IF(Dolares!$A$1110="Venta",(Dolares!$E$1110+Dolares!$F$1110)*-1,Dolares!$E$1110-Dolares!$F$1110)</f>
        <v>0</v>
      </c>
    </row>
    <row r="1111" spans="1:15" ht="15" customHeight="1" x14ac:dyDescent="0.25">
      <c r="A1111" s="13"/>
      <c r="B1111" s="14"/>
      <c r="C1111" s="15"/>
      <c r="D1111" s="6" t="e">
        <f>Tabla3[[#This Row],[CANTIDAD EN FIAT]]/Tabla3[[#This Row],[C. TOTAL / C.  RECIBIR]]</f>
        <v>#DIV/0!</v>
      </c>
      <c r="E1111" s="6"/>
      <c r="F1111" s="6"/>
      <c r="G1111" s="2"/>
      <c r="H1111" s="5"/>
      <c r="I1111" s="2"/>
      <c r="J1111" s="42"/>
      <c r="K1111" s="2" t="str">
        <f t="shared" si="17"/>
        <v>Perdida</v>
      </c>
      <c r="L1111" s="3">
        <f>IF(Dolares!$A$1111="Compra",Dolares!$E$1111-Dolares!$C$1111-Dolares!$F$1111,Dolares!$C$1111-Dolares!$E$1111-Dolares!$F$1111)</f>
        <v>0</v>
      </c>
      <c r="M1111" s="4" t="e">
        <f>Dolares!$L$1111/Dolares!$C$1111*1</f>
        <v>#DIV/0!</v>
      </c>
      <c r="N1111" s="26"/>
      <c r="O1111" s="17">
        <f>IF(Dolares!$A$1111="Venta",(Dolares!$E$1111+Dolares!$F$1111)*-1,Dolares!$E$1111-Dolares!$F$1111)</f>
        <v>0</v>
      </c>
    </row>
    <row r="1112" spans="1:15" ht="15" customHeight="1" x14ac:dyDescent="0.25">
      <c r="A1112" s="13"/>
      <c r="B1112" s="14"/>
      <c r="C1112" s="15"/>
      <c r="D1112" s="6" t="e">
        <f>Tabla3[[#This Row],[CANTIDAD EN FIAT]]/Tabla3[[#This Row],[C. TOTAL / C.  RECIBIR]]</f>
        <v>#DIV/0!</v>
      </c>
      <c r="E1112" s="6"/>
      <c r="F1112" s="6"/>
      <c r="G1112" s="2"/>
      <c r="H1112" s="5"/>
      <c r="I1112" s="2"/>
      <c r="J1112" s="42"/>
      <c r="K1112" s="2" t="str">
        <f t="shared" si="17"/>
        <v>Perdida</v>
      </c>
      <c r="L1112" s="3">
        <f>IF(Dolares!$A$1112="Compra",Dolares!$E$1112-Dolares!$C$1112-Dolares!$F$1112,Dolares!$C$1112-Dolares!$E$1112-Dolares!$F$1112)</f>
        <v>0</v>
      </c>
      <c r="M1112" s="4" t="e">
        <f>Dolares!$L$1112/Dolares!$C$1112*1</f>
        <v>#DIV/0!</v>
      </c>
      <c r="N1112" s="26"/>
      <c r="O1112" s="17">
        <f>IF(Dolares!$A$1112="Venta",(Dolares!$E$1112+Dolares!$F$1112)*-1,Dolares!$E$1112-Dolares!$F$1112)</f>
        <v>0</v>
      </c>
    </row>
    <row r="1113" spans="1:15" ht="15" customHeight="1" x14ac:dyDescent="0.25">
      <c r="A1113" s="13"/>
      <c r="B1113" s="14"/>
      <c r="C1113" s="15"/>
      <c r="D1113" s="6" t="e">
        <f>Tabla3[[#This Row],[CANTIDAD EN FIAT]]/Tabla3[[#This Row],[C. TOTAL / C.  RECIBIR]]</f>
        <v>#DIV/0!</v>
      </c>
      <c r="E1113" s="6"/>
      <c r="F1113" s="6"/>
      <c r="G1113" s="2"/>
      <c r="H1113" s="5"/>
      <c r="I1113" s="2"/>
      <c r="J1113" s="42"/>
      <c r="K1113" s="2" t="str">
        <f t="shared" si="17"/>
        <v>Perdida</v>
      </c>
      <c r="L1113" s="3">
        <f>IF(Dolares!$A$1113="Compra",Dolares!$E$1113-Dolares!$C$1113-Dolares!$F$1113,Dolares!$C$1113-Dolares!$E$1113-Dolares!$F$1113)</f>
        <v>0</v>
      </c>
      <c r="M1113" s="4" t="e">
        <f>Dolares!$L$1113/Dolares!$C$1113*1</f>
        <v>#DIV/0!</v>
      </c>
      <c r="N1113" s="26"/>
      <c r="O1113" s="17">
        <f>IF(Dolares!$A$1113="Venta",(Dolares!$E$1113+Dolares!$F$1113)*-1,Dolares!$E$1113-Dolares!$F$1113)</f>
        <v>0</v>
      </c>
    </row>
    <row r="1114" spans="1:15" ht="15" customHeight="1" x14ac:dyDescent="0.25">
      <c r="A1114" s="13"/>
      <c r="B1114" s="14"/>
      <c r="C1114" s="15"/>
      <c r="D1114" s="6" t="e">
        <f>Tabla3[[#This Row],[CANTIDAD EN FIAT]]/Tabla3[[#This Row],[C. TOTAL / C.  RECIBIR]]</f>
        <v>#DIV/0!</v>
      </c>
      <c r="E1114" s="6"/>
      <c r="F1114" s="6"/>
      <c r="G1114" s="2"/>
      <c r="H1114" s="5"/>
      <c r="I1114" s="2"/>
      <c r="J1114" s="42"/>
      <c r="K1114" s="2" t="str">
        <f t="shared" si="17"/>
        <v>Perdida</v>
      </c>
      <c r="L1114" s="3">
        <f>IF(Dolares!$A$1114="Compra",Dolares!$E$1114-Dolares!$C$1114-Dolares!$F$1114,Dolares!$C$1114-Dolares!$E$1114-Dolares!$F$1114)</f>
        <v>0</v>
      </c>
      <c r="M1114" s="4" t="e">
        <f>Dolares!$L$1114/Dolares!$C$1114*1</f>
        <v>#DIV/0!</v>
      </c>
      <c r="N1114" s="26"/>
      <c r="O1114" s="17">
        <f>IF(Dolares!$A$1114="Venta",(Dolares!$E$1114+Dolares!$F$1114)*-1,Dolares!$E$1114-Dolares!$F$1114)</f>
        <v>0</v>
      </c>
    </row>
    <row r="1115" spans="1:15" ht="15" customHeight="1" x14ac:dyDescent="0.25">
      <c r="A1115" s="13"/>
      <c r="B1115" s="14"/>
      <c r="C1115" s="15"/>
      <c r="D1115" s="6" t="e">
        <f>Tabla3[[#This Row],[CANTIDAD EN FIAT]]/Tabla3[[#This Row],[C. TOTAL / C.  RECIBIR]]</f>
        <v>#DIV/0!</v>
      </c>
      <c r="E1115" s="6"/>
      <c r="F1115" s="6"/>
      <c r="G1115" s="2"/>
      <c r="H1115" s="5"/>
      <c r="I1115" s="2"/>
      <c r="J1115" s="42"/>
      <c r="K1115" s="2" t="str">
        <f t="shared" si="17"/>
        <v>Perdida</v>
      </c>
      <c r="L1115" s="3">
        <f>IF(Dolares!$A$1115="Compra",Dolares!$E$1115-Dolares!$C$1115-Dolares!$F$1115,Dolares!$C$1115-Dolares!$E$1115-Dolares!$F$1115)</f>
        <v>0</v>
      </c>
      <c r="M1115" s="4" t="e">
        <f>Dolares!$L$1115/Dolares!$C$1115*1</f>
        <v>#DIV/0!</v>
      </c>
      <c r="N1115" s="26"/>
      <c r="O1115" s="17">
        <f>IF(Dolares!$A$1115="Venta",(Dolares!$E$1115+Dolares!$F$1115)*-1,Dolares!$E$1115-Dolares!$F$1115)</f>
        <v>0</v>
      </c>
    </row>
    <row r="1116" spans="1:15" ht="15" customHeight="1" x14ac:dyDescent="0.25">
      <c r="A1116" s="13"/>
      <c r="B1116" s="14"/>
      <c r="C1116" s="15"/>
      <c r="D1116" s="6" t="e">
        <f>Tabla3[[#This Row],[CANTIDAD EN FIAT]]/Tabla3[[#This Row],[C. TOTAL / C.  RECIBIR]]</f>
        <v>#DIV/0!</v>
      </c>
      <c r="E1116" s="6"/>
      <c r="F1116" s="6"/>
      <c r="G1116" s="2"/>
      <c r="H1116" s="5"/>
      <c r="I1116" s="2"/>
      <c r="J1116" s="42"/>
      <c r="K1116" s="2" t="str">
        <f t="shared" si="17"/>
        <v>Perdida</v>
      </c>
      <c r="L1116" s="3">
        <f>IF(Dolares!$A$1116="Compra",Dolares!$E$1116-Dolares!$C$1116-Dolares!$F$1116,Dolares!$C$1116-Dolares!$E$1116-Dolares!$F$1116)</f>
        <v>0</v>
      </c>
      <c r="M1116" s="4" t="e">
        <f>Dolares!$L$1116/Dolares!$C$1116*1</f>
        <v>#DIV/0!</v>
      </c>
      <c r="N1116" s="26"/>
      <c r="O1116" s="17">
        <f>IF(Dolares!$A$1116="Venta",(Dolares!$E$1116+Dolares!$F$1116)*-1,Dolares!$E$1116-Dolares!$F$1116)</f>
        <v>0</v>
      </c>
    </row>
    <row r="1117" spans="1:15" ht="15" customHeight="1" x14ac:dyDescent="0.25">
      <c r="A1117" s="13"/>
      <c r="B1117" s="14"/>
      <c r="C1117" s="15"/>
      <c r="D1117" s="6" t="e">
        <f>Tabla3[[#This Row],[CANTIDAD EN FIAT]]/Tabla3[[#This Row],[C. TOTAL / C.  RECIBIR]]</f>
        <v>#DIV/0!</v>
      </c>
      <c r="E1117" s="6"/>
      <c r="F1117" s="6"/>
      <c r="G1117" s="2"/>
      <c r="H1117" s="5"/>
      <c r="I1117" s="2"/>
      <c r="J1117" s="42"/>
      <c r="K1117" s="2" t="str">
        <f t="shared" si="17"/>
        <v>Perdida</v>
      </c>
      <c r="L1117" s="3">
        <f>IF(Dolares!$A$1117="Compra",Dolares!$E$1117-Dolares!$C$1117-Dolares!$F$1117,Dolares!$C$1117-Dolares!$E$1117-Dolares!$F$1117)</f>
        <v>0</v>
      </c>
      <c r="M1117" s="4" t="e">
        <f>Dolares!$L$1117/Dolares!$C$1117*1</f>
        <v>#DIV/0!</v>
      </c>
      <c r="N1117" s="26"/>
      <c r="O1117" s="17">
        <f>IF(Dolares!$A$1117="Venta",(Dolares!$E$1117+Dolares!$F$1117)*-1,Dolares!$E$1117-Dolares!$F$1117)</f>
        <v>0</v>
      </c>
    </row>
    <row r="1118" spans="1:15" ht="15" customHeight="1" x14ac:dyDescent="0.25">
      <c r="A1118" s="13"/>
      <c r="B1118" s="14"/>
      <c r="C1118" s="15"/>
      <c r="D1118" s="6" t="e">
        <f>Tabla3[[#This Row],[CANTIDAD EN FIAT]]/Tabla3[[#This Row],[C. TOTAL / C.  RECIBIR]]</f>
        <v>#DIV/0!</v>
      </c>
      <c r="E1118" s="6"/>
      <c r="F1118" s="6"/>
      <c r="G1118" s="2"/>
      <c r="H1118" s="5"/>
      <c r="I1118" s="2"/>
      <c r="J1118" s="42"/>
      <c r="K1118" s="2" t="str">
        <f t="shared" si="17"/>
        <v>Perdida</v>
      </c>
      <c r="L1118" s="3">
        <f>IF(Dolares!$A$1118="Compra",Dolares!$E$1118-Dolares!$C$1118-Dolares!$F$1118,Dolares!$C$1118-Dolares!$E$1118-Dolares!$F$1118)</f>
        <v>0</v>
      </c>
      <c r="M1118" s="4" t="e">
        <f>Dolares!$L$1118/Dolares!$C$1118*1</f>
        <v>#DIV/0!</v>
      </c>
      <c r="N1118" s="26"/>
      <c r="O1118" s="17">
        <f>IF(Dolares!$A$1118="Venta",(Dolares!$E$1118+Dolares!$F$1118)*-1,Dolares!$E$1118-Dolares!$F$1118)</f>
        <v>0</v>
      </c>
    </row>
    <row r="1119" spans="1:15" ht="15" customHeight="1" x14ac:dyDescent="0.25">
      <c r="A1119" s="13"/>
      <c r="B1119" s="14"/>
      <c r="C1119" s="15"/>
      <c r="D1119" s="6" t="e">
        <f>Tabla3[[#This Row],[CANTIDAD EN FIAT]]/Tabla3[[#This Row],[C. TOTAL / C.  RECIBIR]]</f>
        <v>#DIV/0!</v>
      </c>
      <c r="E1119" s="6"/>
      <c r="F1119" s="6"/>
      <c r="G1119" s="2"/>
      <c r="H1119" s="5"/>
      <c r="I1119" s="2"/>
      <c r="J1119" s="42"/>
      <c r="K1119" s="2" t="str">
        <f t="shared" si="17"/>
        <v>Perdida</v>
      </c>
      <c r="L1119" s="3">
        <f>IF(Dolares!$A$1119="Compra",Dolares!$E$1119-Dolares!$C$1119-Dolares!$F$1119,Dolares!$C$1119-Dolares!$E$1119-Dolares!$F$1119)</f>
        <v>0</v>
      </c>
      <c r="M1119" s="4" t="e">
        <f>Dolares!$L$1119/Dolares!$C$1119*1</f>
        <v>#DIV/0!</v>
      </c>
      <c r="N1119" s="26"/>
      <c r="O1119" s="17">
        <f>IF(Dolares!$A$1119="Venta",(Dolares!$E$1119+Dolares!$F$1119)*-1,Dolares!$E$1119-Dolares!$F$1119)</f>
        <v>0</v>
      </c>
    </row>
    <row r="1120" spans="1:15" ht="15" customHeight="1" x14ac:dyDescent="0.25">
      <c r="A1120" s="13"/>
      <c r="B1120" s="14"/>
      <c r="C1120" s="15"/>
      <c r="D1120" s="6" t="e">
        <f>Tabla3[[#This Row],[CANTIDAD EN FIAT]]/Tabla3[[#This Row],[C. TOTAL / C.  RECIBIR]]</f>
        <v>#DIV/0!</v>
      </c>
      <c r="E1120" s="6"/>
      <c r="F1120" s="6"/>
      <c r="G1120" s="2"/>
      <c r="H1120" s="5"/>
      <c r="I1120" s="2"/>
      <c r="J1120" s="42"/>
      <c r="K1120" s="2" t="str">
        <f t="shared" si="17"/>
        <v>Perdida</v>
      </c>
      <c r="L1120" s="3">
        <f>IF(Dolares!$A$1120="Compra",Dolares!$E$1120-Dolares!$C$1120-Dolares!$F$1120,Dolares!$C$1120-Dolares!$E$1120-Dolares!$F$1120)</f>
        <v>0</v>
      </c>
      <c r="M1120" s="4" t="e">
        <f>Dolares!$L$1120/Dolares!$C$1120*1</f>
        <v>#DIV/0!</v>
      </c>
      <c r="N1120" s="26"/>
      <c r="O1120" s="17">
        <f>IF(Dolares!$A$1120="Venta",(Dolares!$E$1120+Dolares!$F$1120)*-1,Dolares!$E$1120-Dolares!$F$1120)</f>
        <v>0</v>
      </c>
    </row>
    <row r="1121" spans="1:15" ht="15" customHeight="1" x14ac:dyDescent="0.25">
      <c r="A1121" s="13"/>
      <c r="B1121" s="14"/>
      <c r="C1121" s="15"/>
      <c r="D1121" s="6" t="e">
        <f>Tabla3[[#This Row],[CANTIDAD EN FIAT]]/Tabla3[[#This Row],[C. TOTAL / C.  RECIBIR]]</f>
        <v>#DIV/0!</v>
      </c>
      <c r="E1121" s="6"/>
      <c r="F1121" s="6"/>
      <c r="G1121" s="2"/>
      <c r="H1121" s="5"/>
      <c r="I1121" s="2"/>
      <c r="J1121" s="42"/>
      <c r="K1121" s="2" t="str">
        <f t="shared" si="17"/>
        <v>Perdida</v>
      </c>
      <c r="L1121" s="3">
        <f>IF(Dolares!$A$1121="Compra",Dolares!$E$1121-Dolares!$C$1121-Dolares!$F$1121,Dolares!$C$1121-Dolares!$E$1121-Dolares!$F$1121)</f>
        <v>0</v>
      </c>
      <c r="M1121" s="4" t="e">
        <f>Dolares!$L$1121/Dolares!$C$1121*1</f>
        <v>#DIV/0!</v>
      </c>
      <c r="N1121" s="26"/>
      <c r="O1121" s="17">
        <f>IF(Dolares!$A$1121="Venta",(Dolares!$E$1121+Dolares!$F$1121)*-1,Dolares!$E$1121-Dolares!$F$1121)</f>
        <v>0</v>
      </c>
    </row>
    <row r="1122" spans="1:15" ht="15" customHeight="1" x14ac:dyDescent="0.25">
      <c r="A1122" s="13"/>
      <c r="B1122" s="14"/>
      <c r="C1122" s="15"/>
      <c r="D1122" s="6" t="e">
        <f>Tabla3[[#This Row],[CANTIDAD EN FIAT]]/Tabla3[[#This Row],[C. TOTAL / C.  RECIBIR]]</f>
        <v>#DIV/0!</v>
      </c>
      <c r="E1122" s="6"/>
      <c r="F1122" s="6"/>
      <c r="G1122" s="2"/>
      <c r="H1122" s="5"/>
      <c r="I1122" s="2"/>
      <c r="J1122" s="42"/>
      <c r="K1122" s="2" t="str">
        <f t="shared" si="17"/>
        <v>Perdida</v>
      </c>
      <c r="L1122" s="3">
        <f>IF(Dolares!$A$1122="Compra",Dolares!$E$1122-Dolares!$C$1122-Dolares!$F$1122,Dolares!$C$1122-Dolares!$E$1122-Dolares!$F$1122)</f>
        <v>0</v>
      </c>
      <c r="M1122" s="4" t="e">
        <f>Dolares!$L$1122/Dolares!$C$1122*1</f>
        <v>#DIV/0!</v>
      </c>
      <c r="N1122" s="26"/>
      <c r="O1122" s="17">
        <f>IF(Dolares!$A$1122="Venta",(Dolares!$E$1122+Dolares!$F$1122)*-1,Dolares!$E$1122-Dolares!$F$1122)</f>
        <v>0</v>
      </c>
    </row>
    <row r="1123" spans="1:15" ht="15" customHeight="1" x14ac:dyDescent="0.25">
      <c r="A1123" s="13"/>
      <c r="B1123" s="14"/>
      <c r="C1123" s="15"/>
      <c r="D1123" s="6" t="e">
        <f>Tabla3[[#This Row],[CANTIDAD EN FIAT]]/Tabla3[[#This Row],[C. TOTAL / C.  RECIBIR]]</f>
        <v>#DIV/0!</v>
      </c>
      <c r="E1123" s="6"/>
      <c r="F1123" s="6"/>
      <c r="G1123" s="2"/>
      <c r="H1123" s="5"/>
      <c r="I1123" s="2"/>
      <c r="J1123" s="42"/>
      <c r="K1123" s="2" t="str">
        <f t="shared" si="17"/>
        <v>Perdida</v>
      </c>
      <c r="L1123" s="3">
        <f>IF(Dolares!$A$1123="Compra",Dolares!$E$1123-Dolares!$C$1123-Dolares!$F$1123,Dolares!$C$1123-Dolares!$E$1123-Dolares!$F$1123)</f>
        <v>0</v>
      </c>
      <c r="M1123" s="4" t="e">
        <f>Dolares!$L$1123/Dolares!$C$1123*1</f>
        <v>#DIV/0!</v>
      </c>
      <c r="N1123" s="26"/>
      <c r="O1123" s="17">
        <f>IF(Dolares!$A$1123="Venta",(Dolares!$E$1123+Dolares!$F$1123)*-1,Dolares!$E$1123-Dolares!$F$1123)</f>
        <v>0</v>
      </c>
    </row>
    <row r="1124" spans="1:15" ht="15" customHeight="1" x14ac:dyDescent="0.25">
      <c r="A1124" s="13"/>
      <c r="B1124" s="14"/>
      <c r="C1124" s="15"/>
      <c r="D1124" s="6" t="e">
        <f>Tabla3[[#This Row],[CANTIDAD EN FIAT]]/Tabla3[[#This Row],[C. TOTAL / C.  RECIBIR]]</f>
        <v>#DIV/0!</v>
      </c>
      <c r="E1124" s="6"/>
      <c r="F1124" s="6"/>
      <c r="G1124" s="2"/>
      <c r="H1124" s="5"/>
      <c r="I1124" s="2"/>
      <c r="J1124" s="42"/>
      <c r="K1124" s="2" t="str">
        <f t="shared" si="17"/>
        <v>Perdida</v>
      </c>
      <c r="L1124" s="3">
        <f>IF(Dolares!$A$1124="Compra",Dolares!$E$1124-Dolares!$C$1124-Dolares!$F$1124,Dolares!$C$1124-Dolares!$E$1124-Dolares!$F$1124)</f>
        <v>0</v>
      </c>
      <c r="M1124" s="4" t="e">
        <f>Dolares!$L$1124/Dolares!$C$1124*1</f>
        <v>#DIV/0!</v>
      </c>
      <c r="N1124" s="26"/>
      <c r="O1124" s="17">
        <f>IF(Dolares!$A$1124="Venta",(Dolares!$E$1124+Dolares!$F$1124)*-1,Dolares!$E$1124-Dolares!$F$1124)</f>
        <v>0</v>
      </c>
    </row>
    <row r="1125" spans="1:15" ht="15" customHeight="1" x14ac:dyDescent="0.25">
      <c r="A1125" s="13"/>
      <c r="B1125" s="14"/>
      <c r="C1125" s="15"/>
      <c r="D1125" s="6" t="e">
        <f>Tabla3[[#This Row],[CANTIDAD EN FIAT]]/Tabla3[[#This Row],[C. TOTAL / C.  RECIBIR]]</f>
        <v>#DIV/0!</v>
      </c>
      <c r="E1125" s="6"/>
      <c r="F1125" s="6"/>
      <c r="G1125" s="2"/>
      <c r="H1125" s="5"/>
      <c r="I1125" s="2"/>
      <c r="J1125" s="42"/>
      <c r="K1125" s="2" t="str">
        <f t="shared" si="17"/>
        <v>Perdida</v>
      </c>
      <c r="L1125" s="3">
        <f>IF(Dolares!$A$1125="Compra",Dolares!$E$1125-Dolares!$C$1125-Dolares!$F$1125,Dolares!$C$1125-Dolares!$E$1125-Dolares!$F$1125)</f>
        <v>0</v>
      </c>
      <c r="M1125" s="4" t="e">
        <f>Dolares!$L$1125/Dolares!$C$1125*1</f>
        <v>#DIV/0!</v>
      </c>
      <c r="N1125" s="26"/>
      <c r="O1125" s="17">
        <f>IF(Dolares!$A$1125="Venta",(Dolares!$E$1125+Dolares!$F$1125)*-1,Dolares!$E$1125-Dolares!$F$1125)</f>
        <v>0</v>
      </c>
    </row>
    <row r="1126" spans="1:15" ht="15" customHeight="1" x14ac:dyDescent="0.25">
      <c r="A1126" s="13"/>
      <c r="B1126" s="14"/>
      <c r="C1126" s="15"/>
      <c r="D1126" s="6" t="e">
        <f>Tabla3[[#This Row],[CANTIDAD EN FIAT]]/Tabla3[[#This Row],[C. TOTAL / C.  RECIBIR]]</f>
        <v>#DIV/0!</v>
      </c>
      <c r="E1126" s="6"/>
      <c r="F1126" s="6"/>
      <c r="G1126" s="2"/>
      <c r="H1126" s="5"/>
      <c r="I1126" s="2"/>
      <c r="J1126" s="42"/>
      <c r="K1126" s="2" t="str">
        <f t="shared" si="17"/>
        <v>Perdida</v>
      </c>
      <c r="L1126" s="3">
        <f>IF(Dolares!$A$1126="Compra",Dolares!$E$1126-Dolares!$C$1126-Dolares!$F$1126,Dolares!$C$1126-Dolares!$E$1126-Dolares!$F$1126)</f>
        <v>0</v>
      </c>
      <c r="M1126" s="4" t="e">
        <f>Dolares!$L$1126/Dolares!$C$1126*1</f>
        <v>#DIV/0!</v>
      </c>
      <c r="N1126" s="26"/>
      <c r="O1126" s="17">
        <f>IF(Dolares!$A$1126="Venta",(Dolares!$E$1126+Dolares!$F$1126)*-1,Dolares!$E$1126-Dolares!$F$1126)</f>
        <v>0</v>
      </c>
    </row>
    <row r="1127" spans="1:15" ht="15" customHeight="1" x14ac:dyDescent="0.25">
      <c r="A1127" s="13"/>
      <c r="B1127" s="14"/>
      <c r="C1127" s="15"/>
      <c r="D1127" s="6" t="e">
        <f>Tabla3[[#This Row],[CANTIDAD EN FIAT]]/Tabla3[[#This Row],[C. TOTAL / C.  RECIBIR]]</f>
        <v>#DIV/0!</v>
      </c>
      <c r="E1127" s="6"/>
      <c r="F1127" s="6"/>
      <c r="G1127" s="2"/>
      <c r="H1127" s="5"/>
      <c r="I1127" s="2"/>
      <c r="J1127" s="42"/>
      <c r="K1127" s="2" t="str">
        <f t="shared" si="17"/>
        <v>Perdida</v>
      </c>
      <c r="L1127" s="3">
        <f>IF(Dolares!$A$1127="Compra",Dolares!$E$1127-Dolares!$C$1127-Dolares!$F$1127,Dolares!$C$1127-Dolares!$E$1127-Dolares!$F$1127)</f>
        <v>0</v>
      </c>
      <c r="M1127" s="4" t="e">
        <f>Dolares!$L$1127/Dolares!$C$1127*1</f>
        <v>#DIV/0!</v>
      </c>
      <c r="N1127" s="26"/>
      <c r="O1127" s="17">
        <f>IF(Dolares!$A$1127="Venta",(Dolares!$E$1127+Dolares!$F$1127)*-1,Dolares!$E$1127-Dolares!$F$1127)</f>
        <v>0</v>
      </c>
    </row>
    <row r="1128" spans="1:15" ht="15" customHeight="1" x14ac:dyDescent="0.25">
      <c r="A1128" s="13"/>
      <c r="B1128" s="14"/>
      <c r="C1128" s="15"/>
      <c r="D1128" s="6" t="e">
        <f>Tabla3[[#This Row],[CANTIDAD EN FIAT]]/Tabla3[[#This Row],[C. TOTAL / C.  RECIBIR]]</f>
        <v>#DIV/0!</v>
      </c>
      <c r="E1128" s="6"/>
      <c r="F1128" s="6"/>
      <c r="G1128" s="2"/>
      <c r="H1128" s="5"/>
      <c r="I1128" s="2"/>
      <c r="J1128" s="42"/>
      <c r="K1128" s="2" t="str">
        <f t="shared" si="17"/>
        <v>Perdida</v>
      </c>
      <c r="L1128" s="3">
        <f>IF(Dolares!$A$1128="Compra",Dolares!$E$1128-Dolares!$C$1128-Dolares!$F$1128,Dolares!$C$1128-Dolares!$E$1128-Dolares!$F$1128)</f>
        <v>0</v>
      </c>
      <c r="M1128" s="4" t="e">
        <f>Dolares!$L$1128/Dolares!$C$1128*1</f>
        <v>#DIV/0!</v>
      </c>
      <c r="N1128" s="26"/>
      <c r="O1128" s="17">
        <f>IF(Dolares!$A$1128="Venta",(Dolares!$E$1128+Dolares!$F$1128)*-1,Dolares!$E$1128-Dolares!$F$1128)</f>
        <v>0</v>
      </c>
    </row>
    <row r="1129" spans="1:15" ht="15" customHeight="1" x14ac:dyDescent="0.25">
      <c r="A1129" s="13"/>
      <c r="B1129" s="14"/>
      <c r="C1129" s="15"/>
      <c r="D1129" s="6" t="e">
        <f>Tabla3[[#This Row],[CANTIDAD EN FIAT]]/Tabla3[[#This Row],[C. TOTAL / C.  RECIBIR]]</f>
        <v>#DIV/0!</v>
      </c>
      <c r="E1129" s="6"/>
      <c r="F1129" s="6"/>
      <c r="G1129" s="2"/>
      <c r="H1129" s="5"/>
      <c r="I1129" s="2"/>
      <c r="J1129" s="42"/>
      <c r="K1129" s="2" t="str">
        <f t="shared" si="17"/>
        <v>Perdida</v>
      </c>
      <c r="L1129" s="3">
        <f>IF(Dolares!$A$1129="Compra",Dolares!$E$1129-Dolares!$C$1129-Dolares!$F$1129,Dolares!$C$1129-Dolares!$E$1129-Dolares!$F$1129)</f>
        <v>0</v>
      </c>
      <c r="M1129" s="4" t="e">
        <f>Dolares!$L$1129/Dolares!$C$1129*1</f>
        <v>#DIV/0!</v>
      </c>
      <c r="N1129" s="26"/>
      <c r="O1129" s="17">
        <f>IF(Dolares!$A$1129="Venta",(Dolares!$E$1129+Dolares!$F$1129)*-1,Dolares!$E$1129-Dolares!$F$1129)</f>
        <v>0</v>
      </c>
    </row>
    <row r="1130" spans="1:15" ht="15" customHeight="1" x14ac:dyDescent="0.25">
      <c r="A1130" s="13"/>
      <c r="B1130" s="14"/>
      <c r="C1130" s="15"/>
      <c r="D1130" s="6" t="e">
        <f>Tabla3[[#This Row],[CANTIDAD EN FIAT]]/Tabla3[[#This Row],[C. TOTAL / C.  RECIBIR]]</f>
        <v>#DIV/0!</v>
      </c>
      <c r="E1130" s="6"/>
      <c r="F1130" s="6"/>
      <c r="G1130" s="2"/>
      <c r="H1130" s="5"/>
      <c r="I1130" s="2"/>
      <c r="J1130" s="42"/>
      <c r="K1130" s="2" t="str">
        <f t="shared" si="17"/>
        <v>Perdida</v>
      </c>
      <c r="L1130" s="3">
        <f>IF(Dolares!$A$1130="Compra",Dolares!$E$1130-Dolares!$C$1130-Dolares!$F$1130,Dolares!$C$1130-Dolares!$E$1130-Dolares!$F$1130)</f>
        <v>0</v>
      </c>
      <c r="M1130" s="4" t="e">
        <f>Dolares!$L$1130/Dolares!$C$1130*1</f>
        <v>#DIV/0!</v>
      </c>
      <c r="N1130" s="26"/>
      <c r="O1130" s="17">
        <f>IF(Dolares!$A$1130="Venta",(Dolares!$E$1130+Dolares!$F$1130)*-1,Dolares!$E$1130-Dolares!$F$1130)</f>
        <v>0</v>
      </c>
    </row>
    <row r="1131" spans="1:15" ht="15" customHeight="1" x14ac:dyDescent="0.25">
      <c r="A1131" s="13"/>
      <c r="B1131" s="14"/>
      <c r="C1131" s="15"/>
      <c r="D1131" s="6" t="e">
        <f>Tabla3[[#This Row],[CANTIDAD EN FIAT]]/Tabla3[[#This Row],[C. TOTAL / C.  RECIBIR]]</f>
        <v>#DIV/0!</v>
      </c>
      <c r="E1131" s="6"/>
      <c r="F1131" s="6"/>
      <c r="G1131" s="2"/>
      <c r="H1131" s="5"/>
      <c r="I1131" s="2"/>
      <c r="J1131" s="42"/>
      <c r="K1131" s="2" t="str">
        <f t="shared" si="17"/>
        <v>Perdida</v>
      </c>
      <c r="L1131" s="3">
        <f>IF(Dolares!$A$1131="Compra",Dolares!$E$1131-Dolares!$C$1131-Dolares!$F$1131,Dolares!$C$1131-Dolares!$E$1131-Dolares!$F$1131)</f>
        <v>0</v>
      </c>
      <c r="M1131" s="4" t="e">
        <f>Dolares!$L$1131/Dolares!$C$1131*1</f>
        <v>#DIV/0!</v>
      </c>
      <c r="N1131" s="26"/>
      <c r="O1131" s="17">
        <f>IF(Dolares!$A$1131="Venta",(Dolares!$E$1131+Dolares!$F$1131)*-1,Dolares!$E$1131-Dolares!$F$1131)</f>
        <v>0</v>
      </c>
    </row>
    <row r="1132" spans="1:15" ht="15" customHeight="1" x14ac:dyDescent="0.25">
      <c r="A1132" s="13"/>
      <c r="B1132" s="14"/>
      <c r="C1132" s="15"/>
      <c r="D1132" s="6" t="e">
        <f>Tabla3[[#This Row],[CANTIDAD EN FIAT]]/Tabla3[[#This Row],[C. TOTAL / C.  RECIBIR]]</f>
        <v>#DIV/0!</v>
      </c>
      <c r="E1132" s="6"/>
      <c r="F1132" s="6"/>
      <c r="G1132" s="2"/>
      <c r="H1132" s="5"/>
      <c r="I1132" s="2"/>
      <c r="J1132" s="42"/>
      <c r="K1132" s="2" t="str">
        <f t="shared" si="17"/>
        <v>Perdida</v>
      </c>
      <c r="L1132" s="3">
        <f>IF(Dolares!$A$1132="Compra",Dolares!$E$1132-Dolares!$C$1132-Dolares!$F$1132,Dolares!$C$1132-Dolares!$E$1132-Dolares!$F$1132)</f>
        <v>0</v>
      </c>
      <c r="M1132" s="4" t="e">
        <f>Dolares!$L$1132/Dolares!$C$1132*1</f>
        <v>#DIV/0!</v>
      </c>
      <c r="N1132" s="26"/>
      <c r="O1132" s="17">
        <f>IF(Dolares!$A$1132="Venta",(Dolares!$E$1132+Dolares!$F$1132)*-1,Dolares!$E$1132-Dolares!$F$1132)</f>
        <v>0</v>
      </c>
    </row>
    <row r="1133" spans="1:15" ht="15" customHeight="1" x14ac:dyDescent="0.25">
      <c r="A1133" s="13"/>
      <c r="B1133" s="14"/>
      <c r="C1133" s="15"/>
      <c r="D1133" s="6" t="e">
        <f>Tabla3[[#This Row],[CANTIDAD EN FIAT]]/Tabla3[[#This Row],[C. TOTAL / C.  RECIBIR]]</f>
        <v>#DIV/0!</v>
      </c>
      <c r="E1133" s="6"/>
      <c r="F1133" s="6"/>
      <c r="G1133" s="2"/>
      <c r="H1133" s="5"/>
      <c r="I1133" s="2"/>
      <c r="J1133" s="42"/>
      <c r="K1133" s="2" t="str">
        <f t="shared" si="17"/>
        <v>Perdida</v>
      </c>
      <c r="L1133" s="3">
        <f>IF(Dolares!$A$1133="Compra",Dolares!$E$1133-Dolares!$C$1133-Dolares!$F$1133,Dolares!$C$1133-Dolares!$E$1133-Dolares!$F$1133)</f>
        <v>0</v>
      </c>
      <c r="M1133" s="4" t="e">
        <f>Dolares!$L$1133/Dolares!$C$1133*1</f>
        <v>#DIV/0!</v>
      </c>
      <c r="N1133" s="26"/>
      <c r="O1133" s="17">
        <f>IF(Dolares!$A$1133="Venta",(Dolares!$E$1133+Dolares!$F$1133)*-1,Dolares!$E$1133-Dolares!$F$1133)</f>
        <v>0</v>
      </c>
    </row>
    <row r="1134" spans="1:15" ht="15" customHeight="1" x14ac:dyDescent="0.25">
      <c r="A1134" s="13"/>
      <c r="B1134" s="14"/>
      <c r="C1134" s="15"/>
      <c r="D1134" s="6" t="e">
        <f>Tabla3[[#This Row],[CANTIDAD EN FIAT]]/Tabla3[[#This Row],[C. TOTAL / C.  RECIBIR]]</f>
        <v>#DIV/0!</v>
      </c>
      <c r="E1134" s="6"/>
      <c r="F1134" s="6"/>
      <c r="G1134" s="2"/>
      <c r="H1134" s="5"/>
      <c r="I1134" s="2"/>
      <c r="J1134" s="42"/>
      <c r="K1134" s="2" t="str">
        <f t="shared" si="17"/>
        <v>Perdida</v>
      </c>
      <c r="L1134" s="3">
        <f>IF(Dolares!$A$1134="Compra",Dolares!$E$1134-Dolares!$C$1134-Dolares!$F$1134,Dolares!$C$1134-Dolares!$E$1134-Dolares!$F$1134)</f>
        <v>0</v>
      </c>
      <c r="M1134" s="4" t="e">
        <f>Dolares!$L$1134/Dolares!$C$1134*1</f>
        <v>#DIV/0!</v>
      </c>
      <c r="N1134" s="26"/>
      <c r="O1134" s="17">
        <f>IF(Dolares!$A$1134="Venta",(Dolares!$E$1134+Dolares!$F$1134)*-1,Dolares!$E$1134-Dolares!$F$1134)</f>
        <v>0</v>
      </c>
    </row>
    <row r="1135" spans="1:15" ht="15" customHeight="1" x14ac:dyDescent="0.25">
      <c r="A1135" s="13"/>
      <c r="B1135" s="14"/>
      <c r="C1135" s="15"/>
      <c r="D1135" s="6" t="e">
        <f>Tabla3[[#This Row],[CANTIDAD EN FIAT]]/Tabla3[[#This Row],[C. TOTAL / C.  RECIBIR]]</f>
        <v>#DIV/0!</v>
      </c>
      <c r="E1135" s="6"/>
      <c r="F1135" s="6"/>
      <c r="G1135" s="2"/>
      <c r="H1135" s="5"/>
      <c r="I1135" s="2"/>
      <c r="J1135" s="42"/>
      <c r="K1135" s="2" t="str">
        <f t="shared" si="17"/>
        <v>Perdida</v>
      </c>
      <c r="L1135" s="3">
        <f>IF(Dolares!$A$1135="Compra",Dolares!$E$1135-Dolares!$C$1135-Dolares!$F$1135,Dolares!$C$1135-Dolares!$E$1135-Dolares!$F$1135)</f>
        <v>0</v>
      </c>
      <c r="M1135" s="4" t="e">
        <f>Dolares!$L$1135/Dolares!$C$1135*1</f>
        <v>#DIV/0!</v>
      </c>
      <c r="N1135" s="26"/>
      <c r="O1135" s="17">
        <f>IF(Dolares!$A$1135="Venta",(Dolares!$E$1135+Dolares!$F$1135)*-1,Dolares!$E$1135-Dolares!$F$1135)</f>
        <v>0</v>
      </c>
    </row>
    <row r="1136" spans="1:15" ht="15" customHeight="1" x14ac:dyDescent="0.25">
      <c r="A1136" s="13"/>
      <c r="B1136" s="14"/>
      <c r="C1136" s="15"/>
      <c r="D1136" s="6" t="e">
        <f>Tabla3[[#This Row],[CANTIDAD EN FIAT]]/Tabla3[[#This Row],[C. TOTAL / C.  RECIBIR]]</f>
        <v>#DIV/0!</v>
      </c>
      <c r="E1136" s="6"/>
      <c r="F1136" s="6"/>
      <c r="G1136" s="2"/>
      <c r="H1136" s="5"/>
      <c r="I1136" s="2"/>
      <c r="J1136" s="42"/>
      <c r="K1136" s="2" t="str">
        <f t="shared" si="17"/>
        <v>Perdida</v>
      </c>
      <c r="L1136" s="3">
        <f>IF(Dolares!$A$1136="Compra",Dolares!$E$1136-Dolares!$C$1136-Dolares!$F$1136,Dolares!$C$1136-Dolares!$E$1136-Dolares!$F$1136)</f>
        <v>0</v>
      </c>
      <c r="M1136" s="4" t="e">
        <f>Dolares!$L$1136/Dolares!$C$1136*1</f>
        <v>#DIV/0!</v>
      </c>
      <c r="N1136" s="26"/>
      <c r="O1136" s="17">
        <f>IF(Dolares!$A$1136="Venta",(Dolares!$E$1136+Dolares!$F$1136)*-1,Dolares!$E$1136-Dolares!$F$1136)</f>
        <v>0</v>
      </c>
    </row>
    <row r="1137" spans="1:15" ht="15" customHeight="1" x14ac:dyDescent="0.25">
      <c r="A1137" s="13"/>
      <c r="B1137" s="14"/>
      <c r="C1137" s="15"/>
      <c r="D1137" s="6" t="e">
        <f>Tabla3[[#This Row],[CANTIDAD EN FIAT]]/Tabla3[[#This Row],[C. TOTAL / C.  RECIBIR]]</f>
        <v>#DIV/0!</v>
      </c>
      <c r="E1137" s="6"/>
      <c r="F1137" s="6"/>
      <c r="G1137" s="2"/>
      <c r="H1137" s="5"/>
      <c r="I1137" s="2"/>
      <c r="J1137" s="42"/>
      <c r="K1137" s="2" t="str">
        <f t="shared" si="17"/>
        <v>Perdida</v>
      </c>
      <c r="L1137" s="3">
        <f>IF(Dolares!$A$1137="Compra",Dolares!$E$1137-Dolares!$C$1137-Dolares!$F$1137,Dolares!$C$1137-Dolares!$E$1137-Dolares!$F$1137)</f>
        <v>0</v>
      </c>
      <c r="M1137" s="4" t="e">
        <f>Dolares!$L$1137/Dolares!$C$1137*1</f>
        <v>#DIV/0!</v>
      </c>
      <c r="N1137" s="26"/>
      <c r="O1137" s="17">
        <f>IF(Dolares!$A$1137="Venta",(Dolares!$E$1137+Dolares!$F$1137)*-1,Dolares!$E$1137-Dolares!$F$1137)</f>
        <v>0</v>
      </c>
    </row>
    <row r="1138" spans="1:15" ht="15" customHeight="1" x14ac:dyDescent="0.25">
      <c r="A1138" s="13"/>
      <c r="B1138" s="14"/>
      <c r="C1138" s="15"/>
      <c r="D1138" s="6" t="e">
        <f>Tabla3[[#This Row],[CANTIDAD EN FIAT]]/Tabla3[[#This Row],[C. TOTAL / C.  RECIBIR]]</f>
        <v>#DIV/0!</v>
      </c>
      <c r="E1138" s="6"/>
      <c r="F1138" s="6"/>
      <c r="G1138" s="2"/>
      <c r="H1138" s="5"/>
      <c r="I1138" s="2"/>
      <c r="J1138" s="42"/>
      <c r="K1138" s="2" t="str">
        <f t="shared" si="17"/>
        <v>Perdida</v>
      </c>
      <c r="L1138" s="3">
        <f>IF(Dolares!$A$1138="Compra",Dolares!$E$1138-Dolares!$C$1138-Dolares!$F$1138,Dolares!$C$1138-Dolares!$E$1138-Dolares!$F$1138)</f>
        <v>0</v>
      </c>
      <c r="M1138" s="4" t="e">
        <f>Dolares!$L$1138/Dolares!$C$1138*1</f>
        <v>#DIV/0!</v>
      </c>
      <c r="N1138" s="26"/>
      <c r="O1138" s="17">
        <f>IF(Dolares!$A$1138="Venta",(Dolares!$E$1138+Dolares!$F$1138)*-1,Dolares!$E$1138-Dolares!$F$1138)</f>
        <v>0</v>
      </c>
    </row>
    <row r="1139" spans="1:15" ht="15" customHeight="1" x14ac:dyDescent="0.25">
      <c r="A1139" s="13"/>
      <c r="B1139" s="14"/>
      <c r="C1139" s="15"/>
      <c r="D1139" s="6" t="e">
        <f>Tabla3[[#This Row],[CANTIDAD EN FIAT]]/Tabla3[[#This Row],[C. TOTAL / C.  RECIBIR]]</f>
        <v>#DIV/0!</v>
      </c>
      <c r="E1139" s="6"/>
      <c r="F1139" s="6"/>
      <c r="G1139" s="2"/>
      <c r="H1139" s="5"/>
      <c r="I1139" s="2"/>
      <c r="J1139" s="42"/>
      <c r="K1139" s="2" t="str">
        <f t="shared" si="17"/>
        <v>Perdida</v>
      </c>
      <c r="L1139" s="3">
        <f>IF(Dolares!$A$1139="Compra",Dolares!$E$1139-Dolares!$C$1139-Dolares!$F$1139,Dolares!$C$1139-Dolares!$E$1139-Dolares!$F$1139)</f>
        <v>0</v>
      </c>
      <c r="M1139" s="4" t="e">
        <f>Dolares!$L$1139/Dolares!$C$1139*1</f>
        <v>#DIV/0!</v>
      </c>
      <c r="N1139" s="26"/>
      <c r="O1139" s="17">
        <f>IF(Dolares!$A$1139="Venta",(Dolares!$E$1139+Dolares!$F$1139)*-1,Dolares!$E$1139-Dolares!$F$1139)</f>
        <v>0</v>
      </c>
    </row>
    <row r="1140" spans="1:15" ht="15" customHeight="1" x14ac:dyDescent="0.25">
      <c r="A1140" s="13"/>
      <c r="B1140" s="14"/>
      <c r="C1140" s="15"/>
      <c r="D1140" s="6" t="e">
        <f>Tabla3[[#This Row],[CANTIDAD EN FIAT]]/Tabla3[[#This Row],[C. TOTAL / C.  RECIBIR]]</f>
        <v>#DIV/0!</v>
      </c>
      <c r="E1140" s="6"/>
      <c r="F1140" s="6"/>
      <c r="G1140" s="2"/>
      <c r="H1140" s="5"/>
      <c r="I1140" s="2"/>
      <c r="J1140" s="42"/>
      <c r="K1140" s="2" t="str">
        <f t="shared" si="17"/>
        <v>Perdida</v>
      </c>
      <c r="L1140" s="3">
        <f>IF(Dolares!$A$1140="Compra",Dolares!$E$1140-Dolares!$C$1140-Dolares!$F$1140,Dolares!$C$1140-Dolares!$E$1140-Dolares!$F$1140)</f>
        <v>0</v>
      </c>
      <c r="M1140" s="4" t="e">
        <f>Dolares!$L$1140/Dolares!$C$1140*1</f>
        <v>#DIV/0!</v>
      </c>
      <c r="N1140" s="26"/>
      <c r="O1140" s="17">
        <f>IF(Dolares!$A$1140="Venta",(Dolares!$E$1140+Dolares!$F$1140)*-1,Dolares!$E$1140-Dolares!$F$1140)</f>
        <v>0</v>
      </c>
    </row>
    <row r="1141" spans="1:15" ht="15" customHeight="1" x14ac:dyDescent="0.25">
      <c r="A1141" s="13"/>
      <c r="B1141" s="14"/>
      <c r="C1141" s="15"/>
      <c r="D1141" s="6" t="e">
        <f>Tabla3[[#This Row],[CANTIDAD EN FIAT]]/Tabla3[[#This Row],[C. TOTAL / C.  RECIBIR]]</f>
        <v>#DIV/0!</v>
      </c>
      <c r="E1141" s="6"/>
      <c r="F1141" s="6"/>
      <c r="G1141" s="2"/>
      <c r="H1141" s="5"/>
      <c r="I1141" s="2"/>
      <c r="J1141" s="42"/>
      <c r="K1141" s="2" t="str">
        <f t="shared" si="17"/>
        <v>Perdida</v>
      </c>
      <c r="L1141" s="3">
        <f>IF(Dolares!$A$1141="Compra",Dolares!$E$1141-Dolares!$C$1141-Dolares!$F$1141,Dolares!$C$1141-Dolares!$E$1141-Dolares!$F$1141)</f>
        <v>0</v>
      </c>
      <c r="M1141" s="4" t="e">
        <f>Dolares!$L$1141/Dolares!$C$1141*1</f>
        <v>#DIV/0!</v>
      </c>
      <c r="N1141" s="26"/>
      <c r="O1141" s="17">
        <f>IF(Dolares!$A$1141="Venta",(Dolares!$E$1141+Dolares!$F$1141)*-1,Dolares!$E$1141-Dolares!$F$1141)</f>
        <v>0</v>
      </c>
    </row>
    <row r="1142" spans="1:15" ht="15" customHeight="1" x14ac:dyDescent="0.25">
      <c r="A1142" s="13"/>
      <c r="B1142" s="14"/>
      <c r="C1142" s="15"/>
      <c r="D1142" s="6" t="e">
        <f>Tabla3[[#This Row],[CANTIDAD EN FIAT]]/Tabla3[[#This Row],[C. TOTAL / C.  RECIBIR]]</f>
        <v>#DIV/0!</v>
      </c>
      <c r="E1142" s="6"/>
      <c r="F1142" s="6"/>
      <c r="G1142" s="2"/>
      <c r="H1142" s="5"/>
      <c r="I1142" s="2"/>
      <c r="J1142" s="42"/>
      <c r="K1142" s="2" t="str">
        <f t="shared" si="17"/>
        <v>Perdida</v>
      </c>
      <c r="L1142" s="3">
        <f>IF(Dolares!$A$1142="Compra",Dolares!$E$1142-Dolares!$C$1142-Dolares!$F$1142,Dolares!$C$1142-Dolares!$E$1142-Dolares!$F$1142)</f>
        <v>0</v>
      </c>
      <c r="M1142" s="4" t="e">
        <f>Dolares!$L$1142/Dolares!$C$1142*1</f>
        <v>#DIV/0!</v>
      </c>
      <c r="N1142" s="26"/>
      <c r="O1142" s="17">
        <f>IF(Dolares!$A$1142="Venta",(Dolares!$E$1142+Dolares!$F$1142)*-1,Dolares!$E$1142-Dolares!$F$1142)</f>
        <v>0</v>
      </c>
    </row>
    <row r="1143" spans="1:15" ht="15" customHeight="1" x14ac:dyDescent="0.25">
      <c r="A1143" s="13"/>
      <c r="B1143" s="14"/>
      <c r="C1143" s="15"/>
      <c r="D1143" s="6" t="e">
        <f>Tabla3[[#This Row],[CANTIDAD EN FIAT]]/Tabla3[[#This Row],[C. TOTAL / C.  RECIBIR]]</f>
        <v>#DIV/0!</v>
      </c>
      <c r="E1143" s="6"/>
      <c r="F1143" s="6"/>
      <c r="G1143" s="2"/>
      <c r="H1143" s="5"/>
      <c r="I1143" s="2"/>
      <c r="J1143" s="42"/>
      <c r="K1143" s="2" t="str">
        <f t="shared" si="17"/>
        <v>Perdida</v>
      </c>
      <c r="L1143" s="3">
        <f>IF(Dolares!$A$1143="Compra",Dolares!$E$1143-Dolares!$C$1143-Dolares!$F$1143,Dolares!$C$1143-Dolares!$E$1143-Dolares!$F$1143)</f>
        <v>0</v>
      </c>
      <c r="M1143" s="4" t="e">
        <f>Dolares!$L$1143/Dolares!$C$1143*1</f>
        <v>#DIV/0!</v>
      </c>
      <c r="N1143" s="26"/>
      <c r="O1143" s="17">
        <f>IF(Dolares!$A$1143="Venta",(Dolares!$E$1143+Dolares!$F$1143)*-1,Dolares!$E$1143-Dolares!$F$1143)</f>
        <v>0</v>
      </c>
    </row>
    <row r="1144" spans="1:15" ht="15" customHeight="1" x14ac:dyDescent="0.25">
      <c r="A1144" s="13"/>
      <c r="B1144" s="14"/>
      <c r="C1144" s="15"/>
      <c r="D1144" s="6" t="e">
        <f>Tabla3[[#This Row],[CANTIDAD EN FIAT]]/Tabla3[[#This Row],[C. TOTAL / C.  RECIBIR]]</f>
        <v>#DIV/0!</v>
      </c>
      <c r="E1144" s="6"/>
      <c r="F1144" s="6"/>
      <c r="G1144" s="2"/>
      <c r="H1144" s="5"/>
      <c r="I1144" s="2"/>
      <c r="J1144" s="42"/>
      <c r="K1144" s="2" t="str">
        <f t="shared" si="17"/>
        <v>Perdida</v>
      </c>
      <c r="L1144" s="3">
        <f>IF(Dolares!$A$1144="Compra",Dolares!$E$1144-Dolares!$C$1144-Dolares!$F$1144,Dolares!$C$1144-Dolares!$E$1144-Dolares!$F$1144)</f>
        <v>0</v>
      </c>
      <c r="M1144" s="4" t="e">
        <f>Dolares!$L$1144/Dolares!$C$1144*1</f>
        <v>#DIV/0!</v>
      </c>
      <c r="N1144" s="26"/>
      <c r="O1144" s="17">
        <f>IF(Dolares!$A$1144="Venta",(Dolares!$E$1144+Dolares!$F$1144)*-1,Dolares!$E$1144-Dolares!$F$1144)</f>
        <v>0</v>
      </c>
    </row>
    <row r="1145" spans="1:15" ht="15" customHeight="1" x14ac:dyDescent="0.25">
      <c r="A1145" s="13"/>
      <c r="B1145" s="14"/>
      <c r="C1145" s="15"/>
      <c r="D1145" s="6" t="e">
        <f>Tabla3[[#This Row],[CANTIDAD EN FIAT]]/Tabla3[[#This Row],[C. TOTAL / C.  RECIBIR]]</f>
        <v>#DIV/0!</v>
      </c>
      <c r="E1145" s="6"/>
      <c r="F1145" s="6"/>
      <c r="G1145" s="2"/>
      <c r="H1145" s="5"/>
      <c r="I1145" s="2"/>
      <c r="J1145" s="42"/>
      <c r="K1145" s="2" t="str">
        <f t="shared" si="17"/>
        <v>Perdida</v>
      </c>
      <c r="L1145" s="3">
        <f>IF(Dolares!$A$1145="Compra",Dolares!$E$1145-Dolares!$C$1145-Dolares!$F$1145,Dolares!$C$1145-Dolares!$E$1145-Dolares!$F$1145)</f>
        <v>0</v>
      </c>
      <c r="M1145" s="4" t="e">
        <f>Dolares!$L$1145/Dolares!$C$1145*1</f>
        <v>#DIV/0!</v>
      </c>
      <c r="N1145" s="26"/>
      <c r="O1145" s="17">
        <f>IF(Dolares!$A$1145="Venta",(Dolares!$E$1145+Dolares!$F$1145)*-1,Dolares!$E$1145-Dolares!$F$1145)</f>
        <v>0</v>
      </c>
    </row>
    <row r="1146" spans="1:15" ht="15" customHeight="1" x14ac:dyDescent="0.25">
      <c r="A1146" s="13"/>
      <c r="B1146" s="14"/>
      <c r="C1146" s="15"/>
      <c r="D1146" s="6" t="e">
        <f>Tabla3[[#This Row],[CANTIDAD EN FIAT]]/Tabla3[[#This Row],[C. TOTAL / C.  RECIBIR]]</f>
        <v>#DIV/0!</v>
      </c>
      <c r="E1146" s="6"/>
      <c r="F1146" s="6"/>
      <c r="G1146" s="2"/>
      <c r="H1146" s="5"/>
      <c r="I1146" s="2"/>
      <c r="J1146" s="42"/>
      <c r="K1146" s="2" t="str">
        <f t="shared" si="17"/>
        <v>Perdida</v>
      </c>
      <c r="L1146" s="3">
        <f>IF(Dolares!$A$1146="Compra",Dolares!$E$1146-Dolares!$C$1146-Dolares!$F$1146,Dolares!$C$1146-Dolares!$E$1146-Dolares!$F$1146)</f>
        <v>0</v>
      </c>
      <c r="M1146" s="4" t="e">
        <f>Dolares!$L$1146/Dolares!$C$1146*1</f>
        <v>#DIV/0!</v>
      </c>
      <c r="N1146" s="26"/>
      <c r="O1146" s="17">
        <f>IF(Dolares!$A$1146="Venta",(Dolares!$E$1146+Dolares!$F$1146)*-1,Dolares!$E$1146-Dolares!$F$1146)</f>
        <v>0</v>
      </c>
    </row>
    <row r="1147" spans="1:15" ht="15" customHeight="1" x14ac:dyDescent="0.25">
      <c r="A1147" s="13"/>
      <c r="B1147" s="14"/>
      <c r="C1147" s="15"/>
      <c r="D1147" s="6" t="e">
        <f>Tabla3[[#This Row],[CANTIDAD EN FIAT]]/Tabla3[[#This Row],[C. TOTAL / C.  RECIBIR]]</f>
        <v>#DIV/0!</v>
      </c>
      <c r="E1147" s="6"/>
      <c r="F1147" s="6"/>
      <c r="G1147" s="2"/>
      <c r="H1147" s="5"/>
      <c r="I1147" s="2"/>
      <c r="J1147" s="42"/>
      <c r="K1147" s="2" t="str">
        <f t="shared" si="17"/>
        <v>Perdida</v>
      </c>
      <c r="L1147" s="3">
        <f>IF(Dolares!$A$1147="Compra",Dolares!$E$1147-Dolares!$C$1147-Dolares!$F$1147,Dolares!$C$1147-Dolares!$E$1147-Dolares!$F$1147)</f>
        <v>0</v>
      </c>
      <c r="M1147" s="4" t="e">
        <f>Dolares!$L$1147/Dolares!$C$1147*1</f>
        <v>#DIV/0!</v>
      </c>
      <c r="N1147" s="26"/>
      <c r="O1147" s="17">
        <f>IF(Dolares!$A$1147="Venta",(Dolares!$E$1147+Dolares!$F$1147)*-1,Dolares!$E$1147-Dolares!$F$1147)</f>
        <v>0</v>
      </c>
    </row>
    <row r="1148" spans="1:15" ht="15" customHeight="1" x14ac:dyDescent="0.25">
      <c r="A1148" s="13"/>
      <c r="B1148" s="14"/>
      <c r="C1148" s="15"/>
      <c r="D1148" s="6" t="e">
        <f>Tabla3[[#This Row],[CANTIDAD EN FIAT]]/Tabla3[[#This Row],[C. TOTAL / C.  RECIBIR]]</f>
        <v>#DIV/0!</v>
      </c>
      <c r="E1148" s="6"/>
      <c r="F1148" s="6"/>
      <c r="G1148" s="2"/>
      <c r="H1148" s="5"/>
      <c r="I1148" s="2"/>
      <c r="J1148" s="42"/>
      <c r="K1148" s="2" t="str">
        <f t="shared" si="17"/>
        <v>Perdida</v>
      </c>
      <c r="L1148" s="3">
        <f>IF(Dolares!$A$1148="Compra",Dolares!$E$1148-Dolares!$C$1148-Dolares!$F$1148,Dolares!$C$1148-Dolares!$E$1148-Dolares!$F$1148)</f>
        <v>0</v>
      </c>
      <c r="M1148" s="4" t="e">
        <f>Dolares!$L$1148/Dolares!$C$1148*1</f>
        <v>#DIV/0!</v>
      </c>
      <c r="N1148" s="26"/>
      <c r="O1148" s="17">
        <f>IF(Dolares!$A$1148="Venta",(Dolares!$E$1148+Dolares!$F$1148)*-1,Dolares!$E$1148-Dolares!$F$1148)</f>
        <v>0</v>
      </c>
    </row>
    <row r="1149" spans="1:15" ht="15" customHeight="1" x14ac:dyDescent="0.25">
      <c r="A1149" s="13"/>
      <c r="B1149" s="14"/>
      <c r="C1149" s="15"/>
      <c r="D1149" s="6" t="e">
        <f>Tabla3[[#This Row],[CANTIDAD EN FIAT]]/Tabla3[[#This Row],[C. TOTAL / C.  RECIBIR]]</f>
        <v>#DIV/0!</v>
      </c>
      <c r="E1149" s="6"/>
      <c r="F1149" s="6"/>
      <c r="G1149" s="2"/>
      <c r="H1149" s="5"/>
      <c r="I1149" s="2"/>
      <c r="J1149" s="42"/>
      <c r="K1149" s="2" t="str">
        <f t="shared" si="17"/>
        <v>Perdida</v>
      </c>
      <c r="L1149" s="3">
        <f>IF(Dolares!$A$1149="Compra",Dolares!$E$1149-Dolares!$C$1149-Dolares!$F$1149,Dolares!$C$1149-Dolares!$E$1149-Dolares!$F$1149)</f>
        <v>0</v>
      </c>
      <c r="M1149" s="4" t="e">
        <f>Dolares!$L$1149/Dolares!$C$1149*1</f>
        <v>#DIV/0!</v>
      </c>
      <c r="N1149" s="26"/>
      <c r="O1149" s="17">
        <f>IF(Dolares!$A$1149="Venta",(Dolares!$E$1149+Dolares!$F$1149)*-1,Dolares!$E$1149-Dolares!$F$1149)</f>
        <v>0</v>
      </c>
    </row>
    <row r="1150" spans="1:15" ht="15" customHeight="1" x14ac:dyDescent="0.25">
      <c r="A1150" s="13"/>
      <c r="B1150" s="14"/>
      <c r="C1150" s="15"/>
      <c r="D1150" s="6" t="e">
        <f>Tabla3[[#This Row],[CANTIDAD EN FIAT]]/Tabla3[[#This Row],[C. TOTAL / C.  RECIBIR]]</f>
        <v>#DIV/0!</v>
      </c>
      <c r="E1150" s="6"/>
      <c r="F1150" s="6"/>
      <c r="G1150" s="2"/>
      <c r="H1150" s="5"/>
      <c r="I1150" s="2"/>
      <c r="J1150" s="42"/>
      <c r="K1150" s="2" t="str">
        <f t="shared" si="17"/>
        <v>Perdida</v>
      </c>
      <c r="L1150" s="3">
        <f>IF(Dolares!$A$1150="Compra",Dolares!$E$1150-Dolares!$C$1150-Dolares!$F$1150,Dolares!$C$1150-Dolares!$E$1150-Dolares!$F$1150)</f>
        <v>0</v>
      </c>
      <c r="M1150" s="4" t="e">
        <f>Dolares!$L$1150/Dolares!$C$1150*1</f>
        <v>#DIV/0!</v>
      </c>
      <c r="N1150" s="26"/>
      <c r="O1150" s="17">
        <f>IF(Dolares!$A$1150="Venta",(Dolares!$E$1150+Dolares!$F$1150)*-1,Dolares!$E$1150-Dolares!$F$1150)</f>
        <v>0</v>
      </c>
    </row>
    <row r="1151" spans="1:15" ht="15" customHeight="1" x14ac:dyDescent="0.25">
      <c r="A1151" s="13"/>
      <c r="B1151" s="14"/>
      <c r="C1151" s="15"/>
      <c r="D1151" s="6" t="e">
        <f>Tabla3[[#This Row],[CANTIDAD EN FIAT]]/Tabla3[[#This Row],[C. TOTAL / C.  RECIBIR]]</f>
        <v>#DIV/0!</v>
      </c>
      <c r="E1151" s="6"/>
      <c r="F1151" s="6"/>
      <c r="G1151" s="2"/>
      <c r="H1151" s="5"/>
      <c r="I1151" s="2"/>
      <c r="J1151" s="42"/>
      <c r="K1151" s="2" t="str">
        <f t="shared" si="17"/>
        <v>Perdida</v>
      </c>
      <c r="L1151" s="3">
        <f>IF(Dolares!$A$1151="Compra",Dolares!$E$1151-Dolares!$C$1151-Dolares!$F$1151,Dolares!$C$1151-Dolares!$E$1151-Dolares!$F$1151)</f>
        <v>0</v>
      </c>
      <c r="M1151" s="4" t="e">
        <f>Dolares!$L$1151/Dolares!$C$1151*1</f>
        <v>#DIV/0!</v>
      </c>
      <c r="N1151" s="26"/>
      <c r="O1151" s="17">
        <f>IF(Dolares!$A$1151="Venta",(Dolares!$E$1151+Dolares!$F$1151)*-1,Dolares!$E$1151-Dolares!$F$1151)</f>
        <v>0</v>
      </c>
    </row>
    <row r="1152" spans="1:15" ht="15" customHeight="1" x14ac:dyDescent="0.25">
      <c r="A1152" s="13"/>
      <c r="B1152" s="14"/>
      <c r="C1152" s="15"/>
      <c r="D1152" s="6" t="e">
        <f>Tabla3[[#This Row],[CANTIDAD EN FIAT]]/Tabla3[[#This Row],[C. TOTAL / C.  RECIBIR]]</f>
        <v>#DIV/0!</v>
      </c>
      <c r="E1152" s="6"/>
      <c r="F1152" s="6"/>
      <c r="G1152" s="2"/>
      <c r="H1152" s="5"/>
      <c r="I1152" s="2"/>
      <c r="J1152" s="42"/>
      <c r="K1152" s="2" t="str">
        <f t="shared" si="17"/>
        <v>Perdida</v>
      </c>
      <c r="L1152" s="3">
        <f>IF(Dolares!$A$1152="Compra",Dolares!$E$1152-Dolares!$C$1152-Dolares!$F$1152,Dolares!$C$1152-Dolares!$E$1152-Dolares!$F$1152)</f>
        <v>0</v>
      </c>
      <c r="M1152" s="4" t="e">
        <f>Dolares!$L$1152/Dolares!$C$1152*1</f>
        <v>#DIV/0!</v>
      </c>
      <c r="N1152" s="26"/>
      <c r="O1152" s="17">
        <f>IF(Dolares!$A$1152="Venta",(Dolares!$E$1152+Dolares!$F$1152)*-1,Dolares!$E$1152-Dolares!$F$1152)</f>
        <v>0</v>
      </c>
    </row>
    <row r="1153" spans="1:15" ht="15" customHeight="1" x14ac:dyDescent="0.25">
      <c r="A1153" s="13"/>
      <c r="B1153" s="14"/>
      <c r="C1153" s="15"/>
      <c r="D1153" s="6" t="e">
        <f>Tabla3[[#This Row],[CANTIDAD EN FIAT]]/Tabla3[[#This Row],[C. TOTAL / C.  RECIBIR]]</f>
        <v>#DIV/0!</v>
      </c>
      <c r="E1153" s="6"/>
      <c r="F1153" s="6"/>
      <c r="G1153" s="2"/>
      <c r="H1153" s="5"/>
      <c r="I1153" s="2"/>
      <c r="J1153" s="42"/>
      <c r="K1153" s="2" t="str">
        <f t="shared" si="17"/>
        <v>Perdida</v>
      </c>
      <c r="L1153" s="3">
        <f>IF(Dolares!$A$1153="Compra",Dolares!$E$1153-Dolares!$C$1153-Dolares!$F$1153,Dolares!$C$1153-Dolares!$E$1153-Dolares!$F$1153)</f>
        <v>0</v>
      </c>
      <c r="M1153" s="4" t="e">
        <f>Dolares!$L$1153/Dolares!$C$1153*1</f>
        <v>#DIV/0!</v>
      </c>
      <c r="N1153" s="26"/>
      <c r="O1153" s="17">
        <f>IF(Dolares!$A$1153="Venta",(Dolares!$E$1153+Dolares!$F$1153)*-1,Dolares!$E$1153-Dolares!$F$1153)</f>
        <v>0</v>
      </c>
    </row>
    <row r="1154" spans="1:15" ht="15" customHeight="1" x14ac:dyDescent="0.25">
      <c r="A1154" s="13"/>
      <c r="B1154" s="14"/>
      <c r="C1154" s="15"/>
      <c r="D1154" s="6" t="e">
        <f>Tabla3[[#This Row],[CANTIDAD EN FIAT]]/Tabla3[[#This Row],[C. TOTAL / C.  RECIBIR]]</f>
        <v>#DIV/0!</v>
      </c>
      <c r="E1154" s="6"/>
      <c r="F1154" s="6"/>
      <c r="G1154" s="2"/>
      <c r="H1154" s="5"/>
      <c r="I1154" s="2"/>
      <c r="J1154" s="42"/>
      <c r="K1154" s="2" t="str">
        <f t="shared" ref="K1154:K1217" si="18">IF(L1154&gt;0,"Ganancia","Perdida")</f>
        <v>Perdida</v>
      </c>
      <c r="L1154" s="3">
        <f>IF(Dolares!$A$1154="Compra",Dolares!$E$1154-Dolares!$C$1154-Dolares!$F$1154,Dolares!$C$1154-Dolares!$E$1154-Dolares!$F$1154)</f>
        <v>0</v>
      </c>
      <c r="M1154" s="4" t="e">
        <f>Dolares!$L$1154/Dolares!$C$1154*1</f>
        <v>#DIV/0!</v>
      </c>
      <c r="N1154" s="26"/>
      <c r="O1154" s="17">
        <f>IF(Dolares!$A$1154="Venta",(Dolares!$E$1154+Dolares!$F$1154)*-1,Dolares!$E$1154-Dolares!$F$1154)</f>
        <v>0</v>
      </c>
    </row>
    <row r="1155" spans="1:15" ht="15" customHeight="1" x14ac:dyDescent="0.25">
      <c r="A1155" s="13"/>
      <c r="B1155" s="14"/>
      <c r="C1155" s="15"/>
      <c r="D1155" s="6" t="e">
        <f>Tabla3[[#This Row],[CANTIDAD EN FIAT]]/Tabla3[[#This Row],[C. TOTAL / C.  RECIBIR]]</f>
        <v>#DIV/0!</v>
      </c>
      <c r="E1155" s="6"/>
      <c r="F1155" s="6"/>
      <c r="G1155" s="2"/>
      <c r="H1155" s="5"/>
      <c r="I1155" s="2"/>
      <c r="J1155" s="42"/>
      <c r="K1155" s="2" t="str">
        <f t="shared" si="18"/>
        <v>Perdida</v>
      </c>
      <c r="L1155" s="3">
        <f>IF(Dolares!$A$1155="Compra",Dolares!$E$1155-Dolares!$C$1155-Dolares!$F$1155,Dolares!$C$1155-Dolares!$E$1155-Dolares!$F$1155)</f>
        <v>0</v>
      </c>
      <c r="M1155" s="4" t="e">
        <f>Dolares!$L$1155/Dolares!$C$1155*1</f>
        <v>#DIV/0!</v>
      </c>
      <c r="N1155" s="26"/>
      <c r="O1155" s="17">
        <f>IF(Dolares!$A$1155="Venta",(Dolares!$E$1155+Dolares!$F$1155)*-1,Dolares!$E$1155-Dolares!$F$1155)</f>
        <v>0</v>
      </c>
    </row>
    <row r="1156" spans="1:15" ht="15" customHeight="1" x14ac:dyDescent="0.25">
      <c r="A1156" s="13"/>
      <c r="B1156" s="14"/>
      <c r="C1156" s="15"/>
      <c r="D1156" s="6" t="e">
        <f>Tabla3[[#This Row],[CANTIDAD EN FIAT]]/Tabla3[[#This Row],[C. TOTAL / C.  RECIBIR]]</f>
        <v>#DIV/0!</v>
      </c>
      <c r="E1156" s="6"/>
      <c r="F1156" s="6"/>
      <c r="G1156" s="2"/>
      <c r="H1156" s="5"/>
      <c r="I1156" s="2"/>
      <c r="J1156" s="42"/>
      <c r="K1156" s="2" t="str">
        <f t="shared" si="18"/>
        <v>Perdida</v>
      </c>
      <c r="L1156" s="3">
        <f>IF(Dolares!$A$1156="Compra",Dolares!$E$1156-Dolares!$C$1156-Dolares!$F$1156,Dolares!$C$1156-Dolares!$E$1156-Dolares!$F$1156)</f>
        <v>0</v>
      </c>
      <c r="M1156" s="4" t="e">
        <f>Dolares!$L$1156/Dolares!$C$1156*1</f>
        <v>#DIV/0!</v>
      </c>
      <c r="N1156" s="26"/>
      <c r="O1156" s="17">
        <f>IF(Dolares!$A$1156="Venta",(Dolares!$E$1156+Dolares!$F$1156)*-1,Dolares!$E$1156-Dolares!$F$1156)</f>
        <v>0</v>
      </c>
    </row>
    <row r="1157" spans="1:15" ht="15" customHeight="1" x14ac:dyDescent="0.25">
      <c r="A1157" s="13"/>
      <c r="B1157" s="14"/>
      <c r="C1157" s="15"/>
      <c r="D1157" s="6" t="e">
        <f>Tabla3[[#This Row],[CANTIDAD EN FIAT]]/Tabla3[[#This Row],[C. TOTAL / C.  RECIBIR]]</f>
        <v>#DIV/0!</v>
      </c>
      <c r="E1157" s="6"/>
      <c r="F1157" s="6"/>
      <c r="G1157" s="2"/>
      <c r="H1157" s="5"/>
      <c r="I1157" s="2"/>
      <c r="J1157" s="42"/>
      <c r="K1157" s="2" t="str">
        <f t="shared" si="18"/>
        <v>Perdida</v>
      </c>
      <c r="L1157" s="3">
        <f>IF(Dolares!$A$1157="Compra",Dolares!$E$1157-Dolares!$C$1157-Dolares!$F$1157,Dolares!$C$1157-Dolares!$E$1157-Dolares!$F$1157)</f>
        <v>0</v>
      </c>
      <c r="M1157" s="4" t="e">
        <f>Dolares!$L$1157/Dolares!$C$1157*1</f>
        <v>#DIV/0!</v>
      </c>
      <c r="N1157" s="26"/>
      <c r="O1157" s="17">
        <f>IF(Dolares!$A$1157="Venta",(Dolares!$E$1157+Dolares!$F$1157)*-1,Dolares!$E$1157-Dolares!$F$1157)</f>
        <v>0</v>
      </c>
    </row>
    <row r="1158" spans="1:15" ht="15" customHeight="1" x14ac:dyDescent="0.25">
      <c r="A1158" s="13"/>
      <c r="B1158" s="14"/>
      <c r="C1158" s="15"/>
      <c r="D1158" s="6" t="e">
        <f>Tabla3[[#This Row],[CANTIDAD EN FIAT]]/Tabla3[[#This Row],[C. TOTAL / C.  RECIBIR]]</f>
        <v>#DIV/0!</v>
      </c>
      <c r="E1158" s="6"/>
      <c r="F1158" s="6"/>
      <c r="G1158" s="2"/>
      <c r="H1158" s="5"/>
      <c r="I1158" s="2"/>
      <c r="J1158" s="42"/>
      <c r="K1158" s="2" t="str">
        <f t="shared" si="18"/>
        <v>Perdida</v>
      </c>
      <c r="L1158" s="3">
        <f>IF(Dolares!$A$1158="Compra",Dolares!$E$1158-Dolares!$C$1158-Dolares!$F$1158,Dolares!$C$1158-Dolares!$E$1158-Dolares!$F$1158)</f>
        <v>0</v>
      </c>
      <c r="M1158" s="4" t="e">
        <f>Dolares!$L$1158/Dolares!$C$1158*1</f>
        <v>#DIV/0!</v>
      </c>
      <c r="N1158" s="26"/>
      <c r="O1158" s="17">
        <f>IF(Dolares!$A$1158="Venta",(Dolares!$E$1158+Dolares!$F$1158)*-1,Dolares!$E$1158-Dolares!$F$1158)</f>
        <v>0</v>
      </c>
    </row>
    <row r="1159" spans="1:15" ht="15" customHeight="1" x14ac:dyDescent="0.25">
      <c r="A1159" s="13"/>
      <c r="B1159" s="14"/>
      <c r="C1159" s="15"/>
      <c r="D1159" s="6" t="e">
        <f>Tabla3[[#This Row],[CANTIDAD EN FIAT]]/Tabla3[[#This Row],[C. TOTAL / C.  RECIBIR]]</f>
        <v>#DIV/0!</v>
      </c>
      <c r="E1159" s="6"/>
      <c r="F1159" s="6"/>
      <c r="G1159" s="2"/>
      <c r="H1159" s="5"/>
      <c r="I1159" s="2"/>
      <c r="J1159" s="42"/>
      <c r="K1159" s="2" t="str">
        <f t="shared" si="18"/>
        <v>Perdida</v>
      </c>
      <c r="L1159" s="3">
        <f>IF(Dolares!$A$1159="Compra",Dolares!$E$1159-Dolares!$C$1159-Dolares!$F$1159,Dolares!$C$1159-Dolares!$E$1159-Dolares!$F$1159)</f>
        <v>0</v>
      </c>
      <c r="M1159" s="4" t="e">
        <f>Dolares!$L$1159/Dolares!$C$1159*1</f>
        <v>#DIV/0!</v>
      </c>
      <c r="N1159" s="26"/>
      <c r="O1159" s="17">
        <f>IF(Dolares!$A$1159="Venta",(Dolares!$E$1159+Dolares!$F$1159)*-1,Dolares!$E$1159-Dolares!$F$1159)</f>
        <v>0</v>
      </c>
    </row>
    <row r="1160" spans="1:15" ht="15" customHeight="1" x14ac:dyDescent="0.25">
      <c r="A1160" s="13"/>
      <c r="B1160" s="14"/>
      <c r="C1160" s="15"/>
      <c r="D1160" s="6" t="e">
        <f>Tabla3[[#This Row],[CANTIDAD EN FIAT]]/Tabla3[[#This Row],[C. TOTAL / C.  RECIBIR]]</f>
        <v>#DIV/0!</v>
      </c>
      <c r="E1160" s="6"/>
      <c r="F1160" s="6"/>
      <c r="G1160" s="2"/>
      <c r="H1160" s="5"/>
      <c r="I1160" s="2"/>
      <c r="J1160" s="42"/>
      <c r="K1160" s="2" t="str">
        <f t="shared" si="18"/>
        <v>Perdida</v>
      </c>
      <c r="L1160" s="3">
        <f>IF(Dolares!$A$1160="Compra",Dolares!$E$1160-Dolares!$C$1160-Dolares!$F$1160,Dolares!$C$1160-Dolares!$E$1160-Dolares!$F$1160)</f>
        <v>0</v>
      </c>
      <c r="M1160" s="4" t="e">
        <f>Dolares!$L$1160/Dolares!$C$1160*1</f>
        <v>#DIV/0!</v>
      </c>
      <c r="N1160" s="26"/>
      <c r="O1160" s="17">
        <f>IF(Dolares!$A$1160="Venta",(Dolares!$E$1160+Dolares!$F$1160)*-1,Dolares!$E$1160-Dolares!$F$1160)</f>
        <v>0</v>
      </c>
    </row>
    <row r="1161" spans="1:15" ht="15" customHeight="1" x14ac:dyDescent="0.25">
      <c r="A1161" s="13"/>
      <c r="B1161" s="14"/>
      <c r="C1161" s="15"/>
      <c r="D1161" s="6" t="e">
        <f>Tabla3[[#This Row],[CANTIDAD EN FIAT]]/Tabla3[[#This Row],[C. TOTAL / C.  RECIBIR]]</f>
        <v>#DIV/0!</v>
      </c>
      <c r="E1161" s="6"/>
      <c r="F1161" s="6"/>
      <c r="G1161" s="2"/>
      <c r="H1161" s="5"/>
      <c r="I1161" s="2"/>
      <c r="J1161" s="42"/>
      <c r="K1161" s="2" t="str">
        <f t="shared" si="18"/>
        <v>Perdida</v>
      </c>
      <c r="L1161" s="3">
        <f>IF(Dolares!$A$1161="Compra",Dolares!$E$1161-Dolares!$C$1161-Dolares!$F$1161,Dolares!$C$1161-Dolares!$E$1161-Dolares!$F$1161)</f>
        <v>0</v>
      </c>
      <c r="M1161" s="4" t="e">
        <f>Dolares!$L$1161/Dolares!$C$1161*1</f>
        <v>#DIV/0!</v>
      </c>
      <c r="N1161" s="26"/>
      <c r="O1161" s="17">
        <f>IF(Dolares!$A$1161="Venta",(Dolares!$E$1161+Dolares!$F$1161)*-1,Dolares!$E$1161-Dolares!$F$1161)</f>
        <v>0</v>
      </c>
    </row>
    <row r="1162" spans="1:15" ht="15" customHeight="1" x14ac:dyDescent="0.25">
      <c r="A1162" s="13"/>
      <c r="B1162" s="14"/>
      <c r="C1162" s="15"/>
      <c r="D1162" s="6" t="e">
        <f>Tabla3[[#This Row],[CANTIDAD EN FIAT]]/Tabla3[[#This Row],[C. TOTAL / C.  RECIBIR]]</f>
        <v>#DIV/0!</v>
      </c>
      <c r="E1162" s="6"/>
      <c r="F1162" s="6"/>
      <c r="G1162" s="2"/>
      <c r="H1162" s="5"/>
      <c r="I1162" s="2"/>
      <c r="J1162" s="42"/>
      <c r="K1162" s="2" t="str">
        <f t="shared" si="18"/>
        <v>Perdida</v>
      </c>
      <c r="L1162" s="3">
        <f>IF(Dolares!$A$1162="Compra",Dolares!$E$1162-Dolares!$C$1162-Dolares!$F$1162,Dolares!$C$1162-Dolares!$E$1162-Dolares!$F$1162)</f>
        <v>0</v>
      </c>
      <c r="M1162" s="4" t="e">
        <f>Dolares!$L$1162/Dolares!$C$1162*1</f>
        <v>#DIV/0!</v>
      </c>
      <c r="N1162" s="26"/>
      <c r="O1162" s="17">
        <f>IF(Dolares!$A$1162="Venta",(Dolares!$E$1162+Dolares!$F$1162)*-1,Dolares!$E$1162-Dolares!$F$1162)</f>
        <v>0</v>
      </c>
    </row>
    <row r="1163" spans="1:15" ht="15" customHeight="1" x14ac:dyDescent="0.25">
      <c r="A1163" s="13"/>
      <c r="B1163" s="14"/>
      <c r="C1163" s="15"/>
      <c r="D1163" s="6" t="e">
        <f>Tabla3[[#This Row],[CANTIDAD EN FIAT]]/Tabla3[[#This Row],[C. TOTAL / C.  RECIBIR]]</f>
        <v>#DIV/0!</v>
      </c>
      <c r="E1163" s="6"/>
      <c r="F1163" s="6"/>
      <c r="G1163" s="2"/>
      <c r="H1163" s="5"/>
      <c r="I1163" s="2"/>
      <c r="J1163" s="42"/>
      <c r="K1163" s="2" t="str">
        <f t="shared" si="18"/>
        <v>Perdida</v>
      </c>
      <c r="L1163" s="3">
        <f>IF(Dolares!$A$1163="Compra",Dolares!$E$1163-Dolares!$C$1163-Dolares!$F$1163,Dolares!$C$1163-Dolares!$E$1163-Dolares!$F$1163)</f>
        <v>0</v>
      </c>
      <c r="M1163" s="4" t="e">
        <f>Dolares!$L$1163/Dolares!$C$1163*1</f>
        <v>#DIV/0!</v>
      </c>
      <c r="N1163" s="26"/>
      <c r="O1163" s="17">
        <f>IF(Dolares!$A$1163="Venta",(Dolares!$E$1163+Dolares!$F$1163)*-1,Dolares!$E$1163-Dolares!$F$1163)</f>
        <v>0</v>
      </c>
    </row>
    <row r="1164" spans="1:15" ht="15" customHeight="1" x14ac:dyDescent="0.25">
      <c r="A1164" s="13"/>
      <c r="B1164" s="14"/>
      <c r="C1164" s="15"/>
      <c r="D1164" s="6" t="e">
        <f>Tabla3[[#This Row],[CANTIDAD EN FIAT]]/Tabla3[[#This Row],[C. TOTAL / C.  RECIBIR]]</f>
        <v>#DIV/0!</v>
      </c>
      <c r="E1164" s="6"/>
      <c r="F1164" s="6"/>
      <c r="G1164" s="2"/>
      <c r="H1164" s="5"/>
      <c r="I1164" s="2"/>
      <c r="J1164" s="42"/>
      <c r="K1164" s="2" t="str">
        <f t="shared" si="18"/>
        <v>Perdida</v>
      </c>
      <c r="L1164" s="3">
        <f>IF(Dolares!$A$1164="Compra",Dolares!$E$1164-Dolares!$C$1164-Dolares!$F$1164,Dolares!$C$1164-Dolares!$E$1164-Dolares!$F$1164)</f>
        <v>0</v>
      </c>
      <c r="M1164" s="4" t="e">
        <f>Dolares!$L$1164/Dolares!$C$1164*1</f>
        <v>#DIV/0!</v>
      </c>
      <c r="N1164" s="26"/>
      <c r="O1164" s="17">
        <f>IF(Dolares!$A$1164="Venta",(Dolares!$E$1164+Dolares!$F$1164)*-1,Dolares!$E$1164-Dolares!$F$1164)</f>
        <v>0</v>
      </c>
    </row>
    <row r="1165" spans="1:15" ht="15" customHeight="1" x14ac:dyDescent="0.25">
      <c r="A1165" s="13"/>
      <c r="B1165" s="14"/>
      <c r="C1165" s="15"/>
      <c r="D1165" s="6" t="e">
        <f>Tabla3[[#This Row],[CANTIDAD EN FIAT]]/Tabla3[[#This Row],[C. TOTAL / C.  RECIBIR]]</f>
        <v>#DIV/0!</v>
      </c>
      <c r="E1165" s="6"/>
      <c r="F1165" s="6"/>
      <c r="G1165" s="2"/>
      <c r="H1165" s="5"/>
      <c r="I1165" s="2"/>
      <c r="J1165" s="42"/>
      <c r="K1165" s="2" t="str">
        <f t="shared" si="18"/>
        <v>Perdida</v>
      </c>
      <c r="L1165" s="3">
        <f>IF(Dolares!$A$1165="Compra",Dolares!$E$1165-Dolares!$C$1165-Dolares!$F$1165,Dolares!$C$1165-Dolares!$E$1165-Dolares!$F$1165)</f>
        <v>0</v>
      </c>
      <c r="M1165" s="4" t="e">
        <f>Dolares!$L$1165/Dolares!$C$1165*1</f>
        <v>#DIV/0!</v>
      </c>
      <c r="N1165" s="26"/>
      <c r="O1165" s="17">
        <f>IF(Dolares!$A$1165="Venta",(Dolares!$E$1165+Dolares!$F$1165)*-1,Dolares!$E$1165-Dolares!$F$1165)</f>
        <v>0</v>
      </c>
    </row>
    <row r="1166" spans="1:15" ht="15" customHeight="1" x14ac:dyDescent="0.25">
      <c r="A1166" s="13"/>
      <c r="B1166" s="14"/>
      <c r="C1166" s="15"/>
      <c r="D1166" s="6" t="e">
        <f>Tabla3[[#This Row],[CANTIDAD EN FIAT]]/Tabla3[[#This Row],[C. TOTAL / C.  RECIBIR]]</f>
        <v>#DIV/0!</v>
      </c>
      <c r="E1166" s="6"/>
      <c r="F1166" s="6"/>
      <c r="G1166" s="2"/>
      <c r="H1166" s="5"/>
      <c r="I1166" s="2"/>
      <c r="J1166" s="42"/>
      <c r="K1166" s="2" t="str">
        <f t="shared" si="18"/>
        <v>Perdida</v>
      </c>
      <c r="L1166" s="3">
        <f>IF(Dolares!$A$1166="Compra",Dolares!$E$1166-Dolares!$C$1166-Dolares!$F$1166,Dolares!$C$1166-Dolares!$E$1166-Dolares!$F$1166)</f>
        <v>0</v>
      </c>
      <c r="M1166" s="4" t="e">
        <f>Dolares!$L$1166/Dolares!$C$1166*1</f>
        <v>#DIV/0!</v>
      </c>
      <c r="N1166" s="26"/>
      <c r="O1166" s="17">
        <f>IF(Dolares!$A$1166="Venta",(Dolares!$E$1166+Dolares!$F$1166)*-1,Dolares!$E$1166-Dolares!$F$1166)</f>
        <v>0</v>
      </c>
    </row>
    <row r="1167" spans="1:15" ht="15" customHeight="1" x14ac:dyDescent="0.25">
      <c r="A1167" s="13"/>
      <c r="B1167" s="14"/>
      <c r="C1167" s="15"/>
      <c r="D1167" s="6" t="e">
        <f>Tabla3[[#This Row],[CANTIDAD EN FIAT]]/Tabla3[[#This Row],[C. TOTAL / C.  RECIBIR]]</f>
        <v>#DIV/0!</v>
      </c>
      <c r="E1167" s="6"/>
      <c r="F1167" s="6"/>
      <c r="G1167" s="2"/>
      <c r="H1167" s="5"/>
      <c r="I1167" s="2"/>
      <c r="J1167" s="42"/>
      <c r="K1167" s="2" t="str">
        <f t="shared" si="18"/>
        <v>Perdida</v>
      </c>
      <c r="L1167" s="3">
        <f>IF(Dolares!$A$1167="Compra",Dolares!$E$1167-Dolares!$C$1167-Dolares!$F$1167,Dolares!$C$1167-Dolares!$E$1167-Dolares!$F$1167)</f>
        <v>0</v>
      </c>
      <c r="M1167" s="4" t="e">
        <f>Dolares!$L$1167/Dolares!$C$1167*1</f>
        <v>#DIV/0!</v>
      </c>
      <c r="N1167" s="26"/>
      <c r="O1167" s="17">
        <f>IF(Dolares!$A$1167="Venta",(Dolares!$E$1167+Dolares!$F$1167)*-1,Dolares!$E$1167-Dolares!$F$1167)</f>
        <v>0</v>
      </c>
    </row>
    <row r="1168" spans="1:15" ht="15" customHeight="1" x14ac:dyDescent="0.25">
      <c r="A1168" s="13"/>
      <c r="B1168" s="14"/>
      <c r="C1168" s="15"/>
      <c r="D1168" s="6" t="e">
        <f>Tabla3[[#This Row],[CANTIDAD EN FIAT]]/Tabla3[[#This Row],[C. TOTAL / C.  RECIBIR]]</f>
        <v>#DIV/0!</v>
      </c>
      <c r="E1168" s="6"/>
      <c r="F1168" s="6"/>
      <c r="G1168" s="2"/>
      <c r="H1168" s="5"/>
      <c r="I1168" s="2"/>
      <c r="J1168" s="42"/>
      <c r="K1168" s="2" t="str">
        <f t="shared" si="18"/>
        <v>Perdida</v>
      </c>
      <c r="L1168" s="3">
        <f>IF(Dolares!$A$1168="Compra",Dolares!$E$1168-Dolares!$C$1168-Dolares!$F$1168,Dolares!$C$1168-Dolares!$E$1168-Dolares!$F$1168)</f>
        <v>0</v>
      </c>
      <c r="M1168" s="4" t="e">
        <f>Dolares!$L$1168/Dolares!$C$1168*1</f>
        <v>#DIV/0!</v>
      </c>
      <c r="N1168" s="26"/>
      <c r="O1168" s="17">
        <f>IF(Dolares!$A$1168="Venta",(Dolares!$E$1168+Dolares!$F$1168)*-1,Dolares!$E$1168-Dolares!$F$1168)</f>
        <v>0</v>
      </c>
    </row>
    <row r="1169" spans="1:15" ht="15" customHeight="1" x14ac:dyDescent="0.25">
      <c r="A1169" s="13"/>
      <c r="B1169" s="14"/>
      <c r="C1169" s="15"/>
      <c r="D1169" s="6" t="e">
        <f>Tabla3[[#This Row],[CANTIDAD EN FIAT]]/Tabla3[[#This Row],[C. TOTAL / C.  RECIBIR]]</f>
        <v>#DIV/0!</v>
      </c>
      <c r="E1169" s="6"/>
      <c r="F1169" s="6"/>
      <c r="G1169" s="2"/>
      <c r="H1169" s="5"/>
      <c r="I1169" s="2"/>
      <c r="J1169" s="42"/>
      <c r="K1169" s="2" t="str">
        <f t="shared" si="18"/>
        <v>Perdida</v>
      </c>
      <c r="L1169" s="3">
        <f>IF(Dolares!$A$1169="Compra",Dolares!$E$1169-Dolares!$C$1169-Dolares!$F$1169,Dolares!$C$1169-Dolares!$E$1169-Dolares!$F$1169)</f>
        <v>0</v>
      </c>
      <c r="M1169" s="4" t="e">
        <f>Dolares!$L$1169/Dolares!$C$1169*1</f>
        <v>#DIV/0!</v>
      </c>
      <c r="N1169" s="26"/>
      <c r="O1169" s="17">
        <f>IF(Dolares!$A$1169="Venta",(Dolares!$E$1169+Dolares!$F$1169)*-1,Dolares!$E$1169-Dolares!$F$1169)</f>
        <v>0</v>
      </c>
    </row>
    <row r="1170" spans="1:15" ht="15" customHeight="1" x14ac:dyDescent="0.25">
      <c r="A1170" s="13"/>
      <c r="B1170" s="14"/>
      <c r="C1170" s="15"/>
      <c r="D1170" s="6" t="e">
        <f>Tabla3[[#This Row],[CANTIDAD EN FIAT]]/Tabla3[[#This Row],[C. TOTAL / C.  RECIBIR]]</f>
        <v>#DIV/0!</v>
      </c>
      <c r="E1170" s="6"/>
      <c r="F1170" s="6"/>
      <c r="G1170" s="2"/>
      <c r="H1170" s="5"/>
      <c r="I1170" s="2"/>
      <c r="J1170" s="42"/>
      <c r="K1170" s="2" t="str">
        <f t="shared" si="18"/>
        <v>Perdida</v>
      </c>
      <c r="L1170" s="3">
        <f>IF(Dolares!$A$1170="Compra",Dolares!$E$1170-Dolares!$C$1170-Dolares!$F$1170,Dolares!$C$1170-Dolares!$E$1170-Dolares!$F$1170)</f>
        <v>0</v>
      </c>
      <c r="M1170" s="4" t="e">
        <f>Dolares!$L$1170/Dolares!$C$1170*1</f>
        <v>#DIV/0!</v>
      </c>
      <c r="N1170" s="26"/>
      <c r="O1170" s="17">
        <f>IF(Dolares!$A$1170="Venta",(Dolares!$E$1170+Dolares!$F$1170)*-1,Dolares!$E$1170-Dolares!$F$1170)</f>
        <v>0</v>
      </c>
    </row>
    <row r="1171" spans="1:15" ht="15" customHeight="1" x14ac:dyDescent="0.25">
      <c r="A1171" s="13"/>
      <c r="B1171" s="14"/>
      <c r="C1171" s="15"/>
      <c r="D1171" s="6" t="e">
        <f>Tabla3[[#This Row],[CANTIDAD EN FIAT]]/Tabla3[[#This Row],[C. TOTAL / C.  RECIBIR]]</f>
        <v>#DIV/0!</v>
      </c>
      <c r="E1171" s="6"/>
      <c r="F1171" s="6"/>
      <c r="G1171" s="2"/>
      <c r="H1171" s="5"/>
      <c r="I1171" s="2"/>
      <c r="J1171" s="42"/>
      <c r="K1171" s="2" t="str">
        <f t="shared" si="18"/>
        <v>Perdida</v>
      </c>
      <c r="L1171" s="3">
        <f>IF(Dolares!$A$1171="Compra",Dolares!$E$1171-Dolares!$C$1171-Dolares!$F$1171,Dolares!$C$1171-Dolares!$E$1171-Dolares!$F$1171)</f>
        <v>0</v>
      </c>
      <c r="M1171" s="4" t="e">
        <f>Dolares!$L$1171/Dolares!$C$1171*1</f>
        <v>#DIV/0!</v>
      </c>
      <c r="N1171" s="26"/>
      <c r="O1171" s="17">
        <f>IF(Dolares!$A$1171="Venta",(Dolares!$E$1171+Dolares!$F$1171)*-1,Dolares!$E$1171-Dolares!$F$1171)</f>
        <v>0</v>
      </c>
    </row>
    <row r="1172" spans="1:15" ht="15" customHeight="1" x14ac:dyDescent="0.25">
      <c r="A1172" s="13"/>
      <c r="B1172" s="14"/>
      <c r="C1172" s="15"/>
      <c r="D1172" s="6" t="e">
        <f>Tabla3[[#This Row],[CANTIDAD EN FIAT]]/Tabla3[[#This Row],[C. TOTAL / C.  RECIBIR]]</f>
        <v>#DIV/0!</v>
      </c>
      <c r="E1172" s="6"/>
      <c r="F1172" s="6"/>
      <c r="G1172" s="2"/>
      <c r="H1172" s="5"/>
      <c r="I1172" s="2"/>
      <c r="J1172" s="42"/>
      <c r="K1172" s="2" t="str">
        <f t="shared" si="18"/>
        <v>Perdida</v>
      </c>
      <c r="L1172" s="3">
        <f>IF(Dolares!$A$1172="Compra",Dolares!$E$1172-Dolares!$C$1172-Dolares!$F$1172,Dolares!$C$1172-Dolares!$E$1172-Dolares!$F$1172)</f>
        <v>0</v>
      </c>
      <c r="M1172" s="4" t="e">
        <f>Dolares!$L$1172/Dolares!$C$1172*1</f>
        <v>#DIV/0!</v>
      </c>
      <c r="N1172" s="26"/>
      <c r="O1172" s="17">
        <f>IF(Dolares!$A$1172="Venta",(Dolares!$E$1172+Dolares!$F$1172)*-1,Dolares!$E$1172-Dolares!$F$1172)</f>
        <v>0</v>
      </c>
    </row>
    <row r="1173" spans="1:15" ht="15" customHeight="1" x14ac:dyDescent="0.25">
      <c r="A1173" s="13"/>
      <c r="B1173" s="14"/>
      <c r="C1173" s="15"/>
      <c r="D1173" s="6" t="e">
        <f>Tabla3[[#This Row],[CANTIDAD EN FIAT]]/Tabla3[[#This Row],[C. TOTAL / C.  RECIBIR]]</f>
        <v>#DIV/0!</v>
      </c>
      <c r="E1173" s="6"/>
      <c r="F1173" s="6"/>
      <c r="G1173" s="2"/>
      <c r="H1173" s="5"/>
      <c r="I1173" s="2"/>
      <c r="J1173" s="42"/>
      <c r="K1173" s="2" t="str">
        <f t="shared" si="18"/>
        <v>Perdida</v>
      </c>
      <c r="L1173" s="3">
        <f>IF(Dolares!$A$1173="Compra",Dolares!$E$1173-Dolares!$C$1173-Dolares!$F$1173,Dolares!$C$1173-Dolares!$E$1173-Dolares!$F$1173)</f>
        <v>0</v>
      </c>
      <c r="M1173" s="4" t="e">
        <f>Dolares!$L$1173/Dolares!$C$1173*1</f>
        <v>#DIV/0!</v>
      </c>
      <c r="N1173" s="26"/>
      <c r="O1173" s="17">
        <f>IF(Dolares!$A$1173="Venta",(Dolares!$E$1173+Dolares!$F$1173)*-1,Dolares!$E$1173-Dolares!$F$1173)</f>
        <v>0</v>
      </c>
    </row>
    <row r="1174" spans="1:15" ht="15" customHeight="1" x14ac:dyDescent="0.25">
      <c r="A1174" s="13"/>
      <c r="B1174" s="14"/>
      <c r="C1174" s="15"/>
      <c r="D1174" s="6" t="e">
        <f>Tabla3[[#This Row],[CANTIDAD EN FIAT]]/Tabla3[[#This Row],[C. TOTAL / C.  RECIBIR]]</f>
        <v>#DIV/0!</v>
      </c>
      <c r="E1174" s="6"/>
      <c r="F1174" s="6"/>
      <c r="G1174" s="2"/>
      <c r="H1174" s="5"/>
      <c r="I1174" s="2"/>
      <c r="J1174" s="42"/>
      <c r="K1174" s="2" t="str">
        <f t="shared" si="18"/>
        <v>Perdida</v>
      </c>
      <c r="L1174" s="3">
        <f>IF(Dolares!$A$1174="Compra",Dolares!$E$1174-Dolares!$C$1174-Dolares!$F$1174,Dolares!$C$1174-Dolares!$E$1174-Dolares!$F$1174)</f>
        <v>0</v>
      </c>
      <c r="M1174" s="4" t="e">
        <f>Dolares!$L$1174/Dolares!$C$1174*1</f>
        <v>#DIV/0!</v>
      </c>
      <c r="N1174" s="26"/>
      <c r="O1174" s="17">
        <f>IF(Dolares!$A$1174="Venta",(Dolares!$E$1174+Dolares!$F$1174)*-1,Dolares!$E$1174-Dolares!$F$1174)</f>
        <v>0</v>
      </c>
    </row>
    <row r="1175" spans="1:15" ht="15" customHeight="1" x14ac:dyDescent="0.25">
      <c r="A1175" s="13"/>
      <c r="B1175" s="14"/>
      <c r="C1175" s="15"/>
      <c r="D1175" s="6" t="e">
        <f>Tabla3[[#This Row],[CANTIDAD EN FIAT]]/Tabla3[[#This Row],[C. TOTAL / C.  RECIBIR]]</f>
        <v>#DIV/0!</v>
      </c>
      <c r="E1175" s="6"/>
      <c r="F1175" s="6"/>
      <c r="G1175" s="2"/>
      <c r="H1175" s="5"/>
      <c r="I1175" s="2"/>
      <c r="J1175" s="42"/>
      <c r="K1175" s="2" t="str">
        <f t="shared" si="18"/>
        <v>Perdida</v>
      </c>
      <c r="L1175" s="3">
        <f>IF(Dolares!$A$1175="Compra",Dolares!$E$1175-Dolares!$C$1175-Dolares!$F$1175,Dolares!$C$1175-Dolares!$E$1175-Dolares!$F$1175)</f>
        <v>0</v>
      </c>
      <c r="M1175" s="4" t="e">
        <f>Dolares!$L$1175/Dolares!$C$1175*1</f>
        <v>#DIV/0!</v>
      </c>
      <c r="N1175" s="26"/>
      <c r="O1175" s="17">
        <f>IF(Dolares!$A$1175="Venta",(Dolares!$E$1175+Dolares!$F$1175)*-1,Dolares!$E$1175-Dolares!$F$1175)</f>
        <v>0</v>
      </c>
    </row>
    <row r="1176" spans="1:15" ht="15" customHeight="1" x14ac:dyDescent="0.25">
      <c r="A1176" s="13"/>
      <c r="B1176" s="14"/>
      <c r="C1176" s="15"/>
      <c r="D1176" s="6" t="e">
        <f>Tabla3[[#This Row],[CANTIDAD EN FIAT]]/Tabla3[[#This Row],[C. TOTAL / C.  RECIBIR]]</f>
        <v>#DIV/0!</v>
      </c>
      <c r="E1176" s="6"/>
      <c r="F1176" s="6"/>
      <c r="G1176" s="2"/>
      <c r="H1176" s="5"/>
      <c r="I1176" s="2"/>
      <c r="J1176" s="42"/>
      <c r="K1176" s="2" t="str">
        <f t="shared" si="18"/>
        <v>Perdida</v>
      </c>
      <c r="L1176" s="3">
        <f>IF(Dolares!$A$1176="Compra",Dolares!$E$1176-Dolares!$C$1176-Dolares!$F$1176,Dolares!$C$1176-Dolares!$E$1176-Dolares!$F$1176)</f>
        <v>0</v>
      </c>
      <c r="M1176" s="4" t="e">
        <f>Dolares!$L$1176/Dolares!$C$1176*1</f>
        <v>#DIV/0!</v>
      </c>
      <c r="N1176" s="26"/>
      <c r="O1176" s="17">
        <f>IF(Dolares!$A$1176="Venta",(Dolares!$E$1176+Dolares!$F$1176)*-1,Dolares!$E$1176-Dolares!$F$1176)</f>
        <v>0</v>
      </c>
    </row>
    <row r="1177" spans="1:15" ht="15" customHeight="1" x14ac:dyDescent="0.25">
      <c r="A1177" s="13"/>
      <c r="B1177" s="14"/>
      <c r="C1177" s="15"/>
      <c r="D1177" s="6" t="e">
        <f>Tabla3[[#This Row],[CANTIDAD EN FIAT]]/Tabla3[[#This Row],[C. TOTAL / C.  RECIBIR]]</f>
        <v>#DIV/0!</v>
      </c>
      <c r="E1177" s="6"/>
      <c r="F1177" s="6"/>
      <c r="G1177" s="2"/>
      <c r="H1177" s="5"/>
      <c r="I1177" s="2"/>
      <c r="J1177" s="42"/>
      <c r="K1177" s="2" t="str">
        <f t="shared" si="18"/>
        <v>Perdida</v>
      </c>
      <c r="L1177" s="3">
        <f>IF(Dolares!$A$1177="Compra",Dolares!$E$1177-Dolares!$C$1177-Dolares!$F$1177,Dolares!$C$1177-Dolares!$E$1177-Dolares!$F$1177)</f>
        <v>0</v>
      </c>
      <c r="M1177" s="4" t="e">
        <f>Dolares!$L$1177/Dolares!$C$1177*1</f>
        <v>#DIV/0!</v>
      </c>
      <c r="N1177" s="26"/>
      <c r="O1177" s="17">
        <f>IF(Dolares!$A$1177="Venta",(Dolares!$E$1177+Dolares!$F$1177)*-1,Dolares!$E$1177-Dolares!$F$1177)</f>
        <v>0</v>
      </c>
    </row>
    <row r="1178" spans="1:15" ht="15" customHeight="1" x14ac:dyDescent="0.25">
      <c r="A1178" s="13"/>
      <c r="B1178" s="14"/>
      <c r="C1178" s="15"/>
      <c r="D1178" s="6" t="e">
        <f>Tabla3[[#This Row],[CANTIDAD EN FIAT]]/Tabla3[[#This Row],[C. TOTAL / C.  RECIBIR]]</f>
        <v>#DIV/0!</v>
      </c>
      <c r="E1178" s="6"/>
      <c r="F1178" s="6"/>
      <c r="G1178" s="2"/>
      <c r="H1178" s="5"/>
      <c r="I1178" s="2"/>
      <c r="J1178" s="42"/>
      <c r="K1178" s="2" t="str">
        <f t="shared" si="18"/>
        <v>Perdida</v>
      </c>
      <c r="L1178" s="3">
        <f>IF(Dolares!$A$1178="Compra",Dolares!$E$1178-Dolares!$C$1178-Dolares!$F$1178,Dolares!$C$1178-Dolares!$E$1178-Dolares!$F$1178)</f>
        <v>0</v>
      </c>
      <c r="M1178" s="4" t="e">
        <f>Dolares!$L$1178/Dolares!$C$1178*1</f>
        <v>#DIV/0!</v>
      </c>
      <c r="N1178" s="26"/>
      <c r="O1178" s="17">
        <f>IF(Dolares!$A$1178="Venta",(Dolares!$E$1178+Dolares!$F$1178)*-1,Dolares!$E$1178-Dolares!$F$1178)</f>
        <v>0</v>
      </c>
    </row>
    <row r="1179" spans="1:15" ht="15" customHeight="1" x14ac:dyDescent="0.25">
      <c r="A1179" s="13"/>
      <c r="B1179" s="14"/>
      <c r="C1179" s="15"/>
      <c r="D1179" s="6" t="e">
        <f>Tabla3[[#This Row],[CANTIDAD EN FIAT]]/Tabla3[[#This Row],[C. TOTAL / C.  RECIBIR]]</f>
        <v>#DIV/0!</v>
      </c>
      <c r="E1179" s="6"/>
      <c r="F1179" s="6"/>
      <c r="G1179" s="2"/>
      <c r="H1179" s="5"/>
      <c r="I1179" s="2"/>
      <c r="J1179" s="42"/>
      <c r="K1179" s="2" t="str">
        <f t="shared" si="18"/>
        <v>Perdida</v>
      </c>
      <c r="L1179" s="3">
        <f>IF(Dolares!$A$1179="Compra",Dolares!$E$1179-Dolares!$C$1179-Dolares!$F$1179,Dolares!$C$1179-Dolares!$E$1179-Dolares!$F$1179)</f>
        <v>0</v>
      </c>
      <c r="M1179" s="4" t="e">
        <f>Dolares!$L$1179/Dolares!$C$1179*1</f>
        <v>#DIV/0!</v>
      </c>
      <c r="N1179" s="26"/>
      <c r="O1179" s="17">
        <f>IF(Dolares!$A$1179="Venta",(Dolares!$E$1179+Dolares!$F$1179)*-1,Dolares!$E$1179-Dolares!$F$1179)</f>
        <v>0</v>
      </c>
    </row>
    <row r="1180" spans="1:15" ht="15" customHeight="1" x14ac:dyDescent="0.25">
      <c r="A1180" s="13"/>
      <c r="B1180" s="14"/>
      <c r="C1180" s="15"/>
      <c r="D1180" s="6" t="e">
        <f>Tabla3[[#This Row],[CANTIDAD EN FIAT]]/Tabla3[[#This Row],[C. TOTAL / C.  RECIBIR]]</f>
        <v>#DIV/0!</v>
      </c>
      <c r="E1180" s="6"/>
      <c r="F1180" s="6"/>
      <c r="G1180" s="2"/>
      <c r="H1180" s="5"/>
      <c r="I1180" s="2"/>
      <c r="J1180" s="42"/>
      <c r="K1180" s="2" t="str">
        <f t="shared" si="18"/>
        <v>Perdida</v>
      </c>
      <c r="L1180" s="3">
        <f>IF(Dolares!$A$1180="Compra",Dolares!$E$1180-Dolares!$C$1180-Dolares!$F$1180,Dolares!$C$1180-Dolares!$E$1180-Dolares!$F$1180)</f>
        <v>0</v>
      </c>
      <c r="M1180" s="4" t="e">
        <f>Dolares!$L$1180/Dolares!$C$1180*1</f>
        <v>#DIV/0!</v>
      </c>
      <c r="N1180" s="26"/>
      <c r="O1180" s="17">
        <f>IF(Dolares!$A$1180="Venta",(Dolares!$E$1180+Dolares!$F$1180)*-1,Dolares!$E$1180-Dolares!$F$1180)</f>
        <v>0</v>
      </c>
    </row>
    <row r="1181" spans="1:15" ht="15" customHeight="1" x14ac:dyDescent="0.25">
      <c r="A1181" s="13"/>
      <c r="B1181" s="14"/>
      <c r="C1181" s="15"/>
      <c r="D1181" s="6" t="e">
        <f>Tabla3[[#This Row],[CANTIDAD EN FIAT]]/Tabla3[[#This Row],[C. TOTAL / C.  RECIBIR]]</f>
        <v>#DIV/0!</v>
      </c>
      <c r="E1181" s="6"/>
      <c r="F1181" s="6"/>
      <c r="G1181" s="2"/>
      <c r="H1181" s="5"/>
      <c r="I1181" s="2"/>
      <c r="J1181" s="42"/>
      <c r="K1181" s="2" t="str">
        <f t="shared" si="18"/>
        <v>Perdida</v>
      </c>
      <c r="L1181" s="3">
        <f>IF(Dolares!$A$1181="Compra",Dolares!$E$1181-Dolares!$C$1181-Dolares!$F$1181,Dolares!$C$1181-Dolares!$E$1181-Dolares!$F$1181)</f>
        <v>0</v>
      </c>
      <c r="M1181" s="4" t="e">
        <f>Dolares!$L$1181/Dolares!$C$1181*1</f>
        <v>#DIV/0!</v>
      </c>
      <c r="N1181" s="26"/>
      <c r="O1181" s="17">
        <f>IF(Dolares!$A$1181="Venta",(Dolares!$E$1181+Dolares!$F$1181)*-1,Dolares!$E$1181-Dolares!$F$1181)</f>
        <v>0</v>
      </c>
    </row>
    <row r="1182" spans="1:15" ht="15" customHeight="1" x14ac:dyDescent="0.25">
      <c r="A1182" s="13"/>
      <c r="B1182" s="14"/>
      <c r="C1182" s="15"/>
      <c r="D1182" s="6" t="e">
        <f>Tabla3[[#This Row],[CANTIDAD EN FIAT]]/Tabla3[[#This Row],[C. TOTAL / C.  RECIBIR]]</f>
        <v>#DIV/0!</v>
      </c>
      <c r="E1182" s="6"/>
      <c r="F1182" s="6"/>
      <c r="G1182" s="2"/>
      <c r="H1182" s="5"/>
      <c r="I1182" s="2"/>
      <c r="J1182" s="42"/>
      <c r="K1182" s="2" t="str">
        <f t="shared" si="18"/>
        <v>Perdida</v>
      </c>
      <c r="L1182" s="3">
        <f>IF(Dolares!$A$1182="Compra",Dolares!$E$1182-Dolares!$C$1182-Dolares!$F$1182,Dolares!$C$1182-Dolares!$E$1182-Dolares!$F$1182)</f>
        <v>0</v>
      </c>
      <c r="M1182" s="4" t="e">
        <f>Dolares!$L$1182/Dolares!$C$1182*1</f>
        <v>#DIV/0!</v>
      </c>
      <c r="N1182" s="26"/>
      <c r="O1182" s="17">
        <f>IF(Dolares!$A$1182="Venta",(Dolares!$E$1182+Dolares!$F$1182)*-1,Dolares!$E$1182-Dolares!$F$1182)</f>
        <v>0</v>
      </c>
    </row>
    <row r="1183" spans="1:15" ht="15" customHeight="1" x14ac:dyDescent="0.25">
      <c r="A1183" s="13"/>
      <c r="B1183" s="14"/>
      <c r="C1183" s="15"/>
      <c r="D1183" s="6" t="e">
        <f>Tabla3[[#This Row],[CANTIDAD EN FIAT]]/Tabla3[[#This Row],[C. TOTAL / C.  RECIBIR]]</f>
        <v>#DIV/0!</v>
      </c>
      <c r="E1183" s="6"/>
      <c r="F1183" s="6"/>
      <c r="G1183" s="2"/>
      <c r="H1183" s="5"/>
      <c r="I1183" s="2"/>
      <c r="J1183" s="42"/>
      <c r="K1183" s="2" t="str">
        <f t="shared" si="18"/>
        <v>Perdida</v>
      </c>
      <c r="L1183" s="3">
        <f>IF(Dolares!$A$1183="Compra",Dolares!$E$1183-Dolares!$C$1183-Dolares!$F$1183,Dolares!$C$1183-Dolares!$E$1183-Dolares!$F$1183)</f>
        <v>0</v>
      </c>
      <c r="M1183" s="4" t="e">
        <f>Dolares!$L$1183/Dolares!$C$1183*1</f>
        <v>#DIV/0!</v>
      </c>
      <c r="N1183" s="26"/>
      <c r="O1183" s="17">
        <f>IF(Dolares!$A$1183="Venta",(Dolares!$E$1183+Dolares!$F$1183)*-1,Dolares!$E$1183-Dolares!$F$1183)</f>
        <v>0</v>
      </c>
    </row>
    <row r="1184" spans="1:15" ht="15" customHeight="1" x14ac:dyDescent="0.25">
      <c r="A1184" s="13"/>
      <c r="B1184" s="14"/>
      <c r="C1184" s="15"/>
      <c r="D1184" s="6" t="e">
        <f>Tabla3[[#This Row],[CANTIDAD EN FIAT]]/Tabla3[[#This Row],[C. TOTAL / C.  RECIBIR]]</f>
        <v>#DIV/0!</v>
      </c>
      <c r="E1184" s="6"/>
      <c r="F1184" s="6"/>
      <c r="G1184" s="2"/>
      <c r="H1184" s="5"/>
      <c r="I1184" s="2"/>
      <c r="J1184" s="42"/>
      <c r="K1184" s="2" t="str">
        <f t="shared" si="18"/>
        <v>Perdida</v>
      </c>
      <c r="L1184" s="3">
        <f>IF(Dolares!$A$1184="Compra",Dolares!$E$1184-Dolares!$C$1184-Dolares!$F$1184,Dolares!$C$1184-Dolares!$E$1184-Dolares!$F$1184)</f>
        <v>0</v>
      </c>
      <c r="M1184" s="4" t="e">
        <f>Dolares!$L$1184/Dolares!$C$1184*1</f>
        <v>#DIV/0!</v>
      </c>
      <c r="N1184" s="26"/>
      <c r="O1184" s="17">
        <f>IF(Dolares!$A$1184="Venta",(Dolares!$E$1184+Dolares!$F$1184)*-1,Dolares!$E$1184-Dolares!$F$1184)</f>
        <v>0</v>
      </c>
    </row>
    <row r="1185" spans="1:15" ht="15" customHeight="1" x14ac:dyDescent="0.25">
      <c r="A1185" s="13"/>
      <c r="B1185" s="14"/>
      <c r="C1185" s="15"/>
      <c r="D1185" s="6" t="e">
        <f>Tabla3[[#This Row],[CANTIDAD EN FIAT]]/Tabla3[[#This Row],[C. TOTAL / C.  RECIBIR]]</f>
        <v>#DIV/0!</v>
      </c>
      <c r="E1185" s="6"/>
      <c r="F1185" s="6"/>
      <c r="G1185" s="2"/>
      <c r="H1185" s="5"/>
      <c r="I1185" s="2"/>
      <c r="J1185" s="42"/>
      <c r="K1185" s="2" t="str">
        <f t="shared" si="18"/>
        <v>Perdida</v>
      </c>
      <c r="L1185" s="3">
        <f>IF(Dolares!$A$1185="Compra",Dolares!$E$1185-Dolares!$C$1185-Dolares!$F$1185,Dolares!$C$1185-Dolares!$E$1185-Dolares!$F$1185)</f>
        <v>0</v>
      </c>
      <c r="M1185" s="4" t="e">
        <f>Dolares!$L$1185/Dolares!$C$1185*1</f>
        <v>#DIV/0!</v>
      </c>
      <c r="N1185" s="26"/>
      <c r="O1185" s="17">
        <f>IF(Dolares!$A$1185="Venta",(Dolares!$E$1185+Dolares!$F$1185)*-1,Dolares!$E$1185-Dolares!$F$1185)</f>
        <v>0</v>
      </c>
    </row>
    <row r="1186" spans="1:15" ht="15" customHeight="1" x14ac:dyDescent="0.25">
      <c r="A1186" s="13"/>
      <c r="B1186" s="14"/>
      <c r="C1186" s="15"/>
      <c r="D1186" s="6" t="e">
        <f>Tabla3[[#This Row],[CANTIDAD EN FIAT]]/Tabla3[[#This Row],[C. TOTAL / C.  RECIBIR]]</f>
        <v>#DIV/0!</v>
      </c>
      <c r="E1186" s="6"/>
      <c r="F1186" s="6"/>
      <c r="G1186" s="2"/>
      <c r="H1186" s="5"/>
      <c r="I1186" s="2"/>
      <c r="J1186" s="42"/>
      <c r="K1186" s="2" t="str">
        <f t="shared" si="18"/>
        <v>Perdida</v>
      </c>
      <c r="L1186" s="3">
        <f>IF(Dolares!$A$1186="Compra",Dolares!$E$1186-Dolares!$C$1186-Dolares!$F$1186,Dolares!$C$1186-Dolares!$E$1186-Dolares!$F$1186)</f>
        <v>0</v>
      </c>
      <c r="M1186" s="4" t="e">
        <f>Dolares!$L$1186/Dolares!$C$1186*1</f>
        <v>#DIV/0!</v>
      </c>
      <c r="N1186" s="26"/>
      <c r="O1186" s="17">
        <f>IF(Dolares!$A$1186="Venta",(Dolares!$E$1186+Dolares!$F$1186)*-1,Dolares!$E$1186-Dolares!$F$1186)</f>
        <v>0</v>
      </c>
    </row>
    <row r="1187" spans="1:15" ht="15" customHeight="1" x14ac:dyDescent="0.25">
      <c r="A1187" s="13"/>
      <c r="B1187" s="14"/>
      <c r="C1187" s="15"/>
      <c r="D1187" s="6" t="e">
        <f>Tabla3[[#This Row],[CANTIDAD EN FIAT]]/Tabla3[[#This Row],[C. TOTAL / C.  RECIBIR]]</f>
        <v>#DIV/0!</v>
      </c>
      <c r="E1187" s="6"/>
      <c r="F1187" s="6"/>
      <c r="G1187" s="2"/>
      <c r="H1187" s="5"/>
      <c r="I1187" s="2"/>
      <c r="J1187" s="42"/>
      <c r="K1187" s="2" t="str">
        <f t="shared" si="18"/>
        <v>Perdida</v>
      </c>
      <c r="L1187" s="3">
        <f>IF(Dolares!$A$1187="Compra",Dolares!$E$1187-Dolares!$C$1187-Dolares!$F$1187,Dolares!$C$1187-Dolares!$E$1187-Dolares!$F$1187)</f>
        <v>0</v>
      </c>
      <c r="M1187" s="4" t="e">
        <f>Dolares!$L$1187/Dolares!$C$1187*1</f>
        <v>#DIV/0!</v>
      </c>
      <c r="N1187" s="26"/>
      <c r="O1187" s="17">
        <f>IF(Dolares!$A$1187="Venta",(Dolares!$E$1187+Dolares!$F$1187)*-1,Dolares!$E$1187-Dolares!$F$1187)</f>
        <v>0</v>
      </c>
    </row>
    <row r="1188" spans="1:15" ht="15" customHeight="1" x14ac:dyDescent="0.25">
      <c r="A1188" s="13"/>
      <c r="B1188" s="14"/>
      <c r="C1188" s="15"/>
      <c r="D1188" s="6" t="e">
        <f>Tabla3[[#This Row],[CANTIDAD EN FIAT]]/Tabla3[[#This Row],[C. TOTAL / C.  RECIBIR]]</f>
        <v>#DIV/0!</v>
      </c>
      <c r="E1188" s="6"/>
      <c r="F1188" s="6"/>
      <c r="G1188" s="2"/>
      <c r="H1188" s="5"/>
      <c r="I1188" s="2"/>
      <c r="J1188" s="42"/>
      <c r="K1188" s="2" t="str">
        <f t="shared" si="18"/>
        <v>Perdida</v>
      </c>
      <c r="L1188" s="3">
        <f>IF(Dolares!$A$1188="Compra",Dolares!$E$1188-Dolares!$C$1188-Dolares!$F$1188,Dolares!$C$1188-Dolares!$E$1188-Dolares!$F$1188)</f>
        <v>0</v>
      </c>
      <c r="M1188" s="4" t="e">
        <f>Dolares!$L$1188/Dolares!$C$1188*1</f>
        <v>#DIV/0!</v>
      </c>
      <c r="N1188" s="26"/>
      <c r="O1188" s="17">
        <f>IF(Dolares!$A$1188="Venta",(Dolares!$E$1188+Dolares!$F$1188)*-1,Dolares!$E$1188-Dolares!$F$1188)</f>
        <v>0</v>
      </c>
    </row>
    <row r="1189" spans="1:15" ht="15" customHeight="1" x14ac:dyDescent="0.25">
      <c r="A1189" s="13"/>
      <c r="B1189" s="14"/>
      <c r="C1189" s="15"/>
      <c r="D1189" s="6" t="e">
        <f>Tabla3[[#This Row],[CANTIDAD EN FIAT]]/Tabla3[[#This Row],[C. TOTAL / C.  RECIBIR]]</f>
        <v>#DIV/0!</v>
      </c>
      <c r="E1189" s="6"/>
      <c r="F1189" s="6"/>
      <c r="G1189" s="2"/>
      <c r="H1189" s="5"/>
      <c r="I1189" s="2"/>
      <c r="J1189" s="42"/>
      <c r="K1189" s="2" t="str">
        <f t="shared" si="18"/>
        <v>Perdida</v>
      </c>
      <c r="L1189" s="3">
        <f>IF(Dolares!$A$1189="Compra",Dolares!$E$1189-Dolares!$C$1189-Dolares!$F$1189,Dolares!$C$1189-Dolares!$E$1189-Dolares!$F$1189)</f>
        <v>0</v>
      </c>
      <c r="M1189" s="4" t="e">
        <f>Dolares!$L$1189/Dolares!$C$1189*1</f>
        <v>#DIV/0!</v>
      </c>
      <c r="N1189" s="26"/>
      <c r="O1189" s="17">
        <f>IF(Dolares!$A$1189="Venta",(Dolares!$E$1189+Dolares!$F$1189)*-1,Dolares!$E$1189-Dolares!$F$1189)</f>
        <v>0</v>
      </c>
    </row>
    <row r="1190" spans="1:15" ht="15" customHeight="1" x14ac:dyDescent="0.25">
      <c r="A1190" s="13"/>
      <c r="B1190" s="14"/>
      <c r="C1190" s="15"/>
      <c r="D1190" s="6" t="e">
        <f>Tabla3[[#This Row],[CANTIDAD EN FIAT]]/Tabla3[[#This Row],[C. TOTAL / C.  RECIBIR]]</f>
        <v>#DIV/0!</v>
      </c>
      <c r="E1190" s="6"/>
      <c r="F1190" s="6"/>
      <c r="G1190" s="2"/>
      <c r="H1190" s="5"/>
      <c r="I1190" s="2"/>
      <c r="J1190" s="42"/>
      <c r="K1190" s="2" t="str">
        <f t="shared" si="18"/>
        <v>Perdida</v>
      </c>
      <c r="L1190" s="3">
        <f>IF(Dolares!$A$1190="Compra",Dolares!$E$1190-Dolares!$C$1190-Dolares!$F$1190,Dolares!$C$1190-Dolares!$E$1190-Dolares!$F$1190)</f>
        <v>0</v>
      </c>
      <c r="M1190" s="4" t="e">
        <f>Dolares!$L$1190/Dolares!$C$1190*1</f>
        <v>#DIV/0!</v>
      </c>
      <c r="N1190" s="26"/>
      <c r="O1190" s="17">
        <f>IF(Dolares!$A$1190="Venta",(Dolares!$E$1190+Dolares!$F$1190)*-1,Dolares!$E$1190-Dolares!$F$1190)</f>
        <v>0</v>
      </c>
    </row>
    <row r="1191" spans="1:15" ht="15" customHeight="1" x14ac:dyDescent="0.25">
      <c r="A1191" s="13"/>
      <c r="B1191" s="14"/>
      <c r="C1191" s="15"/>
      <c r="D1191" s="6" t="e">
        <f>Tabla3[[#This Row],[CANTIDAD EN FIAT]]/Tabla3[[#This Row],[C. TOTAL / C.  RECIBIR]]</f>
        <v>#DIV/0!</v>
      </c>
      <c r="E1191" s="6"/>
      <c r="F1191" s="6"/>
      <c r="G1191" s="2"/>
      <c r="H1191" s="5"/>
      <c r="I1191" s="2"/>
      <c r="J1191" s="42"/>
      <c r="K1191" s="2" t="str">
        <f t="shared" si="18"/>
        <v>Perdida</v>
      </c>
      <c r="L1191" s="3">
        <f>IF(Dolares!$A$1191="Compra",Dolares!$E$1191-Dolares!$C$1191-Dolares!$F$1191,Dolares!$C$1191-Dolares!$E$1191-Dolares!$F$1191)</f>
        <v>0</v>
      </c>
      <c r="M1191" s="4" t="e">
        <f>Dolares!$L$1191/Dolares!$C$1191*1</f>
        <v>#DIV/0!</v>
      </c>
      <c r="N1191" s="26"/>
      <c r="O1191" s="17">
        <f>IF(Dolares!$A$1191="Venta",(Dolares!$E$1191+Dolares!$F$1191)*-1,Dolares!$E$1191-Dolares!$F$1191)</f>
        <v>0</v>
      </c>
    </row>
    <row r="1192" spans="1:15" ht="15" customHeight="1" x14ac:dyDescent="0.25">
      <c r="A1192" s="13"/>
      <c r="B1192" s="14"/>
      <c r="C1192" s="15"/>
      <c r="D1192" s="6" t="e">
        <f>Tabla3[[#This Row],[CANTIDAD EN FIAT]]/Tabla3[[#This Row],[C. TOTAL / C.  RECIBIR]]</f>
        <v>#DIV/0!</v>
      </c>
      <c r="E1192" s="6"/>
      <c r="F1192" s="6"/>
      <c r="G1192" s="2"/>
      <c r="H1192" s="5"/>
      <c r="I1192" s="2"/>
      <c r="J1192" s="42"/>
      <c r="K1192" s="2" t="str">
        <f t="shared" si="18"/>
        <v>Perdida</v>
      </c>
      <c r="L1192" s="3">
        <f>IF(Dolares!$A$1192="Compra",Dolares!$E$1192-Dolares!$C$1192-Dolares!$F$1192,Dolares!$C$1192-Dolares!$E$1192-Dolares!$F$1192)</f>
        <v>0</v>
      </c>
      <c r="M1192" s="4" t="e">
        <f>Dolares!$L$1192/Dolares!$C$1192*1</f>
        <v>#DIV/0!</v>
      </c>
      <c r="N1192" s="26"/>
      <c r="O1192" s="17">
        <f>IF(Dolares!$A$1192="Venta",(Dolares!$E$1192+Dolares!$F$1192)*-1,Dolares!$E$1192-Dolares!$F$1192)</f>
        <v>0</v>
      </c>
    </row>
    <row r="1193" spans="1:15" ht="15" customHeight="1" x14ac:dyDescent="0.25">
      <c r="A1193" s="13"/>
      <c r="B1193" s="14"/>
      <c r="C1193" s="15"/>
      <c r="D1193" s="6" t="e">
        <f>Tabla3[[#This Row],[CANTIDAD EN FIAT]]/Tabla3[[#This Row],[C. TOTAL / C.  RECIBIR]]</f>
        <v>#DIV/0!</v>
      </c>
      <c r="E1193" s="6"/>
      <c r="F1193" s="6"/>
      <c r="G1193" s="2"/>
      <c r="H1193" s="5"/>
      <c r="I1193" s="2"/>
      <c r="J1193" s="42"/>
      <c r="K1193" s="2" t="str">
        <f t="shared" si="18"/>
        <v>Perdida</v>
      </c>
      <c r="L1193" s="3">
        <f>IF(Dolares!$A$1193="Compra",Dolares!$E$1193-Dolares!$C$1193-Dolares!$F$1193,Dolares!$C$1193-Dolares!$E$1193-Dolares!$F$1193)</f>
        <v>0</v>
      </c>
      <c r="M1193" s="4" t="e">
        <f>Dolares!$L$1193/Dolares!$C$1193*1</f>
        <v>#DIV/0!</v>
      </c>
      <c r="N1193" s="26"/>
      <c r="O1193" s="17">
        <f>IF(Dolares!$A$1193="Venta",(Dolares!$E$1193+Dolares!$F$1193)*-1,Dolares!$E$1193-Dolares!$F$1193)</f>
        <v>0</v>
      </c>
    </row>
    <row r="1194" spans="1:15" ht="15" customHeight="1" x14ac:dyDescent="0.25">
      <c r="A1194" s="13"/>
      <c r="B1194" s="14"/>
      <c r="C1194" s="15"/>
      <c r="D1194" s="6" t="e">
        <f>Tabla3[[#This Row],[CANTIDAD EN FIAT]]/Tabla3[[#This Row],[C. TOTAL / C.  RECIBIR]]</f>
        <v>#DIV/0!</v>
      </c>
      <c r="E1194" s="6"/>
      <c r="F1194" s="6"/>
      <c r="G1194" s="2"/>
      <c r="H1194" s="5"/>
      <c r="I1194" s="2"/>
      <c r="J1194" s="42"/>
      <c r="K1194" s="2" t="str">
        <f t="shared" si="18"/>
        <v>Perdida</v>
      </c>
      <c r="L1194" s="3">
        <f>IF(Dolares!$A$1194="Compra",Dolares!$E$1194-Dolares!$C$1194-Dolares!$F$1194,Dolares!$C$1194-Dolares!$E$1194-Dolares!$F$1194)</f>
        <v>0</v>
      </c>
      <c r="M1194" s="4" t="e">
        <f>Dolares!$L$1194/Dolares!$C$1194*1</f>
        <v>#DIV/0!</v>
      </c>
      <c r="N1194" s="26"/>
      <c r="O1194" s="17">
        <f>IF(Dolares!$A$1194="Venta",(Dolares!$E$1194+Dolares!$F$1194)*-1,Dolares!$E$1194-Dolares!$F$1194)</f>
        <v>0</v>
      </c>
    </row>
    <row r="1195" spans="1:15" ht="15" customHeight="1" x14ac:dyDescent="0.25">
      <c r="A1195" s="13"/>
      <c r="B1195" s="14"/>
      <c r="C1195" s="15"/>
      <c r="D1195" s="6" t="e">
        <f>Tabla3[[#This Row],[CANTIDAD EN FIAT]]/Tabla3[[#This Row],[C. TOTAL / C.  RECIBIR]]</f>
        <v>#DIV/0!</v>
      </c>
      <c r="E1195" s="6"/>
      <c r="F1195" s="6"/>
      <c r="G1195" s="2"/>
      <c r="H1195" s="5"/>
      <c r="I1195" s="2"/>
      <c r="J1195" s="42"/>
      <c r="K1195" s="2" t="str">
        <f t="shared" si="18"/>
        <v>Perdida</v>
      </c>
      <c r="L1195" s="3">
        <f>IF(Dolares!$A$1195="Compra",Dolares!$E$1195-Dolares!$C$1195-Dolares!$F$1195,Dolares!$C$1195-Dolares!$E$1195-Dolares!$F$1195)</f>
        <v>0</v>
      </c>
      <c r="M1195" s="4" t="e">
        <f>Dolares!$L$1195/Dolares!$C$1195*1</f>
        <v>#DIV/0!</v>
      </c>
      <c r="N1195" s="26"/>
      <c r="O1195" s="17">
        <f>IF(Dolares!$A$1195="Venta",(Dolares!$E$1195+Dolares!$F$1195)*-1,Dolares!$E$1195-Dolares!$F$1195)</f>
        <v>0</v>
      </c>
    </row>
    <row r="1196" spans="1:15" ht="15" customHeight="1" x14ac:dyDescent="0.25">
      <c r="A1196" s="13"/>
      <c r="B1196" s="14"/>
      <c r="C1196" s="15"/>
      <c r="D1196" s="6" t="e">
        <f>Tabla3[[#This Row],[CANTIDAD EN FIAT]]/Tabla3[[#This Row],[C. TOTAL / C.  RECIBIR]]</f>
        <v>#DIV/0!</v>
      </c>
      <c r="E1196" s="6"/>
      <c r="F1196" s="6"/>
      <c r="G1196" s="2"/>
      <c r="H1196" s="5"/>
      <c r="I1196" s="2"/>
      <c r="J1196" s="42"/>
      <c r="K1196" s="2" t="str">
        <f t="shared" si="18"/>
        <v>Perdida</v>
      </c>
      <c r="L1196" s="3">
        <f>IF(Dolares!$A$1196="Compra",Dolares!$E$1196-Dolares!$C$1196-Dolares!$F$1196,Dolares!$C$1196-Dolares!$E$1196-Dolares!$F$1196)</f>
        <v>0</v>
      </c>
      <c r="M1196" s="4" t="e">
        <f>Dolares!$L$1196/Dolares!$C$1196*1</f>
        <v>#DIV/0!</v>
      </c>
      <c r="N1196" s="26"/>
      <c r="O1196" s="17">
        <f>IF(Dolares!$A$1196="Venta",(Dolares!$E$1196+Dolares!$F$1196)*-1,Dolares!$E$1196-Dolares!$F$1196)</f>
        <v>0</v>
      </c>
    </row>
    <row r="1197" spans="1:15" ht="15" customHeight="1" x14ac:dyDescent="0.25">
      <c r="A1197" s="13"/>
      <c r="B1197" s="14"/>
      <c r="C1197" s="15"/>
      <c r="D1197" s="6" t="e">
        <f>Tabla3[[#This Row],[CANTIDAD EN FIAT]]/Tabla3[[#This Row],[C. TOTAL / C.  RECIBIR]]</f>
        <v>#DIV/0!</v>
      </c>
      <c r="E1197" s="6"/>
      <c r="F1197" s="6"/>
      <c r="G1197" s="2"/>
      <c r="H1197" s="5"/>
      <c r="I1197" s="2"/>
      <c r="J1197" s="42"/>
      <c r="K1197" s="2" t="str">
        <f t="shared" si="18"/>
        <v>Perdida</v>
      </c>
      <c r="L1197" s="3">
        <f>IF(Dolares!$A$1197="Compra",Dolares!$E$1197-Dolares!$C$1197-Dolares!$F$1197,Dolares!$C$1197-Dolares!$E$1197-Dolares!$F$1197)</f>
        <v>0</v>
      </c>
      <c r="M1197" s="4" t="e">
        <f>Dolares!$L$1197/Dolares!$C$1197*1</f>
        <v>#DIV/0!</v>
      </c>
      <c r="N1197" s="26"/>
      <c r="O1197" s="17">
        <f>IF(Dolares!$A$1197="Venta",(Dolares!$E$1197+Dolares!$F$1197)*-1,Dolares!$E$1197-Dolares!$F$1197)</f>
        <v>0</v>
      </c>
    </row>
    <row r="1198" spans="1:15" ht="15" customHeight="1" x14ac:dyDescent="0.25">
      <c r="A1198" s="13"/>
      <c r="B1198" s="14"/>
      <c r="C1198" s="15"/>
      <c r="D1198" s="6" t="e">
        <f>Tabla3[[#This Row],[CANTIDAD EN FIAT]]/Tabla3[[#This Row],[C. TOTAL / C.  RECIBIR]]</f>
        <v>#DIV/0!</v>
      </c>
      <c r="E1198" s="6"/>
      <c r="F1198" s="6"/>
      <c r="G1198" s="2"/>
      <c r="H1198" s="5"/>
      <c r="I1198" s="2"/>
      <c r="J1198" s="42"/>
      <c r="K1198" s="2" t="str">
        <f t="shared" si="18"/>
        <v>Perdida</v>
      </c>
      <c r="L1198" s="3">
        <f>IF(Dolares!$A$1198="Compra",Dolares!$E$1198-Dolares!$C$1198-Dolares!$F$1198,Dolares!$C$1198-Dolares!$E$1198-Dolares!$F$1198)</f>
        <v>0</v>
      </c>
      <c r="M1198" s="4" t="e">
        <f>Dolares!$L$1198/Dolares!$C$1198*1</f>
        <v>#DIV/0!</v>
      </c>
      <c r="N1198" s="26"/>
      <c r="O1198" s="17">
        <f>IF(Dolares!$A$1198="Venta",(Dolares!$E$1198+Dolares!$F$1198)*-1,Dolares!$E$1198-Dolares!$F$1198)</f>
        <v>0</v>
      </c>
    </row>
    <row r="1199" spans="1:15" ht="15" customHeight="1" x14ac:dyDescent="0.25">
      <c r="A1199" s="13"/>
      <c r="B1199" s="14"/>
      <c r="C1199" s="15"/>
      <c r="D1199" s="6" t="e">
        <f>Tabla3[[#This Row],[CANTIDAD EN FIAT]]/Tabla3[[#This Row],[C. TOTAL / C.  RECIBIR]]</f>
        <v>#DIV/0!</v>
      </c>
      <c r="E1199" s="6"/>
      <c r="F1199" s="6"/>
      <c r="G1199" s="2"/>
      <c r="H1199" s="5"/>
      <c r="I1199" s="2"/>
      <c r="J1199" s="42"/>
      <c r="K1199" s="2" t="str">
        <f t="shared" si="18"/>
        <v>Perdida</v>
      </c>
      <c r="L1199" s="3">
        <f>IF(Dolares!$A$1199="Compra",Dolares!$E$1199-Dolares!$C$1199-Dolares!$F$1199,Dolares!$C$1199-Dolares!$E$1199-Dolares!$F$1199)</f>
        <v>0</v>
      </c>
      <c r="M1199" s="4" t="e">
        <f>Dolares!$L$1199/Dolares!$C$1199*1</f>
        <v>#DIV/0!</v>
      </c>
      <c r="N1199" s="26"/>
      <c r="O1199" s="17">
        <f>IF(Dolares!$A$1199="Venta",(Dolares!$E$1199+Dolares!$F$1199)*-1,Dolares!$E$1199-Dolares!$F$1199)</f>
        <v>0</v>
      </c>
    </row>
    <row r="1200" spans="1:15" ht="15" customHeight="1" x14ac:dyDescent="0.25">
      <c r="A1200" s="13"/>
      <c r="B1200" s="14"/>
      <c r="C1200" s="15"/>
      <c r="D1200" s="6" t="e">
        <f>Tabla3[[#This Row],[CANTIDAD EN FIAT]]/Tabla3[[#This Row],[C. TOTAL / C.  RECIBIR]]</f>
        <v>#DIV/0!</v>
      </c>
      <c r="E1200" s="6"/>
      <c r="F1200" s="6"/>
      <c r="G1200" s="2"/>
      <c r="H1200" s="5"/>
      <c r="I1200" s="2"/>
      <c r="J1200" s="42"/>
      <c r="K1200" s="2" t="str">
        <f t="shared" si="18"/>
        <v>Perdida</v>
      </c>
      <c r="L1200" s="3">
        <f>IF(Dolares!$A$1200="Compra",Dolares!$E$1200-Dolares!$C$1200-Dolares!$F$1200,Dolares!$C$1200-Dolares!$E$1200-Dolares!$F$1200)</f>
        <v>0</v>
      </c>
      <c r="M1200" s="4" t="e">
        <f>Dolares!$L$1200/Dolares!$C$1200*1</f>
        <v>#DIV/0!</v>
      </c>
      <c r="N1200" s="26"/>
      <c r="O1200" s="17">
        <f>IF(Dolares!$A$1200="Venta",(Dolares!$E$1200+Dolares!$F$1200)*-1,Dolares!$E$1200-Dolares!$F$1200)</f>
        <v>0</v>
      </c>
    </row>
    <row r="1201" spans="1:15" ht="15" customHeight="1" x14ac:dyDescent="0.25">
      <c r="A1201" s="13"/>
      <c r="B1201" s="14"/>
      <c r="C1201" s="15"/>
      <c r="D1201" s="6" t="e">
        <f>Tabla3[[#This Row],[CANTIDAD EN FIAT]]/Tabla3[[#This Row],[C. TOTAL / C.  RECIBIR]]</f>
        <v>#DIV/0!</v>
      </c>
      <c r="E1201" s="6"/>
      <c r="F1201" s="6"/>
      <c r="G1201" s="2"/>
      <c r="H1201" s="5"/>
      <c r="I1201" s="2"/>
      <c r="J1201" s="42"/>
      <c r="K1201" s="2" t="str">
        <f t="shared" si="18"/>
        <v>Perdida</v>
      </c>
      <c r="L1201" s="3">
        <f>IF(Dolares!$A$1201="Compra",Dolares!$E$1201-Dolares!$C$1201-Dolares!$F$1201,Dolares!$C$1201-Dolares!$E$1201-Dolares!$F$1201)</f>
        <v>0</v>
      </c>
      <c r="M1201" s="4" t="e">
        <f>Dolares!$L$1201/Dolares!$C$1201*1</f>
        <v>#DIV/0!</v>
      </c>
      <c r="N1201" s="26"/>
      <c r="O1201" s="17">
        <f>IF(Dolares!$A$1201="Venta",(Dolares!$E$1201+Dolares!$F$1201)*-1,Dolares!$E$1201-Dolares!$F$1201)</f>
        <v>0</v>
      </c>
    </row>
    <row r="1202" spans="1:15" ht="15" customHeight="1" x14ac:dyDescent="0.25">
      <c r="A1202" s="13"/>
      <c r="B1202" s="14"/>
      <c r="C1202" s="15"/>
      <c r="D1202" s="6" t="e">
        <f>Tabla3[[#This Row],[CANTIDAD EN FIAT]]/Tabla3[[#This Row],[C. TOTAL / C.  RECIBIR]]</f>
        <v>#DIV/0!</v>
      </c>
      <c r="E1202" s="6"/>
      <c r="F1202" s="6"/>
      <c r="G1202" s="2"/>
      <c r="H1202" s="5"/>
      <c r="I1202" s="2"/>
      <c r="J1202" s="42"/>
      <c r="K1202" s="2" t="str">
        <f t="shared" si="18"/>
        <v>Perdida</v>
      </c>
      <c r="L1202" s="3">
        <f>IF(Dolares!$A$1202="Compra",Dolares!$E$1202-Dolares!$C$1202-Dolares!$F$1202,Dolares!$C$1202-Dolares!$E$1202-Dolares!$F$1202)</f>
        <v>0</v>
      </c>
      <c r="M1202" s="4" t="e">
        <f>Dolares!$L$1202/Dolares!$C$1202*1</f>
        <v>#DIV/0!</v>
      </c>
      <c r="N1202" s="26"/>
      <c r="O1202" s="17">
        <f>IF(Dolares!$A$1202="Venta",(Dolares!$E$1202+Dolares!$F$1202)*-1,Dolares!$E$1202-Dolares!$F$1202)</f>
        <v>0</v>
      </c>
    </row>
    <row r="1203" spans="1:15" ht="15" customHeight="1" x14ac:dyDescent="0.25">
      <c r="A1203" s="13"/>
      <c r="B1203" s="14"/>
      <c r="C1203" s="15"/>
      <c r="D1203" s="6" t="e">
        <f>Tabla3[[#This Row],[CANTIDAD EN FIAT]]/Tabla3[[#This Row],[C. TOTAL / C.  RECIBIR]]</f>
        <v>#DIV/0!</v>
      </c>
      <c r="E1203" s="6"/>
      <c r="F1203" s="6"/>
      <c r="G1203" s="2"/>
      <c r="H1203" s="5"/>
      <c r="I1203" s="2"/>
      <c r="J1203" s="42"/>
      <c r="K1203" s="2" t="str">
        <f t="shared" si="18"/>
        <v>Perdida</v>
      </c>
      <c r="L1203" s="3">
        <f>IF(Dolares!$A$1203="Compra",Dolares!$E$1203-Dolares!$C$1203-Dolares!$F$1203,Dolares!$C$1203-Dolares!$E$1203-Dolares!$F$1203)</f>
        <v>0</v>
      </c>
      <c r="M1203" s="4" t="e">
        <f>Dolares!$L$1203/Dolares!$C$1203*1</f>
        <v>#DIV/0!</v>
      </c>
      <c r="N1203" s="26"/>
      <c r="O1203" s="17">
        <f>IF(Dolares!$A$1203="Venta",(Dolares!$E$1203+Dolares!$F$1203)*-1,Dolares!$E$1203-Dolares!$F$1203)</f>
        <v>0</v>
      </c>
    </row>
    <row r="1204" spans="1:15" ht="15" customHeight="1" x14ac:dyDescent="0.25">
      <c r="A1204" s="13"/>
      <c r="B1204" s="14"/>
      <c r="C1204" s="15"/>
      <c r="D1204" s="6" t="e">
        <f>Tabla3[[#This Row],[CANTIDAD EN FIAT]]/Tabla3[[#This Row],[C. TOTAL / C.  RECIBIR]]</f>
        <v>#DIV/0!</v>
      </c>
      <c r="E1204" s="6"/>
      <c r="F1204" s="6"/>
      <c r="G1204" s="2"/>
      <c r="H1204" s="5"/>
      <c r="I1204" s="2"/>
      <c r="J1204" s="42"/>
      <c r="K1204" s="2" t="str">
        <f t="shared" si="18"/>
        <v>Perdida</v>
      </c>
      <c r="L1204" s="3">
        <f>IF(Dolares!$A$1204="Compra",Dolares!$E$1204-Dolares!$C$1204-Dolares!$F$1204,Dolares!$C$1204-Dolares!$E$1204-Dolares!$F$1204)</f>
        <v>0</v>
      </c>
      <c r="M1204" s="4" t="e">
        <f>Dolares!$L$1204/Dolares!$C$1204*1</f>
        <v>#DIV/0!</v>
      </c>
      <c r="N1204" s="26"/>
      <c r="O1204" s="17">
        <f>IF(Dolares!$A$1204="Venta",(Dolares!$E$1204+Dolares!$F$1204)*-1,Dolares!$E$1204-Dolares!$F$1204)</f>
        <v>0</v>
      </c>
    </row>
    <row r="1205" spans="1:15" ht="15" customHeight="1" x14ac:dyDescent="0.25">
      <c r="A1205" s="13"/>
      <c r="B1205" s="14"/>
      <c r="C1205" s="15"/>
      <c r="D1205" s="6" t="e">
        <f>Tabla3[[#This Row],[CANTIDAD EN FIAT]]/Tabla3[[#This Row],[C. TOTAL / C.  RECIBIR]]</f>
        <v>#DIV/0!</v>
      </c>
      <c r="E1205" s="6"/>
      <c r="F1205" s="6"/>
      <c r="G1205" s="2"/>
      <c r="H1205" s="5"/>
      <c r="I1205" s="2"/>
      <c r="J1205" s="42"/>
      <c r="K1205" s="2" t="str">
        <f t="shared" si="18"/>
        <v>Perdida</v>
      </c>
      <c r="L1205" s="3">
        <f>IF(Dolares!$A$1205="Compra",Dolares!$E$1205-Dolares!$C$1205-Dolares!$F$1205,Dolares!$C$1205-Dolares!$E$1205-Dolares!$F$1205)</f>
        <v>0</v>
      </c>
      <c r="M1205" s="4" t="e">
        <f>Dolares!$L$1205/Dolares!$C$1205*1</f>
        <v>#DIV/0!</v>
      </c>
      <c r="N1205" s="26"/>
      <c r="O1205" s="17">
        <f>IF(Dolares!$A$1205="Venta",(Dolares!$E$1205+Dolares!$F$1205)*-1,Dolares!$E$1205-Dolares!$F$1205)</f>
        <v>0</v>
      </c>
    </row>
    <row r="1206" spans="1:15" ht="15" customHeight="1" x14ac:dyDescent="0.25">
      <c r="A1206" s="13"/>
      <c r="B1206" s="14"/>
      <c r="C1206" s="15"/>
      <c r="D1206" s="6" t="e">
        <f>Tabla3[[#This Row],[CANTIDAD EN FIAT]]/Tabla3[[#This Row],[C. TOTAL / C.  RECIBIR]]</f>
        <v>#DIV/0!</v>
      </c>
      <c r="E1206" s="6"/>
      <c r="F1206" s="6"/>
      <c r="G1206" s="2"/>
      <c r="H1206" s="5"/>
      <c r="I1206" s="2"/>
      <c r="J1206" s="42"/>
      <c r="K1206" s="2" t="str">
        <f t="shared" si="18"/>
        <v>Perdida</v>
      </c>
      <c r="L1206" s="3">
        <f>IF(Dolares!$A$1206="Compra",Dolares!$E$1206-Dolares!$C$1206-Dolares!$F$1206,Dolares!$C$1206-Dolares!$E$1206-Dolares!$F$1206)</f>
        <v>0</v>
      </c>
      <c r="M1206" s="4" t="e">
        <f>Dolares!$L$1206/Dolares!$C$1206*1</f>
        <v>#DIV/0!</v>
      </c>
      <c r="N1206" s="26"/>
      <c r="O1206" s="17">
        <f>IF(Dolares!$A$1206="Venta",(Dolares!$E$1206+Dolares!$F$1206)*-1,Dolares!$E$1206-Dolares!$F$1206)</f>
        <v>0</v>
      </c>
    </row>
    <row r="1207" spans="1:15" ht="15" customHeight="1" x14ac:dyDescent="0.25">
      <c r="A1207" s="13"/>
      <c r="B1207" s="14"/>
      <c r="C1207" s="15"/>
      <c r="D1207" s="6" t="e">
        <f>Tabla3[[#This Row],[CANTIDAD EN FIAT]]/Tabla3[[#This Row],[C. TOTAL / C.  RECIBIR]]</f>
        <v>#DIV/0!</v>
      </c>
      <c r="E1207" s="6"/>
      <c r="F1207" s="6"/>
      <c r="G1207" s="2"/>
      <c r="H1207" s="5"/>
      <c r="I1207" s="2"/>
      <c r="J1207" s="42"/>
      <c r="K1207" s="2" t="str">
        <f t="shared" si="18"/>
        <v>Perdida</v>
      </c>
      <c r="L1207" s="3">
        <f>IF(Dolares!$A$1207="Compra",Dolares!$E$1207-Dolares!$C$1207-Dolares!$F$1207,Dolares!$C$1207-Dolares!$E$1207-Dolares!$F$1207)</f>
        <v>0</v>
      </c>
      <c r="M1207" s="4" t="e">
        <f>Dolares!$L$1207/Dolares!$C$1207*1</f>
        <v>#DIV/0!</v>
      </c>
      <c r="N1207" s="26"/>
      <c r="O1207" s="17">
        <f>IF(Dolares!$A$1207="Venta",(Dolares!$E$1207+Dolares!$F$1207)*-1,Dolares!$E$1207-Dolares!$F$1207)</f>
        <v>0</v>
      </c>
    </row>
    <row r="1208" spans="1:15" ht="15" customHeight="1" x14ac:dyDescent="0.25">
      <c r="A1208" s="13"/>
      <c r="B1208" s="14"/>
      <c r="C1208" s="15"/>
      <c r="D1208" s="6" t="e">
        <f>Tabla3[[#This Row],[CANTIDAD EN FIAT]]/Tabla3[[#This Row],[C. TOTAL / C.  RECIBIR]]</f>
        <v>#DIV/0!</v>
      </c>
      <c r="E1208" s="6"/>
      <c r="F1208" s="6"/>
      <c r="G1208" s="2"/>
      <c r="H1208" s="5"/>
      <c r="I1208" s="2"/>
      <c r="J1208" s="42"/>
      <c r="K1208" s="2" t="str">
        <f t="shared" si="18"/>
        <v>Perdida</v>
      </c>
      <c r="L1208" s="3">
        <f>IF(Dolares!$A$1208="Compra",Dolares!$E$1208-Dolares!$C$1208-Dolares!$F$1208,Dolares!$C$1208-Dolares!$E$1208-Dolares!$F$1208)</f>
        <v>0</v>
      </c>
      <c r="M1208" s="4" t="e">
        <f>Dolares!$L$1208/Dolares!$C$1208*1</f>
        <v>#DIV/0!</v>
      </c>
      <c r="N1208" s="26"/>
      <c r="O1208" s="17">
        <f>IF(Dolares!$A$1208="Venta",(Dolares!$E$1208+Dolares!$F$1208)*-1,Dolares!$E$1208-Dolares!$F$1208)</f>
        <v>0</v>
      </c>
    </row>
    <row r="1209" spans="1:15" ht="15" customHeight="1" x14ac:dyDescent="0.25">
      <c r="A1209" s="13"/>
      <c r="B1209" s="14"/>
      <c r="C1209" s="15"/>
      <c r="D1209" s="6" t="e">
        <f>Tabla3[[#This Row],[CANTIDAD EN FIAT]]/Tabla3[[#This Row],[C. TOTAL / C.  RECIBIR]]</f>
        <v>#DIV/0!</v>
      </c>
      <c r="E1209" s="6"/>
      <c r="F1209" s="6"/>
      <c r="G1209" s="2"/>
      <c r="H1209" s="5"/>
      <c r="I1209" s="2"/>
      <c r="J1209" s="42"/>
      <c r="K1209" s="2" t="str">
        <f t="shared" si="18"/>
        <v>Perdida</v>
      </c>
      <c r="L1209" s="3">
        <f>IF(Dolares!$A$1209="Compra",Dolares!$E$1209-Dolares!$C$1209-Dolares!$F$1209,Dolares!$C$1209-Dolares!$E$1209-Dolares!$F$1209)</f>
        <v>0</v>
      </c>
      <c r="M1209" s="4" t="e">
        <f>Dolares!$L$1209/Dolares!$C$1209*1</f>
        <v>#DIV/0!</v>
      </c>
      <c r="N1209" s="26"/>
      <c r="O1209" s="17">
        <f>IF(Dolares!$A$1209="Venta",(Dolares!$E$1209+Dolares!$F$1209)*-1,Dolares!$E$1209-Dolares!$F$1209)</f>
        <v>0</v>
      </c>
    </row>
    <row r="1210" spans="1:15" ht="15" customHeight="1" x14ac:dyDescent="0.25">
      <c r="A1210" s="13"/>
      <c r="B1210" s="14"/>
      <c r="C1210" s="15"/>
      <c r="D1210" s="6" t="e">
        <f>Tabla3[[#This Row],[CANTIDAD EN FIAT]]/Tabla3[[#This Row],[C. TOTAL / C.  RECIBIR]]</f>
        <v>#DIV/0!</v>
      </c>
      <c r="E1210" s="6"/>
      <c r="F1210" s="6"/>
      <c r="G1210" s="2"/>
      <c r="H1210" s="5"/>
      <c r="I1210" s="2"/>
      <c r="J1210" s="42"/>
      <c r="K1210" s="2" t="str">
        <f t="shared" si="18"/>
        <v>Perdida</v>
      </c>
      <c r="L1210" s="3">
        <f>IF(Dolares!$A$1210="Compra",Dolares!$E$1210-Dolares!$C$1210-Dolares!$F$1210,Dolares!$C$1210-Dolares!$E$1210-Dolares!$F$1210)</f>
        <v>0</v>
      </c>
      <c r="M1210" s="4" t="e">
        <f>Dolares!$L$1210/Dolares!$C$1210*1</f>
        <v>#DIV/0!</v>
      </c>
      <c r="N1210" s="26"/>
      <c r="O1210" s="17">
        <f>IF(Dolares!$A$1210="Venta",(Dolares!$E$1210+Dolares!$F$1210)*-1,Dolares!$E$1210-Dolares!$F$1210)</f>
        <v>0</v>
      </c>
    </row>
    <row r="1211" spans="1:15" ht="15" customHeight="1" x14ac:dyDescent="0.25">
      <c r="A1211" s="13"/>
      <c r="B1211" s="14"/>
      <c r="C1211" s="15"/>
      <c r="D1211" s="6" t="e">
        <f>Tabla3[[#This Row],[CANTIDAD EN FIAT]]/Tabla3[[#This Row],[C. TOTAL / C.  RECIBIR]]</f>
        <v>#DIV/0!</v>
      </c>
      <c r="E1211" s="6"/>
      <c r="F1211" s="6"/>
      <c r="G1211" s="2"/>
      <c r="H1211" s="5"/>
      <c r="I1211" s="2"/>
      <c r="J1211" s="42"/>
      <c r="K1211" s="2" t="str">
        <f t="shared" si="18"/>
        <v>Perdida</v>
      </c>
      <c r="L1211" s="3">
        <f>IF(Dolares!$A$1211="Compra",Dolares!$E$1211-Dolares!$C$1211-Dolares!$F$1211,Dolares!$C$1211-Dolares!$E$1211-Dolares!$F$1211)</f>
        <v>0</v>
      </c>
      <c r="M1211" s="4" t="e">
        <f>Dolares!$L$1211/Dolares!$C$1211*1</f>
        <v>#DIV/0!</v>
      </c>
      <c r="N1211" s="26"/>
      <c r="O1211" s="17">
        <f>IF(Dolares!$A$1211="Venta",(Dolares!$E$1211+Dolares!$F$1211)*-1,Dolares!$E$1211-Dolares!$F$1211)</f>
        <v>0</v>
      </c>
    </row>
    <row r="1212" spans="1:15" ht="15" customHeight="1" x14ac:dyDescent="0.25">
      <c r="A1212" s="13"/>
      <c r="B1212" s="14"/>
      <c r="C1212" s="15"/>
      <c r="D1212" s="6" t="e">
        <f>Tabla3[[#This Row],[CANTIDAD EN FIAT]]/Tabla3[[#This Row],[C. TOTAL / C.  RECIBIR]]</f>
        <v>#DIV/0!</v>
      </c>
      <c r="E1212" s="6"/>
      <c r="F1212" s="6"/>
      <c r="G1212" s="2"/>
      <c r="H1212" s="5"/>
      <c r="I1212" s="2"/>
      <c r="J1212" s="42"/>
      <c r="K1212" s="2" t="str">
        <f t="shared" si="18"/>
        <v>Perdida</v>
      </c>
      <c r="L1212" s="3">
        <f>IF(Dolares!$A$1212="Compra",Dolares!$E$1212-Dolares!$C$1212-Dolares!$F$1212,Dolares!$C$1212-Dolares!$E$1212-Dolares!$F$1212)</f>
        <v>0</v>
      </c>
      <c r="M1212" s="4" t="e">
        <f>Dolares!$L$1212/Dolares!$C$1212*1</f>
        <v>#DIV/0!</v>
      </c>
      <c r="N1212" s="26"/>
      <c r="O1212" s="17">
        <f>IF(Dolares!$A$1212="Venta",(Dolares!$E$1212+Dolares!$F$1212)*-1,Dolares!$E$1212-Dolares!$F$1212)</f>
        <v>0</v>
      </c>
    </row>
    <row r="1213" spans="1:15" ht="15" customHeight="1" x14ac:dyDescent="0.25">
      <c r="A1213" s="13"/>
      <c r="B1213" s="14"/>
      <c r="C1213" s="15"/>
      <c r="D1213" s="6" t="e">
        <f>Tabla3[[#This Row],[CANTIDAD EN FIAT]]/Tabla3[[#This Row],[C. TOTAL / C.  RECIBIR]]</f>
        <v>#DIV/0!</v>
      </c>
      <c r="E1213" s="6"/>
      <c r="F1213" s="6"/>
      <c r="G1213" s="2"/>
      <c r="H1213" s="5"/>
      <c r="I1213" s="2"/>
      <c r="J1213" s="42"/>
      <c r="K1213" s="2" t="str">
        <f t="shared" si="18"/>
        <v>Perdida</v>
      </c>
      <c r="L1213" s="3">
        <f>IF(Dolares!$A$1213="Compra",Dolares!$E$1213-Dolares!$C$1213-Dolares!$F$1213,Dolares!$C$1213-Dolares!$E$1213-Dolares!$F$1213)</f>
        <v>0</v>
      </c>
      <c r="M1213" s="4" t="e">
        <f>Dolares!$L$1213/Dolares!$C$1213*1</f>
        <v>#DIV/0!</v>
      </c>
      <c r="N1213" s="26"/>
      <c r="O1213" s="17">
        <f>IF(Dolares!$A$1213="Venta",(Dolares!$E$1213+Dolares!$F$1213)*-1,Dolares!$E$1213-Dolares!$F$1213)</f>
        <v>0</v>
      </c>
    </row>
    <row r="1214" spans="1:15" ht="15" customHeight="1" x14ac:dyDescent="0.25">
      <c r="A1214" s="13"/>
      <c r="B1214" s="14"/>
      <c r="C1214" s="15"/>
      <c r="D1214" s="6" t="e">
        <f>Tabla3[[#This Row],[CANTIDAD EN FIAT]]/Tabla3[[#This Row],[C. TOTAL / C.  RECIBIR]]</f>
        <v>#DIV/0!</v>
      </c>
      <c r="E1214" s="6"/>
      <c r="F1214" s="6"/>
      <c r="G1214" s="2"/>
      <c r="H1214" s="5"/>
      <c r="I1214" s="2"/>
      <c r="J1214" s="42"/>
      <c r="K1214" s="2" t="str">
        <f t="shared" si="18"/>
        <v>Perdida</v>
      </c>
      <c r="L1214" s="3">
        <f>IF(Dolares!$A$1214="Compra",Dolares!$E$1214-Dolares!$C$1214-Dolares!$F$1214,Dolares!$C$1214-Dolares!$E$1214-Dolares!$F$1214)</f>
        <v>0</v>
      </c>
      <c r="M1214" s="4" t="e">
        <f>Dolares!$L$1214/Dolares!$C$1214*1</f>
        <v>#DIV/0!</v>
      </c>
      <c r="N1214" s="26"/>
      <c r="O1214" s="17">
        <f>IF(Dolares!$A$1214="Venta",(Dolares!$E$1214+Dolares!$F$1214)*-1,Dolares!$E$1214-Dolares!$F$1214)</f>
        <v>0</v>
      </c>
    </row>
    <row r="1215" spans="1:15" ht="15" customHeight="1" x14ac:dyDescent="0.25">
      <c r="A1215" s="13"/>
      <c r="B1215" s="14"/>
      <c r="C1215" s="15"/>
      <c r="D1215" s="6" t="e">
        <f>Tabla3[[#This Row],[CANTIDAD EN FIAT]]/Tabla3[[#This Row],[C. TOTAL / C.  RECIBIR]]</f>
        <v>#DIV/0!</v>
      </c>
      <c r="E1215" s="6"/>
      <c r="F1215" s="6"/>
      <c r="G1215" s="2"/>
      <c r="H1215" s="5"/>
      <c r="I1215" s="2"/>
      <c r="J1215" s="42"/>
      <c r="K1215" s="2" t="str">
        <f t="shared" si="18"/>
        <v>Perdida</v>
      </c>
      <c r="L1215" s="3">
        <f>IF(Dolares!$A$1215="Compra",Dolares!$E$1215-Dolares!$C$1215-Dolares!$F$1215,Dolares!$C$1215-Dolares!$E$1215-Dolares!$F$1215)</f>
        <v>0</v>
      </c>
      <c r="M1215" s="4" t="e">
        <f>Dolares!$L$1215/Dolares!$C$1215*1</f>
        <v>#DIV/0!</v>
      </c>
      <c r="N1215" s="26"/>
      <c r="O1215" s="17">
        <f>IF(Dolares!$A$1215="Venta",(Dolares!$E$1215+Dolares!$F$1215)*-1,Dolares!$E$1215-Dolares!$F$1215)</f>
        <v>0</v>
      </c>
    </row>
    <row r="1216" spans="1:15" ht="15" customHeight="1" x14ac:dyDescent="0.25">
      <c r="A1216" s="13"/>
      <c r="B1216" s="14"/>
      <c r="C1216" s="15"/>
      <c r="D1216" s="6" t="e">
        <f>Tabla3[[#This Row],[CANTIDAD EN FIAT]]/Tabla3[[#This Row],[C. TOTAL / C.  RECIBIR]]</f>
        <v>#DIV/0!</v>
      </c>
      <c r="E1216" s="6"/>
      <c r="F1216" s="6"/>
      <c r="G1216" s="2"/>
      <c r="H1216" s="5"/>
      <c r="I1216" s="2"/>
      <c r="J1216" s="42"/>
      <c r="K1216" s="2" t="str">
        <f t="shared" si="18"/>
        <v>Perdida</v>
      </c>
      <c r="L1216" s="3">
        <f>IF(Dolares!$A$1216="Compra",Dolares!$E$1216-Dolares!$C$1216-Dolares!$F$1216,Dolares!$C$1216-Dolares!$E$1216-Dolares!$F$1216)</f>
        <v>0</v>
      </c>
      <c r="M1216" s="4" t="e">
        <f>Dolares!$L$1216/Dolares!$C$1216*1</f>
        <v>#DIV/0!</v>
      </c>
      <c r="N1216" s="26"/>
      <c r="O1216" s="17">
        <f>IF(Dolares!$A$1216="Venta",(Dolares!$E$1216+Dolares!$F$1216)*-1,Dolares!$E$1216-Dolares!$F$1216)</f>
        <v>0</v>
      </c>
    </row>
    <row r="1217" spans="1:15" ht="15" customHeight="1" x14ac:dyDescent="0.25">
      <c r="A1217" s="13"/>
      <c r="B1217" s="14"/>
      <c r="C1217" s="15"/>
      <c r="D1217" s="6" t="e">
        <f>Tabla3[[#This Row],[CANTIDAD EN FIAT]]/Tabla3[[#This Row],[C. TOTAL / C.  RECIBIR]]</f>
        <v>#DIV/0!</v>
      </c>
      <c r="E1217" s="6"/>
      <c r="F1217" s="6"/>
      <c r="G1217" s="2"/>
      <c r="H1217" s="5"/>
      <c r="I1217" s="2"/>
      <c r="J1217" s="42"/>
      <c r="K1217" s="2" t="str">
        <f t="shared" si="18"/>
        <v>Perdida</v>
      </c>
      <c r="L1217" s="3">
        <f>IF(Dolares!$A$1217="Compra",Dolares!$E$1217-Dolares!$C$1217-Dolares!$F$1217,Dolares!$C$1217-Dolares!$E$1217-Dolares!$F$1217)</f>
        <v>0</v>
      </c>
      <c r="M1217" s="4" t="e">
        <f>Dolares!$L$1217/Dolares!$C$1217*1</f>
        <v>#DIV/0!</v>
      </c>
      <c r="N1217" s="26"/>
      <c r="O1217" s="17">
        <f>IF(Dolares!$A$1217="Venta",(Dolares!$E$1217+Dolares!$F$1217)*-1,Dolares!$E$1217-Dolares!$F$1217)</f>
        <v>0</v>
      </c>
    </row>
    <row r="1218" spans="1:15" ht="15" customHeight="1" x14ac:dyDescent="0.25">
      <c r="A1218" s="13"/>
      <c r="B1218" s="14"/>
      <c r="C1218" s="15"/>
      <c r="D1218" s="6" t="e">
        <f>Tabla3[[#This Row],[CANTIDAD EN FIAT]]/Tabla3[[#This Row],[C. TOTAL / C.  RECIBIR]]</f>
        <v>#DIV/0!</v>
      </c>
      <c r="E1218" s="6"/>
      <c r="F1218" s="6"/>
      <c r="G1218" s="2"/>
      <c r="H1218" s="5"/>
      <c r="I1218" s="2"/>
      <c r="J1218" s="42"/>
      <c r="K1218" s="2" t="str">
        <f t="shared" ref="K1218:K1281" si="19">IF(L1218&gt;0,"Ganancia","Perdida")</f>
        <v>Perdida</v>
      </c>
      <c r="L1218" s="3">
        <f>IF(Dolares!$A$1218="Compra",Dolares!$E$1218-Dolares!$C$1218-Dolares!$F$1218,Dolares!$C$1218-Dolares!$E$1218-Dolares!$F$1218)</f>
        <v>0</v>
      </c>
      <c r="M1218" s="4" t="e">
        <f>Dolares!$L$1218/Dolares!$C$1218*1</f>
        <v>#DIV/0!</v>
      </c>
      <c r="N1218" s="26"/>
      <c r="O1218" s="17">
        <f>IF(Dolares!$A$1218="Venta",(Dolares!$E$1218+Dolares!$F$1218)*-1,Dolares!$E$1218-Dolares!$F$1218)</f>
        <v>0</v>
      </c>
    </row>
    <row r="1219" spans="1:15" ht="15" customHeight="1" x14ac:dyDescent="0.25">
      <c r="A1219" s="13"/>
      <c r="B1219" s="14"/>
      <c r="C1219" s="15"/>
      <c r="D1219" s="6" t="e">
        <f>Tabla3[[#This Row],[CANTIDAD EN FIAT]]/Tabla3[[#This Row],[C. TOTAL / C.  RECIBIR]]</f>
        <v>#DIV/0!</v>
      </c>
      <c r="E1219" s="6"/>
      <c r="F1219" s="6"/>
      <c r="G1219" s="2"/>
      <c r="H1219" s="5"/>
      <c r="I1219" s="2"/>
      <c r="J1219" s="42"/>
      <c r="K1219" s="2" t="str">
        <f t="shared" si="19"/>
        <v>Perdida</v>
      </c>
      <c r="L1219" s="3">
        <f>IF(Dolares!$A$1219="Compra",Dolares!$E$1219-Dolares!$C$1219-Dolares!$F$1219,Dolares!$C$1219-Dolares!$E$1219-Dolares!$F$1219)</f>
        <v>0</v>
      </c>
      <c r="M1219" s="4" t="e">
        <f>Dolares!$L$1219/Dolares!$C$1219*1</f>
        <v>#DIV/0!</v>
      </c>
      <c r="N1219" s="26"/>
      <c r="O1219" s="17">
        <f>IF(Dolares!$A$1219="Venta",(Dolares!$E$1219+Dolares!$F$1219)*-1,Dolares!$E$1219-Dolares!$F$1219)</f>
        <v>0</v>
      </c>
    </row>
    <row r="1220" spans="1:15" ht="15" customHeight="1" x14ac:dyDescent="0.25">
      <c r="A1220" s="13"/>
      <c r="B1220" s="14"/>
      <c r="C1220" s="15"/>
      <c r="D1220" s="6" t="e">
        <f>Tabla3[[#This Row],[CANTIDAD EN FIAT]]/Tabla3[[#This Row],[C. TOTAL / C.  RECIBIR]]</f>
        <v>#DIV/0!</v>
      </c>
      <c r="E1220" s="6"/>
      <c r="F1220" s="6"/>
      <c r="G1220" s="2"/>
      <c r="H1220" s="5"/>
      <c r="I1220" s="2"/>
      <c r="J1220" s="42"/>
      <c r="K1220" s="2" t="str">
        <f t="shared" si="19"/>
        <v>Perdida</v>
      </c>
      <c r="L1220" s="3">
        <f>IF(Dolares!$A$1220="Compra",Dolares!$E$1220-Dolares!$C$1220-Dolares!$F$1220,Dolares!$C$1220-Dolares!$E$1220-Dolares!$F$1220)</f>
        <v>0</v>
      </c>
      <c r="M1220" s="4" t="e">
        <f>Dolares!$L$1220/Dolares!$C$1220*1</f>
        <v>#DIV/0!</v>
      </c>
      <c r="N1220" s="26"/>
      <c r="O1220" s="17">
        <f>IF(Dolares!$A$1220="Venta",(Dolares!$E$1220+Dolares!$F$1220)*-1,Dolares!$E$1220-Dolares!$F$1220)</f>
        <v>0</v>
      </c>
    </row>
    <row r="1221" spans="1:15" ht="15" customHeight="1" x14ac:dyDescent="0.25">
      <c r="A1221" s="13"/>
      <c r="B1221" s="14"/>
      <c r="C1221" s="15"/>
      <c r="D1221" s="6" t="e">
        <f>Tabla3[[#This Row],[CANTIDAD EN FIAT]]/Tabla3[[#This Row],[C. TOTAL / C.  RECIBIR]]</f>
        <v>#DIV/0!</v>
      </c>
      <c r="E1221" s="6"/>
      <c r="F1221" s="6"/>
      <c r="G1221" s="2"/>
      <c r="H1221" s="5"/>
      <c r="I1221" s="2"/>
      <c r="J1221" s="42"/>
      <c r="K1221" s="2" t="str">
        <f t="shared" si="19"/>
        <v>Perdida</v>
      </c>
      <c r="L1221" s="3">
        <f>IF(Dolares!$A$1221="Compra",Dolares!$E$1221-Dolares!$C$1221-Dolares!$F$1221,Dolares!$C$1221-Dolares!$E$1221-Dolares!$F$1221)</f>
        <v>0</v>
      </c>
      <c r="M1221" s="4" t="e">
        <f>Dolares!$L$1221/Dolares!$C$1221*1</f>
        <v>#DIV/0!</v>
      </c>
      <c r="N1221" s="26"/>
      <c r="O1221" s="17">
        <f>IF(Dolares!$A$1221="Venta",(Dolares!$E$1221+Dolares!$F$1221)*-1,Dolares!$E$1221-Dolares!$F$1221)</f>
        <v>0</v>
      </c>
    </row>
    <row r="1222" spans="1:15" ht="15" customHeight="1" x14ac:dyDescent="0.25">
      <c r="A1222" s="13"/>
      <c r="B1222" s="14"/>
      <c r="C1222" s="15"/>
      <c r="D1222" s="6" t="e">
        <f>Tabla3[[#This Row],[CANTIDAD EN FIAT]]/Tabla3[[#This Row],[C. TOTAL / C.  RECIBIR]]</f>
        <v>#DIV/0!</v>
      </c>
      <c r="E1222" s="6"/>
      <c r="F1222" s="6"/>
      <c r="G1222" s="2"/>
      <c r="H1222" s="5"/>
      <c r="I1222" s="2"/>
      <c r="J1222" s="42"/>
      <c r="K1222" s="2" t="str">
        <f t="shared" si="19"/>
        <v>Perdida</v>
      </c>
      <c r="L1222" s="3">
        <f>IF(Dolares!$A$1222="Compra",Dolares!$E$1222-Dolares!$C$1222-Dolares!$F$1222,Dolares!$C$1222-Dolares!$E$1222-Dolares!$F$1222)</f>
        <v>0</v>
      </c>
      <c r="M1222" s="4" t="e">
        <f>Dolares!$L$1222/Dolares!$C$1222*1</f>
        <v>#DIV/0!</v>
      </c>
      <c r="N1222" s="26"/>
      <c r="O1222" s="17">
        <f>IF(Dolares!$A$1222="Venta",(Dolares!$E$1222+Dolares!$F$1222)*-1,Dolares!$E$1222-Dolares!$F$1222)</f>
        <v>0</v>
      </c>
    </row>
    <row r="1223" spans="1:15" ht="15" customHeight="1" x14ac:dyDescent="0.25">
      <c r="A1223" s="13"/>
      <c r="B1223" s="14"/>
      <c r="C1223" s="15"/>
      <c r="D1223" s="6" t="e">
        <f>Tabla3[[#This Row],[CANTIDAD EN FIAT]]/Tabla3[[#This Row],[C. TOTAL / C.  RECIBIR]]</f>
        <v>#DIV/0!</v>
      </c>
      <c r="E1223" s="6"/>
      <c r="F1223" s="6"/>
      <c r="G1223" s="2"/>
      <c r="H1223" s="5"/>
      <c r="I1223" s="2"/>
      <c r="J1223" s="42"/>
      <c r="K1223" s="2" t="str">
        <f t="shared" si="19"/>
        <v>Perdida</v>
      </c>
      <c r="L1223" s="3">
        <f>IF(Dolares!$A$1223="Compra",Dolares!$E$1223-Dolares!$C$1223-Dolares!$F$1223,Dolares!$C$1223-Dolares!$E$1223-Dolares!$F$1223)</f>
        <v>0</v>
      </c>
      <c r="M1223" s="4" t="e">
        <f>Dolares!$L$1223/Dolares!$C$1223*1</f>
        <v>#DIV/0!</v>
      </c>
      <c r="N1223" s="26"/>
      <c r="O1223" s="17">
        <f>IF(Dolares!$A$1223="Venta",(Dolares!$E$1223+Dolares!$F$1223)*-1,Dolares!$E$1223-Dolares!$F$1223)</f>
        <v>0</v>
      </c>
    </row>
    <row r="1224" spans="1:15" ht="15" customHeight="1" x14ac:dyDescent="0.25">
      <c r="A1224" s="13"/>
      <c r="B1224" s="14"/>
      <c r="C1224" s="15"/>
      <c r="D1224" s="6" t="e">
        <f>Tabla3[[#This Row],[CANTIDAD EN FIAT]]/Tabla3[[#This Row],[C. TOTAL / C.  RECIBIR]]</f>
        <v>#DIV/0!</v>
      </c>
      <c r="E1224" s="6"/>
      <c r="F1224" s="6"/>
      <c r="G1224" s="2"/>
      <c r="H1224" s="5"/>
      <c r="I1224" s="2"/>
      <c r="J1224" s="42"/>
      <c r="K1224" s="2" t="str">
        <f t="shared" si="19"/>
        <v>Perdida</v>
      </c>
      <c r="L1224" s="3">
        <f>IF(Dolares!$A$1224="Compra",Dolares!$E$1224-Dolares!$C$1224-Dolares!$F$1224,Dolares!$C$1224-Dolares!$E$1224-Dolares!$F$1224)</f>
        <v>0</v>
      </c>
      <c r="M1224" s="4" t="e">
        <f>Dolares!$L$1224/Dolares!$C$1224*1</f>
        <v>#DIV/0!</v>
      </c>
      <c r="N1224" s="26"/>
      <c r="O1224" s="17">
        <f>IF(Dolares!$A$1224="Venta",(Dolares!$E$1224+Dolares!$F$1224)*-1,Dolares!$E$1224-Dolares!$F$1224)</f>
        <v>0</v>
      </c>
    </row>
    <row r="1225" spans="1:15" ht="15" customHeight="1" x14ac:dyDescent="0.25">
      <c r="A1225" s="13"/>
      <c r="B1225" s="14"/>
      <c r="C1225" s="15"/>
      <c r="D1225" s="6" t="e">
        <f>Tabla3[[#This Row],[CANTIDAD EN FIAT]]/Tabla3[[#This Row],[C. TOTAL / C.  RECIBIR]]</f>
        <v>#DIV/0!</v>
      </c>
      <c r="E1225" s="6"/>
      <c r="F1225" s="6"/>
      <c r="G1225" s="2"/>
      <c r="H1225" s="5"/>
      <c r="I1225" s="2"/>
      <c r="J1225" s="42"/>
      <c r="K1225" s="2" t="str">
        <f t="shared" si="19"/>
        <v>Perdida</v>
      </c>
      <c r="L1225" s="3">
        <f>IF(Dolares!$A$1225="Compra",Dolares!$E$1225-Dolares!$C$1225-Dolares!$F$1225,Dolares!$C$1225-Dolares!$E$1225-Dolares!$F$1225)</f>
        <v>0</v>
      </c>
      <c r="M1225" s="4" t="e">
        <f>Dolares!$L$1225/Dolares!$C$1225*1</f>
        <v>#DIV/0!</v>
      </c>
      <c r="N1225" s="26"/>
      <c r="O1225" s="17">
        <f>IF(Dolares!$A$1225="Venta",(Dolares!$E$1225+Dolares!$F$1225)*-1,Dolares!$E$1225-Dolares!$F$1225)</f>
        <v>0</v>
      </c>
    </row>
    <row r="1226" spans="1:15" ht="15" customHeight="1" x14ac:dyDescent="0.25">
      <c r="A1226" s="13"/>
      <c r="B1226" s="14"/>
      <c r="C1226" s="15"/>
      <c r="D1226" s="6" t="e">
        <f>Tabla3[[#This Row],[CANTIDAD EN FIAT]]/Tabla3[[#This Row],[C. TOTAL / C.  RECIBIR]]</f>
        <v>#DIV/0!</v>
      </c>
      <c r="E1226" s="6"/>
      <c r="F1226" s="6"/>
      <c r="G1226" s="2"/>
      <c r="H1226" s="5"/>
      <c r="I1226" s="2"/>
      <c r="J1226" s="42"/>
      <c r="K1226" s="2" t="str">
        <f t="shared" si="19"/>
        <v>Perdida</v>
      </c>
      <c r="L1226" s="3">
        <f>IF(Dolares!$A$1226="Compra",Dolares!$E$1226-Dolares!$C$1226-Dolares!$F$1226,Dolares!$C$1226-Dolares!$E$1226-Dolares!$F$1226)</f>
        <v>0</v>
      </c>
      <c r="M1226" s="4" t="e">
        <f>Dolares!$L$1226/Dolares!$C$1226*1</f>
        <v>#DIV/0!</v>
      </c>
      <c r="N1226" s="26"/>
      <c r="O1226" s="17">
        <f>IF(Dolares!$A$1226="Venta",(Dolares!$E$1226+Dolares!$F$1226)*-1,Dolares!$E$1226-Dolares!$F$1226)</f>
        <v>0</v>
      </c>
    </row>
    <row r="1227" spans="1:15" ht="15" customHeight="1" x14ac:dyDescent="0.25">
      <c r="A1227" s="13"/>
      <c r="B1227" s="14"/>
      <c r="C1227" s="15"/>
      <c r="D1227" s="6" t="e">
        <f>Tabla3[[#This Row],[CANTIDAD EN FIAT]]/Tabla3[[#This Row],[C. TOTAL / C.  RECIBIR]]</f>
        <v>#DIV/0!</v>
      </c>
      <c r="E1227" s="6"/>
      <c r="F1227" s="6"/>
      <c r="G1227" s="2"/>
      <c r="H1227" s="5"/>
      <c r="I1227" s="2"/>
      <c r="J1227" s="42"/>
      <c r="K1227" s="2" t="str">
        <f t="shared" si="19"/>
        <v>Perdida</v>
      </c>
      <c r="L1227" s="3">
        <f>IF(Dolares!$A$1227="Compra",Dolares!$E$1227-Dolares!$C$1227-Dolares!$F$1227,Dolares!$C$1227-Dolares!$E$1227-Dolares!$F$1227)</f>
        <v>0</v>
      </c>
      <c r="M1227" s="4" t="e">
        <f>Dolares!$L$1227/Dolares!$C$1227*1</f>
        <v>#DIV/0!</v>
      </c>
      <c r="N1227" s="26"/>
      <c r="O1227" s="17">
        <f>IF(Dolares!$A$1227="Venta",(Dolares!$E$1227+Dolares!$F$1227)*-1,Dolares!$E$1227-Dolares!$F$1227)</f>
        <v>0</v>
      </c>
    </row>
    <row r="1228" spans="1:15" ht="15" customHeight="1" x14ac:dyDescent="0.25">
      <c r="A1228" s="13"/>
      <c r="B1228" s="14"/>
      <c r="C1228" s="15"/>
      <c r="D1228" s="6" t="e">
        <f>Tabla3[[#This Row],[CANTIDAD EN FIAT]]/Tabla3[[#This Row],[C. TOTAL / C.  RECIBIR]]</f>
        <v>#DIV/0!</v>
      </c>
      <c r="E1228" s="6"/>
      <c r="F1228" s="6"/>
      <c r="G1228" s="2"/>
      <c r="H1228" s="5"/>
      <c r="I1228" s="2"/>
      <c r="J1228" s="42"/>
      <c r="K1228" s="2" t="str">
        <f t="shared" si="19"/>
        <v>Perdida</v>
      </c>
      <c r="L1228" s="3">
        <f>IF(Dolares!$A$1228="Compra",Dolares!$E$1228-Dolares!$C$1228-Dolares!$F$1228,Dolares!$C$1228-Dolares!$E$1228-Dolares!$F$1228)</f>
        <v>0</v>
      </c>
      <c r="M1228" s="4" t="e">
        <f>Dolares!$L$1228/Dolares!$C$1228*1</f>
        <v>#DIV/0!</v>
      </c>
      <c r="N1228" s="26"/>
      <c r="O1228" s="17">
        <f>IF(Dolares!$A$1228="Venta",(Dolares!$E$1228+Dolares!$F$1228)*-1,Dolares!$E$1228-Dolares!$F$1228)</f>
        <v>0</v>
      </c>
    </row>
    <row r="1229" spans="1:15" ht="15" customHeight="1" x14ac:dyDescent="0.25">
      <c r="A1229" s="13"/>
      <c r="B1229" s="14"/>
      <c r="C1229" s="15"/>
      <c r="D1229" s="6" t="e">
        <f>Tabla3[[#This Row],[CANTIDAD EN FIAT]]/Tabla3[[#This Row],[C. TOTAL / C.  RECIBIR]]</f>
        <v>#DIV/0!</v>
      </c>
      <c r="E1229" s="6"/>
      <c r="F1229" s="6"/>
      <c r="G1229" s="2"/>
      <c r="H1229" s="5"/>
      <c r="I1229" s="2"/>
      <c r="J1229" s="42"/>
      <c r="K1229" s="2" t="str">
        <f t="shared" si="19"/>
        <v>Perdida</v>
      </c>
      <c r="L1229" s="3">
        <f>IF(Dolares!$A$1229="Compra",Dolares!$E$1229-Dolares!$C$1229-Dolares!$F$1229,Dolares!$C$1229-Dolares!$E$1229-Dolares!$F$1229)</f>
        <v>0</v>
      </c>
      <c r="M1229" s="4" t="e">
        <f>Dolares!$L$1229/Dolares!$C$1229*1</f>
        <v>#DIV/0!</v>
      </c>
      <c r="N1229" s="26"/>
      <c r="O1229" s="17">
        <f>IF(Dolares!$A$1229="Venta",(Dolares!$E$1229+Dolares!$F$1229)*-1,Dolares!$E$1229-Dolares!$F$1229)</f>
        <v>0</v>
      </c>
    </row>
    <row r="1230" spans="1:15" ht="15" customHeight="1" x14ac:dyDescent="0.25">
      <c r="A1230" s="13"/>
      <c r="B1230" s="14"/>
      <c r="C1230" s="15"/>
      <c r="D1230" s="6" t="e">
        <f>Tabla3[[#This Row],[CANTIDAD EN FIAT]]/Tabla3[[#This Row],[C. TOTAL / C.  RECIBIR]]</f>
        <v>#DIV/0!</v>
      </c>
      <c r="E1230" s="6"/>
      <c r="F1230" s="6"/>
      <c r="G1230" s="2"/>
      <c r="H1230" s="5"/>
      <c r="I1230" s="2"/>
      <c r="J1230" s="42"/>
      <c r="K1230" s="2" t="str">
        <f t="shared" si="19"/>
        <v>Perdida</v>
      </c>
      <c r="L1230" s="3">
        <f>IF(Dolares!$A$1230="Compra",Dolares!$E$1230-Dolares!$C$1230-Dolares!$F$1230,Dolares!$C$1230-Dolares!$E$1230-Dolares!$F$1230)</f>
        <v>0</v>
      </c>
      <c r="M1230" s="4" t="e">
        <f>Dolares!$L$1230/Dolares!$C$1230*1</f>
        <v>#DIV/0!</v>
      </c>
      <c r="N1230" s="26"/>
      <c r="O1230" s="17">
        <f>IF(Dolares!$A$1230="Venta",(Dolares!$E$1230+Dolares!$F$1230)*-1,Dolares!$E$1230-Dolares!$F$1230)</f>
        <v>0</v>
      </c>
    </row>
    <row r="1231" spans="1:15" ht="15" customHeight="1" x14ac:dyDescent="0.25">
      <c r="A1231" s="13"/>
      <c r="B1231" s="14"/>
      <c r="C1231" s="15"/>
      <c r="D1231" s="6" t="e">
        <f>Tabla3[[#This Row],[CANTIDAD EN FIAT]]/Tabla3[[#This Row],[C. TOTAL / C.  RECIBIR]]</f>
        <v>#DIV/0!</v>
      </c>
      <c r="E1231" s="6"/>
      <c r="F1231" s="6"/>
      <c r="G1231" s="2"/>
      <c r="H1231" s="5"/>
      <c r="I1231" s="2"/>
      <c r="J1231" s="42"/>
      <c r="K1231" s="2" t="str">
        <f t="shared" si="19"/>
        <v>Perdida</v>
      </c>
      <c r="L1231" s="3">
        <f>IF(Dolares!$A$1231="Compra",Dolares!$E$1231-Dolares!$C$1231-Dolares!$F$1231,Dolares!$C$1231-Dolares!$E$1231-Dolares!$F$1231)</f>
        <v>0</v>
      </c>
      <c r="M1231" s="4" t="e">
        <f>Dolares!$L$1231/Dolares!$C$1231*1</f>
        <v>#DIV/0!</v>
      </c>
      <c r="N1231" s="26"/>
      <c r="O1231" s="17">
        <f>IF(Dolares!$A$1231="Venta",(Dolares!$E$1231+Dolares!$F$1231)*-1,Dolares!$E$1231-Dolares!$F$1231)</f>
        <v>0</v>
      </c>
    </row>
    <row r="1232" spans="1:15" ht="15" customHeight="1" x14ac:dyDescent="0.25">
      <c r="A1232" s="13"/>
      <c r="B1232" s="14"/>
      <c r="C1232" s="15"/>
      <c r="D1232" s="6" t="e">
        <f>Tabla3[[#This Row],[CANTIDAD EN FIAT]]/Tabla3[[#This Row],[C. TOTAL / C.  RECIBIR]]</f>
        <v>#DIV/0!</v>
      </c>
      <c r="E1232" s="6"/>
      <c r="F1232" s="6"/>
      <c r="G1232" s="2"/>
      <c r="H1232" s="5"/>
      <c r="I1232" s="2"/>
      <c r="J1232" s="42"/>
      <c r="K1232" s="2" t="str">
        <f t="shared" si="19"/>
        <v>Perdida</v>
      </c>
      <c r="L1232" s="3">
        <f>IF(Dolares!$A$1232="Compra",Dolares!$E$1232-Dolares!$C$1232-Dolares!$F$1232,Dolares!$C$1232-Dolares!$E$1232-Dolares!$F$1232)</f>
        <v>0</v>
      </c>
      <c r="M1232" s="4" t="e">
        <f>Dolares!$L$1232/Dolares!$C$1232*1</f>
        <v>#DIV/0!</v>
      </c>
      <c r="N1232" s="26"/>
      <c r="O1232" s="17">
        <f>IF(Dolares!$A$1232="Venta",(Dolares!$E$1232+Dolares!$F$1232)*-1,Dolares!$E$1232-Dolares!$F$1232)</f>
        <v>0</v>
      </c>
    </row>
    <row r="1233" spans="1:15" ht="15" customHeight="1" x14ac:dyDescent="0.25">
      <c r="A1233" s="13"/>
      <c r="B1233" s="14"/>
      <c r="C1233" s="15"/>
      <c r="D1233" s="6" t="e">
        <f>Tabla3[[#This Row],[CANTIDAD EN FIAT]]/Tabla3[[#This Row],[C. TOTAL / C.  RECIBIR]]</f>
        <v>#DIV/0!</v>
      </c>
      <c r="E1233" s="6"/>
      <c r="F1233" s="6"/>
      <c r="G1233" s="2"/>
      <c r="H1233" s="5"/>
      <c r="I1233" s="2"/>
      <c r="J1233" s="42"/>
      <c r="K1233" s="2" t="str">
        <f t="shared" si="19"/>
        <v>Perdida</v>
      </c>
      <c r="L1233" s="3">
        <f>IF(Dolares!$A$1233="Compra",Dolares!$E$1233-Dolares!$C$1233-Dolares!$F$1233,Dolares!$C$1233-Dolares!$E$1233-Dolares!$F$1233)</f>
        <v>0</v>
      </c>
      <c r="M1233" s="4" t="e">
        <f>Dolares!$L$1233/Dolares!$C$1233*1</f>
        <v>#DIV/0!</v>
      </c>
      <c r="N1233" s="26"/>
      <c r="O1233" s="17">
        <f>IF(Dolares!$A$1233="Venta",(Dolares!$E$1233+Dolares!$F$1233)*-1,Dolares!$E$1233-Dolares!$F$1233)</f>
        <v>0</v>
      </c>
    </row>
    <row r="1234" spans="1:15" ht="15" customHeight="1" x14ac:dyDescent="0.25">
      <c r="A1234" s="13"/>
      <c r="B1234" s="14"/>
      <c r="C1234" s="15"/>
      <c r="D1234" s="6" t="e">
        <f>Tabla3[[#This Row],[CANTIDAD EN FIAT]]/Tabla3[[#This Row],[C. TOTAL / C.  RECIBIR]]</f>
        <v>#DIV/0!</v>
      </c>
      <c r="E1234" s="6"/>
      <c r="F1234" s="6"/>
      <c r="G1234" s="2"/>
      <c r="H1234" s="5"/>
      <c r="I1234" s="2"/>
      <c r="J1234" s="42"/>
      <c r="K1234" s="2" t="str">
        <f t="shared" si="19"/>
        <v>Perdida</v>
      </c>
      <c r="L1234" s="3">
        <f>IF(Dolares!$A$1234="Compra",Dolares!$E$1234-Dolares!$C$1234-Dolares!$F$1234,Dolares!$C$1234-Dolares!$E$1234-Dolares!$F$1234)</f>
        <v>0</v>
      </c>
      <c r="M1234" s="4" t="e">
        <f>Dolares!$L$1234/Dolares!$C$1234*1</f>
        <v>#DIV/0!</v>
      </c>
      <c r="N1234" s="26"/>
      <c r="O1234" s="17">
        <f>IF(Dolares!$A$1234="Venta",(Dolares!$E$1234+Dolares!$F$1234)*-1,Dolares!$E$1234-Dolares!$F$1234)</f>
        <v>0</v>
      </c>
    </row>
    <row r="1235" spans="1:15" ht="15" customHeight="1" x14ac:dyDescent="0.25">
      <c r="A1235" s="13"/>
      <c r="B1235" s="14"/>
      <c r="C1235" s="15"/>
      <c r="D1235" s="6" t="e">
        <f>Tabla3[[#This Row],[CANTIDAD EN FIAT]]/Tabla3[[#This Row],[C. TOTAL / C.  RECIBIR]]</f>
        <v>#DIV/0!</v>
      </c>
      <c r="E1235" s="6"/>
      <c r="F1235" s="6"/>
      <c r="G1235" s="2"/>
      <c r="H1235" s="5"/>
      <c r="I1235" s="2"/>
      <c r="J1235" s="42"/>
      <c r="K1235" s="2" t="str">
        <f t="shared" si="19"/>
        <v>Perdida</v>
      </c>
      <c r="L1235" s="3">
        <f>IF(Dolares!$A$1235="Compra",Dolares!$E$1235-Dolares!$C$1235-Dolares!$F$1235,Dolares!$C$1235-Dolares!$E$1235-Dolares!$F$1235)</f>
        <v>0</v>
      </c>
      <c r="M1235" s="4" t="e">
        <f>Dolares!$L$1235/Dolares!$C$1235*1</f>
        <v>#DIV/0!</v>
      </c>
      <c r="N1235" s="26"/>
      <c r="O1235" s="17">
        <f>IF(Dolares!$A$1235="Venta",(Dolares!$E$1235+Dolares!$F$1235)*-1,Dolares!$E$1235-Dolares!$F$1235)</f>
        <v>0</v>
      </c>
    </row>
    <row r="1236" spans="1:15" ht="15" customHeight="1" x14ac:dyDescent="0.25">
      <c r="A1236" s="13"/>
      <c r="B1236" s="14"/>
      <c r="C1236" s="15"/>
      <c r="D1236" s="6" t="e">
        <f>Tabla3[[#This Row],[CANTIDAD EN FIAT]]/Tabla3[[#This Row],[C. TOTAL / C.  RECIBIR]]</f>
        <v>#DIV/0!</v>
      </c>
      <c r="E1236" s="6"/>
      <c r="F1236" s="6"/>
      <c r="G1236" s="2"/>
      <c r="H1236" s="5"/>
      <c r="I1236" s="2"/>
      <c r="J1236" s="42"/>
      <c r="K1236" s="2" t="str">
        <f t="shared" si="19"/>
        <v>Perdida</v>
      </c>
      <c r="L1236" s="3">
        <f>IF(Dolares!$A$1236="Compra",Dolares!$E$1236-Dolares!$C$1236-Dolares!$F$1236,Dolares!$C$1236-Dolares!$E$1236-Dolares!$F$1236)</f>
        <v>0</v>
      </c>
      <c r="M1236" s="4" t="e">
        <f>Dolares!$L$1236/Dolares!$C$1236*1</f>
        <v>#DIV/0!</v>
      </c>
      <c r="N1236" s="26"/>
      <c r="O1236" s="17">
        <f>IF(Dolares!$A$1236="Venta",(Dolares!$E$1236+Dolares!$F$1236)*-1,Dolares!$E$1236-Dolares!$F$1236)</f>
        <v>0</v>
      </c>
    </row>
    <row r="1237" spans="1:15" ht="15" customHeight="1" x14ac:dyDescent="0.25">
      <c r="A1237" s="13"/>
      <c r="B1237" s="14"/>
      <c r="C1237" s="15"/>
      <c r="D1237" s="6" t="e">
        <f>Tabla3[[#This Row],[CANTIDAD EN FIAT]]/Tabla3[[#This Row],[C. TOTAL / C.  RECIBIR]]</f>
        <v>#DIV/0!</v>
      </c>
      <c r="E1237" s="6"/>
      <c r="F1237" s="6"/>
      <c r="G1237" s="2"/>
      <c r="H1237" s="5"/>
      <c r="I1237" s="2"/>
      <c r="J1237" s="42"/>
      <c r="K1237" s="2" t="str">
        <f t="shared" si="19"/>
        <v>Perdida</v>
      </c>
      <c r="L1237" s="3">
        <f>IF(Dolares!$A$1237="Compra",Dolares!$E$1237-Dolares!$C$1237-Dolares!$F$1237,Dolares!$C$1237-Dolares!$E$1237-Dolares!$F$1237)</f>
        <v>0</v>
      </c>
      <c r="M1237" s="4" t="e">
        <f>Dolares!$L$1237/Dolares!$C$1237*1</f>
        <v>#DIV/0!</v>
      </c>
      <c r="N1237" s="26"/>
      <c r="O1237" s="17">
        <f>IF(Dolares!$A$1237="Venta",(Dolares!$E$1237+Dolares!$F$1237)*-1,Dolares!$E$1237-Dolares!$F$1237)</f>
        <v>0</v>
      </c>
    </row>
    <row r="1238" spans="1:15" ht="15" customHeight="1" x14ac:dyDescent="0.25">
      <c r="A1238" s="13"/>
      <c r="B1238" s="14"/>
      <c r="C1238" s="15"/>
      <c r="D1238" s="6" t="e">
        <f>Tabla3[[#This Row],[CANTIDAD EN FIAT]]/Tabla3[[#This Row],[C. TOTAL / C.  RECIBIR]]</f>
        <v>#DIV/0!</v>
      </c>
      <c r="E1238" s="6"/>
      <c r="F1238" s="6"/>
      <c r="G1238" s="2"/>
      <c r="H1238" s="5"/>
      <c r="I1238" s="2"/>
      <c r="J1238" s="42"/>
      <c r="K1238" s="2" t="str">
        <f t="shared" si="19"/>
        <v>Perdida</v>
      </c>
      <c r="L1238" s="3">
        <f>IF(Dolares!$A$1238="Compra",Dolares!$E$1238-Dolares!$C$1238-Dolares!$F$1238,Dolares!$C$1238-Dolares!$E$1238-Dolares!$F$1238)</f>
        <v>0</v>
      </c>
      <c r="M1238" s="4" t="e">
        <f>Dolares!$L$1238/Dolares!$C$1238*1</f>
        <v>#DIV/0!</v>
      </c>
      <c r="N1238" s="26"/>
      <c r="O1238" s="17">
        <f>IF(Dolares!$A$1238="Venta",(Dolares!$E$1238+Dolares!$F$1238)*-1,Dolares!$E$1238-Dolares!$F$1238)</f>
        <v>0</v>
      </c>
    </row>
    <row r="1239" spans="1:15" ht="15" customHeight="1" x14ac:dyDescent="0.25">
      <c r="A1239" s="13"/>
      <c r="B1239" s="14"/>
      <c r="C1239" s="15"/>
      <c r="D1239" s="6" t="e">
        <f>Tabla3[[#This Row],[CANTIDAD EN FIAT]]/Tabla3[[#This Row],[C. TOTAL / C.  RECIBIR]]</f>
        <v>#DIV/0!</v>
      </c>
      <c r="E1239" s="6"/>
      <c r="F1239" s="6"/>
      <c r="G1239" s="2"/>
      <c r="H1239" s="5"/>
      <c r="I1239" s="2"/>
      <c r="J1239" s="42"/>
      <c r="K1239" s="2" t="str">
        <f t="shared" si="19"/>
        <v>Perdida</v>
      </c>
      <c r="L1239" s="3">
        <f>IF(Dolares!$A$1239="Compra",Dolares!$E$1239-Dolares!$C$1239-Dolares!$F$1239,Dolares!$C$1239-Dolares!$E$1239-Dolares!$F$1239)</f>
        <v>0</v>
      </c>
      <c r="M1239" s="4" t="e">
        <f>Dolares!$L$1239/Dolares!$C$1239*1</f>
        <v>#DIV/0!</v>
      </c>
      <c r="N1239" s="26"/>
      <c r="O1239" s="17">
        <f>IF(Dolares!$A$1239="Venta",(Dolares!$E$1239+Dolares!$F$1239)*-1,Dolares!$E$1239-Dolares!$F$1239)</f>
        <v>0</v>
      </c>
    </row>
    <row r="1240" spans="1:15" ht="15" customHeight="1" x14ac:dyDescent="0.25">
      <c r="A1240" s="13"/>
      <c r="B1240" s="14"/>
      <c r="C1240" s="15"/>
      <c r="D1240" s="6" t="e">
        <f>Tabla3[[#This Row],[CANTIDAD EN FIAT]]/Tabla3[[#This Row],[C. TOTAL / C.  RECIBIR]]</f>
        <v>#DIV/0!</v>
      </c>
      <c r="E1240" s="6"/>
      <c r="F1240" s="6"/>
      <c r="G1240" s="2"/>
      <c r="H1240" s="5"/>
      <c r="I1240" s="2"/>
      <c r="J1240" s="42"/>
      <c r="K1240" s="2" t="str">
        <f t="shared" si="19"/>
        <v>Perdida</v>
      </c>
      <c r="L1240" s="3">
        <f>IF(Dolares!$A$1240="Compra",Dolares!$E$1240-Dolares!$C$1240-Dolares!$F$1240,Dolares!$C$1240-Dolares!$E$1240-Dolares!$F$1240)</f>
        <v>0</v>
      </c>
      <c r="M1240" s="4" t="e">
        <f>Dolares!$L$1240/Dolares!$C$1240*1</f>
        <v>#DIV/0!</v>
      </c>
      <c r="N1240" s="26"/>
      <c r="O1240" s="17">
        <f>IF(Dolares!$A$1240="Venta",(Dolares!$E$1240+Dolares!$F$1240)*-1,Dolares!$E$1240-Dolares!$F$1240)</f>
        <v>0</v>
      </c>
    </row>
    <row r="1241" spans="1:15" ht="15" customHeight="1" x14ac:dyDescent="0.25">
      <c r="A1241" s="13"/>
      <c r="B1241" s="14"/>
      <c r="C1241" s="15"/>
      <c r="D1241" s="6" t="e">
        <f>Tabla3[[#This Row],[CANTIDAD EN FIAT]]/Tabla3[[#This Row],[C. TOTAL / C.  RECIBIR]]</f>
        <v>#DIV/0!</v>
      </c>
      <c r="E1241" s="6"/>
      <c r="F1241" s="6"/>
      <c r="G1241" s="2"/>
      <c r="H1241" s="5"/>
      <c r="I1241" s="2"/>
      <c r="J1241" s="42"/>
      <c r="K1241" s="2" t="str">
        <f t="shared" si="19"/>
        <v>Perdida</v>
      </c>
      <c r="L1241" s="3">
        <f>IF(Dolares!$A$1241="Compra",Dolares!$E$1241-Dolares!$C$1241-Dolares!$F$1241,Dolares!$C$1241-Dolares!$E$1241-Dolares!$F$1241)</f>
        <v>0</v>
      </c>
      <c r="M1241" s="4" t="e">
        <f>Dolares!$L$1241/Dolares!$C$1241*1</f>
        <v>#DIV/0!</v>
      </c>
      <c r="N1241" s="26"/>
      <c r="O1241" s="17">
        <f>IF(Dolares!$A$1241="Venta",(Dolares!$E$1241+Dolares!$F$1241)*-1,Dolares!$E$1241-Dolares!$F$1241)</f>
        <v>0</v>
      </c>
    </row>
    <row r="1242" spans="1:15" ht="15" customHeight="1" x14ac:dyDescent="0.25">
      <c r="A1242" s="13"/>
      <c r="B1242" s="14"/>
      <c r="C1242" s="15"/>
      <c r="D1242" s="6" t="e">
        <f>Tabla3[[#This Row],[CANTIDAD EN FIAT]]/Tabla3[[#This Row],[C. TOTAL / C.  RECIBIR]]</f>
        <v>#DIV/0!</v>
      </c>
      <c r="E1242" s="6"/>
      <c r="F1242" s="6"/>
      <c r="G1242" s="2"/>
      <c r="H1242" s="5"/>
      <c r="I1242" s="2"/>
      <c r="J1242" s="42"/>
      <c r="K1242" s="2" t="str">
        <f t="shared" si="19"/>
        <v>Perdida</v>
      </c>
      <c r="L1242" s="3">
        <f>IF(Dolares!$A$1242="Compra",Dolares!$E$1242-Dolares!$C$1242-Dolares!$F$1242,Dolares!$C$1242-Dolares!$E$1242-Dolares!$F$1242)</f>
        <v>0</v>
      </c>
      <c r="M1242" s="4" t="e">
        <f>Dolares!$L$1242/Dolares!$C$1242*1</f>
        <v>#DIV/0!</v>
      </c>
      <c r="N1242" s="26"/>
      <c r="O1242" s="17">
        <f>IF(Dolares!$A$1242="Venta",(Dolares!$E$1242+Dolares!$F$1242)*-1,Dolares!$E$1242-Dolares!$F$1242)</f>
        <v>0</v>
      </c>
    </row>
    <row r="1243" spans="1:15" ht="15" customHeight="1" x14ac:dyDescent="0.25">
      <c r="A1243" s="13"/>
      <c r="B1243" s="14"/>
      <c r="C1243" s="15"/>
      <c r="D1243" s="6" t="e">
        <f>Tabla3[[#This Row],[CANTIDAD EN FIAT]]/Tabla3[[#This Row],[C. TOTAL / C.  RECIBIR]]</f>
        <v>#DIV/0!</v>
      </c>
      <c r="E1243" s="6"/>
      <c r="F1243" s="6"/>
      <c r="G1243" s="2"/>
      <c r="H1243" s="5"/>
      <c r="I1243" s="2"/>
      <c r="J1243" s="42"/>
      <c r="K1243" s="2" t="str">
        <f t="shared" si="19"/>
        <v>Perdida</v>
      </c>
      <c r="L1243" s="3">
        <f>IF(Dolares!$A$1243="Compra",Dolares!$E$1243-Dolares!$C$1243-Dolares!$F$1243,Dolares!$C$1243-Dolares!$E$1243-Dolares!$F$1243)</f>
        <v>0</v>
      </c>
      <c r="M1243" s="4" t="e">
        <f>Dolares!$L$1243/Dolares!$C$1243*1</f>
        <v>#DIV/0!</v>
      </c>
      <c r="N1243" s="26"/>
      <c r="O1243" s="17">
        <f>IF(Dolares!$A$1243="Venta",(Dolares!$E$1243+Dolares!$F$1243)*-1,Dolares!$E$1243-Dolares!$F$1243)</f>
        <v>0</v>
      </c>
    </row>
    <row r="1244" spans="1:15" ht="15" customHeight="1" x14ac:dyDescent="0.25">
      <c r="A1244" s="13"/>
      <c r="B1244" s="14"/>
      <c r="C1244" s="15"/>
      <c r="D1244" s="6" t="e">
        <f>Tabla3[[#This Row],[CANTIDAD EN FIAT]]/Tabla3[[#This Row],[C. TOTAL / C.  RECIBIR]]</f>
        <v>#DIV/0!</v>
      </c>
      <c r="E1244" s="6"/>
      <c r="F1244" s="6"/>
      <c r="G1244" s="2"/>
      <c r="H1244" s="5"/>
      <c r="I1244" s="2"/>
      <c r="J1244" s="42"/>
      <c r="K1244" s="2" t="str">
        <f t="shared" si="19"/>
        <v>Perdida</v>
      </c>
      <c r="L1244" s="3">
        <f>IF(Dolares!$A$1244="Compra",Dolares!$E$1244-Dolares!$C$1244-Dolares!$F$1244,Dolares!$C$1244-Dolares!$E$1244-Dolares!$F$1244)</f>
        <v>0</v>
      </c>
      <c r="M1244" s="4" t="e">
        <f>Dolares!$L$1244/Dolares!$C$1244*1</f>
        <v>#DIV/0!</v>
      </c>
      <c r="N1244" s="26"/>
      <c r="O1244" s="17">
        <f>IF(Dolares!$A$1244="Venta",(Dolares!$E$1244+Dolares!$F$1244)*-1,Dolares!$E$1244-Dolares!$F$1244)</f>
        <v>0</v>
      </c>
    </row>
    <row r="1245" spans="1:15" ht="15" customHeight="1" x14ac:dyDescent="0.25">
      <c r="A1245" s="13"/>
      <c r="B1245" s="14"/>
      <c r="C1245" s="15"/>
      <c r="D1245" s="6" t="e">
        <f>Tabla3[[#This Row],[CANTIDAD EN FIAT]]/Tabla3[[#This Row],[C. TOTAL / C.  RECIBIR]]</f>
        <v>#DIV/0!</v>
      </c>
      <c r="E1245" s="6"/>
      <c r="F1245" s="6"/>
      <c r="G1245" s="2"/>
      <c r="H1245" s="5"/>
      <c r="I1245" s="2"/>
      <c r="J1245" s="42"/>
      <c r="K1245" s="2" t="str">
        <f t="shared" si="19"/>
        <v>Perdida</v>
      </c>
      <c r="L1245" s="3">
        <f>IF(Dolares!$A$1245="Compra",Dolares!$E$1245-Dolares!$C$1245-Dolares!$F$1245,Dolares!$C$1245-Dolares!$E$1245-Dolares!$F$1245)</f>
        <v>0</v>
      </c>
      <c r="M1245" s="4" t="e">
        <f>Dolares!$L$1245/Dolares!$C$1245*1</f>
        <v>#DIV/0!</v>
      </c>
      <c r="N1245" s="26"/>
      <c r="O1245" s="17">
        <f>IF(Dolares!$A$1245="Venta",(Dolares!$E$1245+Dolares!$F$1245)*-1,Dolares!$E$1245-Dolares!$F$1245)</f>
        <v>0</v>
      </c>
    </row>
    <row r="1246" spans="1:15" ht="15" customHeight="1" x14ac:dyDescent="0.25">
      <c r="A1246" s="13"/>
      <c r="B1246" s="14"/>
      <c r="C1246" s="15"/>
      <c r="D1246" s="6" t="e">
        <f>Tabla3[[#This Row],[CANTIDAD EN FIAT]]/Tabla3[[#This Row],[C. TOTAL / C.  RECIBIR]]</f>
        <v>#DIV/0!</v>
      </c>
      <c r="E1246" s="6"/>
      <c r="F1246" s="6"/>
      <c r="G1246" s="2"/>
      <c r="H1246" s="5"/>
      <c r="I1246" s="2"/>
      <c r="J1246" s="42"/>
      <c r="K1246" s="2" t="str">
        <f t="shared" si="19"/>
        <v>Perdida</v>
      </c>
      <c r="L1246" s="3">
        <f>IF(Dolares!$A$1246="Compra",Dolares!$E$1246-Dolares!$C$1246-Dolares!$F$1246,Dolares!$C$1246-Dolares!$E$1246-Dolares!$F$1246)</f>
        <v>0</v>
      </c>
      <c r="M1246" s="4" t="e">
        <f>Dolares!$L$1246/Dolares!$C$1246*1</f>
        <v>#DIV/0!</v>
      </c>
      <c r="N1246" s="26"/>
      <c r="O1246" s="17">
        <f>IF(Dolares!$A$1246="Venta",(Dolares!$E$1246+Dolares!$F$1246)*-1,Dolares!$E$1246-Dolares!$F$1246)</f>
        <v>0</v>
      </c>
    </row>
    <row r="1247" spans="1:15" ht="15" customHeight="1" x14ac:dyDescent="0.25">
      <c r="A1247" s="13"/>
      <c r="B1247" s="14"/>
      <c r="C1247" s="15"/>
      <c r="D1247" s="6" t="e">
        <f>Tabla3[[#This Row],[CANTIDAD EN FIAT]]/Tabla3[[#This Row],[C. TOTAL / C.  RECIBIR]]</f>
        <v>#DIV/0!</v>
      </c>
      <c r="E1247" s="6"/>
      <c r="F1247" s="6"/>
      <c r="G1247" s="2"/>
      <c r="H1247" s="5"/>
      <c r="I1247" s="2"/>
      <c r="J1247" s="42"/>
      <c r="K1247" s="2" t="str">
        <f t="shared" si="19"/>
        <v>Perdida</v>
      </c>
      <c r="L1247" s="3">
        <f>IF(Dolares!$A$1247="Compra",Dolares!$E$1247-Dolares!$C$1247-Dolares!$F$1247,Dolares!$C$1247-Dolares!$E$1247-Dolares!$F$1247)</f>
        <v>0</v>
      </c>
      <c r="M1247" s="4" t="e">
        <f>Dolares!$L$1247/Dolares!$C$1247*1</f>
        <v>#DIV/0!</v>
      </c>
      <c r="N1247" s="26"/>
      <c r="O1247" s="17">
        <f>IF(Dolares!$A$1247="Venta",(Dolares!$E$1247+Dolares!$F$1247)*-1,Dolares!$E$1247-Dolares!$F$1247)</f>
        <v>0</v>
      </c>
    </row>
    <row r="1248" spans="1:15" ht="15" customHeight="1" x14ac:dyDescent="0.25">
      <c r="A1248" s="13"/>
      <c r="B1248" s="14"/>
      <c r="C1248" s="15"/>
      <c r="D1248" s="6" t="e">
        <f>Tabla3[[#This Row],[CANTIDAD EN FIAT]]/Tabla3[[#This Row],[C. TOTAL / C.  RECIBIR]]</f>
        <v>#DIV/0!</v>
      </c>
      <c r="E1248" s="6"/>
      <c r="F1248" s="6"/>
      <c r="G1248" s="2"/>
      <c r="H1248" s="5"/>
      <c r="I1248" s="2"/>
      <c r="J1248" s="42"/>
      <c r="K1248" s="2" t="str">
        <f t="shared" si="19"/>
        <v>Perdida</v>
      </c>
      <c r="L1248" s="3">
        <f>IF(Dolares!$A$1248="Compra",Dolares!$E$1248-Dolares!$C$1248-Dolares!$F$1248,Dolares!$C$1248-Dolares!$E$1248-Dolares!$F$1248)</f>
        <v>0</v>
      </c>
      <c r="M1248" s="4" t="e">
        <f>Dolares!$L$1248/Dolares!$C$1248*1</f>
        <v>#DIV/0!</v>
      </c>
      <c r="N1248" s="26"/>
      <c r="O1248" s="17">
        <f>IF(Dolares!$A$1248="Venta",(Dolares!$E$1248+Dolares!$F$1248)*-1,Dolares!$E$1248-Dolares!$F$1248)</f>
        <v>0</v>
      </c>
    </row>
    <row r="1249" spans="1:15" ht="15" customHeight="1" x14ac:dyDescent="0.25">
      <c r="A1249" s="13"/>
      <c r="B1249" s="14"/>
      <c r="C1249" s="15"/>
      <c r="D1249" s="6" t="e">
        <f>Tabla3[[#This Row],[CANTIDAD EN FIAT]]/Tabla3[[#This Row],[C. TOTAL / C.  RECIBIR]]</f>
        <v>#DIV/0!</v>
      </c>
      <c r="E1249" s="6"/>
      <c r="F1249" s="6"/>
      <c r="G1249" s="2"/>
      <c r="H1249" s="5"/>
      <c r="I1249" s="2"/>
      <c r="J1249" s="42"/>
      <c r="K1249" s="2" t="str">
        <f t="shared" si="19"/>
        <v>Perdida</v>
      </c>
      <c r="L1249" s="3">
        <f>IF(Dolares!$A$1249="Compra",Dolares!$E$1249-Dolares!$C$1249-Dolares!$F$1249,Dolares!$C$1249-Dolares!$E$1249-Dolares!$F$1249)</f>
        <v>0</v>
      </c>
      <c r="M1249" s="4" t="e">
        <f>Dolares!$L$1249/Dolares!$C$1249*1</f>
        <v>#DIV/0!</v>
      </c>
      <c r="N1249" s="26"/>
      <c r="O1249" s="17">
        <f>IF(Dolares!$A$1249="Venta",(Dolares!$E$1249+Dolares!$F$1249)*-1,Dolares!$E$1249-Dolares!$F$1249)</f>
        <v>0</v>
      </c>
    </row>
    <row r="1250" spans="1:15" ht="15" customHeight="1" x14ac:dyDescent="0.25">
      <c r="A1250" s="13"/>
      <c r="B1250" s="14"/>
      <c r="C1250" s="15"/>
      <c r="D1250" s="6" t="e">
        <f>Tabla3[[#This Row],[CANTIDAD EN FIAT]]/Tabla3[[#This Row],[C. TOTAL / C.  RECIBIR]]</f>
        <v>#DIV/0!</v>
      </c>
      <c r="E1250" s="6"/>
      <c r="F1250" s="6"/>
      <c r="G1250" s="2"/>
      <c r="H1250" s="5"/>
      <c r="I1250" s="2"/>
      <c r="J1250" s="42"/>
      <c r="K1250" s="2" t="str">
        <f t="shared" si="19"/>
        <v>Perdida</v>
      </c>
      <c r="L1250" s="3">
        <f>IF(Dolares!$A$1250="Compra",Dolares!$E$1250-Dolares!$C$1250-Dolares!$F$1250,Dolares!$C$1250-Dolares!$E$1250-Dolares!$F$1250)</f>
        <v>0</v>
      </c>
      <c r="M1250" s="4" t="e">
        <f>Dolares!$L$1250/Dolares!$C$1250*1</f>
        <v>#DIV/0!</v>
      </c>
      <c r="N1250" s="26"/>
      <c r="O1250" s="17">
        <f>IF(Dolares!$A$1250="Venta",(Dolares!$E$1250+Dolares!$F$1250)*-1,Dolares!$E$1250-Dolares!$F$1250)</f>
        <v>0</v>
      </c>
    </row>
    <row r="1251" spans="1:15" ht="15" customHeight="1" x14ac:dyDescent="0.25">
      <c r="A1251" s="13"/>
      <c r="B1251" s="14"/>
      <c r="C1251" s="15"/>
      <c r="D1251" s="6" t="e">
        <f>Tabla3[[#This Row],[CANTIDAD EN FIAT]]/Tabla3[[#This Row],[C. TOTAL / C.  RECIBIR]]</f>
        <v>#DIV/0!</v>
      </c>
      <c r="E1251" s="6"/>
      <c r="F1251" s="6"/>
      <c r="G1251" s="2"/>
      <c r="H1251" s="5"/>
      <c r="I1251" s="2"/>
      <c r="J1251" s="42"/>
      <c r="K1251" s="2" t="str">
        <f t="shared" si="19"/>
        <v>Perdida</v>
      </c>
      <c r="L1251" s="3">
        <f>IF(Dolares!$A$1251="Compra",Dolares!$E$1251-Dolares!$C$1251-Dolares!$F$1251,Dolares!$C$1251-Dolares!$E$1251-Dolares!$F$1251)</f>
        <v>0</v>
      </c>
      <c r="M1251" s="4" t="e">
        <f>Dolares!$L$1251/Dolares!$C$1251*1</f>
        <v>#DIV/0!</v>
      </c>
      <c r="N1251" s="26"/>
      <c r="O1251" s="17">
        <f>IF(Dolares!$A$1251="Venta",(Dolares!$E$1251+Dolares!$F$1251)*-1,Dolares!$E$1251-Dolares!$F$1251)</f>
        <v>0</v>
      </c>
    </row>
    <row r="1252" spans="1:15" ht="15" customHeight="1" x14ac:dyDescent="0.25">
      <c r="A1252" s="13"/>
      <c r="B1252" s="14"/>
      <c r="C1252" s="15"/>
      <c r="D1252" s="6" t="e">
        <f>Tabla3[[#This Row],[CANTIDAD EN FIAT]]/Tabla3[[#This Row],[C. TOTAL / C.  RECIBIR]]</f>
        <v>#DIV/0!</v>
      </c>
      <c r="E1252" s="6"/>
      <c r="F1252" s="6"/>
      <c r="G1252" s="2"/>
      <c r="H1252" s="5"/>
      <c r="I1252" s="2"/>
      <c r="J1252" s="42"/>
      <c r="K1252" s="2" t="str">
        <f t="shared" si="19"/>
        <v>Perdida</v>
      </c>
      <c r="L1252" s="3">
        <f>IF(Dolares!$A$1252="Compra",Dolares!$E$1252-Dolares!$C$1252-Dolares!$F$1252,Dolares!$C$1252-Dolares!$E$1252-Dolares!$F$1252)</f>
        <v>0</v>
      </c>
      <c r="M1252" s="4" t="e">
        <f>Dolares!$L$1252/Dolares!$C$1252*1</f>
        <v>#DIV/0!</v>
      </c>
      <c r="N1252" s="26"/>
      <c r="O1252" s="17">
        <f>IF(Dolares!$A$1252="Venta",(Dolares!$E$1252+Dolares!$F$1252)*-1,Dolares!$E$1252-Dolares!$F$1252)</f>
        <v>0</v>
      </c>
    </row>
    <row r="1253" spans="1:15" ht="15" customHeight="1" x14ac:dyDescent="0.25">
      <c r="A1253" s="13"/>
      <c r="B1253" s="14"/>
      <c r="C1253" s="15"/>
      <c r="D1253" s="6" t="e">
        <f>Tabla3[[#This Row],[CANTIDAD EN FIAT]]/Tabla3[[#This Row],[C. TOTAL / C.  RECIBIR]]</f>
        <v>#DIV/0!</v>
      </c>
      <c r="E1253" s="6"/>
      <c r="F1253" s="6"/>
      <c r="G1253" s="2"/>
      <c r="H1253" s="5"/>
      <c r="I1253" s="2"/>
      <c r="J1253" s="42"/>
      <c r="K1253" s="2" t="str">
        <f t="shared" si="19"/>
        <v>Perdida</v>
      </c>
      <c r="L1253" s="3">
        <f>IF(Dolares!$A$1253="Compra",Dolares!$E$1253-Dolares!$C$1253-Dolares!$F$1253,Dolares!$C$1253-Dolares!$E$1253-Dolares!$F$1253)</f>
        <v>0</v>
      </c>
      <c r="M1253" s="4" t="e">
        <f>Dolares!$L$1253/Dolares!$C$1253*1</f>
        <v>#DIV/0!</v>
      </c>
      <c r="N1253" s="26"/>
      <c r="O1253" s="17">
        <f>IF(Dolares!$A$1253="Venta",(Dolares!$E$1253+Dolares!$F$1253)*-1,Dolares!$E$1253-Dolares!$F$1253)</f>
        <v>0</v>
      </c>
    </row>
    <row r="1254" spans="1:15" ht="15" customHeight="1" x14ac:dyDescent="0.25">
      <c r="A1254" s="13"/>
      <c r="B1254" s="14"/>
      <c r="C1254" s="15"/>
      <c r="D1254" s="6" t="e">
        <f>Tabla3[[#This Row],[CANTIDAD EN FIAT]]/Tabla3[[#This Row],[C. TOTAL / C.  RECIBIR]]</f>
        <v>#DIV/0!</v>
      </c>
      <c r="E1254" s="6"/>
      <c r="F1254" s="6"/>
      <c r="G1254" s="2"/>
      <c r="H1254" s="5"/>
      <c r="I1254" s="2"/>
      <c r="J1254" s="42"/>
      <c r="K1254" s="2" t="str">
        <f t="shared" si="19"/>
        <v>Perdida</v>
      </c>
      <c r="L1254" s="3">
        <f>IF(Dolares!$A$1254="Compra",Dolares!$E$1254-Dolares!$C$1254-Dolares!$F$1254,Dolares!$C$1254-Dolares!$E$1254-Dolares!$F$1254)</f>
        <v>0</v>
      </c>
      <c r="M1254" s="4" t="e">
        <f>Dolares!$L$1254/Dolares!$C$1254*1</f>
        <v>#DIV/0!</v>
      </c>
      <c r="N1254" s="26"/>
      <c r="O1254" s="17">
        <f>IF(Dolares!$A$1254="Venta",(Dolares!$E$1254+Dolares!$F$1254)*-1,Dolares!$E$1254-Dolares!$F$1254)</f>
        <v>0</v>
      </c>
    </row>
    <row r="1255" spans="1:15" ht="15" customHeight="1" x14ac:dyDescent="0.25">
      <c r="A1255" s="13"/>
      <c r="B1255" s="14"/>
      <c r="C1255" s="15"/>
      <c r="D1255" s="6" t="e">
        <f>Tabla3[[#This Row],[CANTIDAD EN FIAT]]/Tabla3[[#This Row],[C. TOTAL / C.  RECIBIR]]</f>
        <v>#DIV/0!</v>
      </c>
      <c r="E1255" s="6"/>
      <c r="F1255" s="6"/>
      <c r="G1255" s="2"/>
      <c r="H1255" s="5"/>
      <c r="I1255" s="2"/>
      <c r="J1255" s="42"/>
      <c r="K1255" s="2" t="str">
        <f t="shared" si="19"/>
        <v>Perdida</v>
      </c>
      <c r="L1255" s="3">
        <f>IF(Dolares!$A$1255="Compra",Dolares!$E$1255-Dolares!$C$1255-Dolares!$F$1255,Dolares!$C$1255-Dolares!$E$1255-Dolares!$F$1255)</f>
        <v>0</v>
      </c>
      <c r="M1255" s="4" t="e">
        <f>Dolares!$L$1255/Dolares!$C$1255*1</f>
        <v>#DIV/0!</v>
      </c>
      <c r="N1255" s="26"/>
      <c r="O1255" s="17">
        <f>IF(Dolares!$A$1255="Venta",(Dolares!$E$1255+Dolares!$F$1255)*-1,Dolares!$E$1255-Dolares!$F$1255)</f>
        <v>0</v>
      </c>
    </row>
    <row r="1256" spans="1:15" ht="15" customHeight="1" x14ac:dyDescent="0.25">
      <c r="A1256" s="13"/>
      <c r="B1256" s="14"/>
      <c r="C1256" s="15"/>
      <c r="D1256" s="6" t="e">
        <f>Tabla3[[#This Row],[CANTIDAD EN FIAT]]/Tabla3[[#This Row],[C. TOTAL / C.  RECIBIR]]</f>
        <v>#DIV/0!</v>
      </c>
      <c r="E1256" s="6"/>
      <c r="F1256" s="6"/>
      <c r="G1256" s="2"/>
      <c r="H1256" s="5"/>
      <c r="I1256" s="2"/>
      <c r="J1256" s="42"/>
      <c r="K1256" s="2" t="str">
        <f t="shared" si="19"/>
        <v>Perdida</v>
      </c>
      <c r="L1256" s="3">
        <f>IF(Dolares!$A$1256="Compra",Dolares!$E$1256-Dolares!$C$1256-Dolares!$F$1256,Dolares!$C$1256-Dolares!$E$1256-Dolares!$F$1256)</f>
        <v>0</v>
      </c>
      <c r="M1256" s="4" t="e">
        <f>Dolares!$L$1256/Dolares!$C$1256*1</f>
        <v>#DIV/0!</v>
      </c>
      <c r="N1256" s="26"/>
      <c r="O1256" s="17">
        <f>IF(Dolares!$A$1256="Venta",(Dolares!$E$1256+Dolares!$F$1256)*-1,Dolares!$E$1256-Dolares!$F$1256)</f>
        <v>0</v>
      </c>
    </row>
    <row r="1257" spans="1:15" ht="15" customHeight="1" x14ac:dyDescent="0.25">
      <c r="A1257" s="13"/>
      <c r="B1257" s="14"/>
      <c r="C1257" s="15"/>
      <c r="D1257" s="6" t="e">
        <f>Tabla3[[#This Row],[CANTIDAD EN FIAT]]/Tabla3[[#This Row],[C. TOTAL / C.  RECIBIR]]</f>
        <v>#DIV/0!</v>
      </c>
      <c r="E1257" s="6"/>
      <c r="F1257" s="6"/>
      <c r="G1257" s="2"/>
      <c r="H1257" s="5"/>
      <c r="I1257" s="2"/>
      <c r="J1257" s="42"/>
      <c r="K1257" s="2" t="str">
        <f t="shared" si="19"/>
        <v>Perdida</v>
      </c>
      <c r="L1257" s="3">
        <f>IF(Dolares!$A$1257="Compra",Dolares!$E$1257-Dolares!$C$1257-Dolares!$F$1257,Dolares!$C$1257-Dolares!$E$1257-Dolares!$F$1257)</f>
        <v>0</v>
      </c>
      <c r="M1257" s="4" t="e">
        <f>Dolares!$L$1257/Dolares!$C$1257*1</f>
        <v>#DIV/0!</v>
      </c>
      <c r="N1257" s="26"/>
      <c r="O1257" s="17">
        <f>IF(Dolares!$A$1257="Venta",(Dolares!$E$1257+Dolares!$F$1257)*-1,Dolares!$E$1257-Dolares!$F$1257)</f>
        <v>0</v>
      </c>
    </row>
    <row r="1258" spans="1:15" ht="15" customHeight="1" x14ac:dyDescent="0.25">
      <c r="A1258" s="13"/>
      <c r="B1258" s="14"/>
      <c r="C1258" s="15"/>
      <c r="D1258" s="6" t="e">
        <f>Tabla3[[#This Row],[CANTIDAD EN FIAT]]/Tabla3[[#This Row],[C. TOTAL / C.  RECIBIR]]</f>
        <v>#DIV/0!</v>
      </c>
      <c r="E1258" s="6"/>
      <c r="F1258" s="6"/>
      <c r="G1258" s="2"/>
      <c r="H1258" s="5"/>
      <c r="I1258" s="2"/>
      <c r="J1258" s="42"/>
      <c r="K1258" s="2" t="str">
        <f t="shared" si="19"/>
        <v>Perdida</v>
      </c>
      <c r="L1258" s="3">
        <f>IF(Dolares!$A$1258="Compra",Dolares!$E$1258-Dolares!$C$1258-Dolares!$F$1258,Dolares!$C$1258-Dolares!$E$1258-Dolares!$F$1258)</f>
        <v>0</v>
      </c>
      <c r="M1258" s="4" t="e">
        <f>Dolares!$L$1258/Dolares!$C$1258*1</f>
        <v>#DIV/0!</v>
      </c>
      <c r="N1258" s="26"/>
      <c r="O1258" s="17">
        <f>IF(Dolares!$A$1258="Venta",(Dolares!$E$1258+Dolares!$F$1258)*-1,Dolares!$E$1258-Dolares!$F$1258)</f>
        <v>0</v>
      </c>
    </row>
    <row r="1259" spans="1:15" ht="15" customHeight="1" x14ac:dyDescent="0.25">
      <c r="A1259" s="13"/>
      <c r="B1259" s="14"/>
      <c r="C1259" s="15"/>
      <c r="D1259" s="6" t="e">
        <f>Tabla3[[#This Row],[CANTIDAD EN FIAT]]/Tabla3[[#This Row],[C. TOTAL / C.  RECIBIR]]</f>
        <v>#DIV/0!</v>
      </c>
      <c r="E1259" s="6"/>
      <c r="F1259" s="6"/>
      <c r="G1259" s="2"/>
      <c r="H1259" s="5"/>
      <c r="I1259" s="2"/>
      <c r="J1259" s="42"/>
      <c r="K1259" s="2" t="str">
        <f t="shared" si="19"/>
        <v>Perdida</v>
      </c>
      <c r="L1259" s="3">
        <f>IF(Dolares!$A$1259="Compra",Dolares!$E$1259-Dolares!$C$1259-Dolares!$F$1259,Dolares!$C$1259-Dolares!$E$1259-Dolares!$F$1259)</f>
        <v>0</v>
      </c>
      <c r="M1259" s="4" t="e">
        <f>Dolares!$L$1259/Dolares!$C$1259*1</f>
        <v>#DIV/0!</v>
      </c>
      <c r="N1259" s="26"/>
      <c r="O1259" s="17">
        <f>IF(Dolares!$A$1259="Venta",(Dolares!$E$1259+Dolares!$F$1259)*-1,Dolares!$E$1259-Dolares!$F$1259)</f>
        <v>0</v>
      </c>
    </row>
    <row r="1260" spans="1:15" ht="15" customHeight="1" x14ac:dyDescent="0.25">
      <c r="A1260" s="13"/>
      <c r="B1260" s="14"/>
      <c r="C1260" s="15"/>
      <c r="D1260" s="6" t="e">
        <f>Tabla3[[#This Row],[CANTIDAD EN FIAT]]/Tabla3[[#This Row],[C. TOTAL / C.  RECIBIR]]</f>
        <v>#DIV/0!</v>
      </c>
      <c r="E1260" s="6"/>
      <c r="F1260" s="6"/>
      <c r="G1260" s="2"/>
      <c r="H1260" s="5"/>
      <c r="I1260" s="2"/>
      <c r="J1260" s="42"/>
      <c r="K1260" s="2" t="str">
        <f t="shared" si="19"/>
        <v>Perdida</v>
      </c>
      <c r="L1260" s="3">
        <f>IF(Dolares!$A$1260="Compra",Dolares!$E$1260-Dolares!$C$1260-Dolares!$F$1260,Dolares!$C$1260-Dolares!$E$1260-Dolares!$F$1260)</f>
        <v>0</v>
      </c>
      <c r="M1260" s="4" t="e">
        <f>Dolares!$L$1260/Dolares!$C$1260*1</f>
        <v>#DIV/0!</v>
      </c>
      <c r="N1260" s="26"/>
      <c r="O1260" s="17">
        <f>IF(Dolares!$A$1260="Venta",(Dolares!$E$1260+Dolares!$F$1260)*-1,Dolares!$E$1260-Dolares!$F$1260)</f>
        <v>0</v>
      </c>
    </row>
    <row r="1261" spans="1:15" ht="15" customHeight="1" x14ac:dyDescent="0.25">
      <c r="A1261" s="13"/>
      <c r="B1261" s="14"/>
      <c r="C1261" s="15"/>
      <c r="D1261" s="6" t="e">
        <f>Tabla3[[#This Row],[CANTIDAD EN FIAT]]/Tabla3[[#This Row],[C. TOTAL / C.  RECIBIR]]</f>
        <v>#DIV/0!</v>
      </c>
      <c r="E1261" s="6"/>
      <c r="F1261" s="6"/>
      <c r="G1261" s="2"/>
      <c r="H1261" s="5"/>
      <c r="I1261" s="2"/>
      <c r="J1261" s="42"/>
      <c r="K1261" s="2" t="str">
        <f t="shared" si="19"/>
        <v>Perdida</v>
      </c>
      <c r="L1261" s="3">
        <f>IF(Dolares!$A$1261="Compra",Dolares!$E$1261-Dolares!$C$1261-Dolares!$F$1261,Dolares!$C$1261-Dolares!$E$1261-Dolares!$F$1261)</f>
        <v>0</v>
      </c>
      <c r="M1261" s="4" t="e">
        <f>Dolares!$L$1261/Dolares!$C$1261*1</f>
        <v>#DIV/0!</v>
      </c>
      <c r="N1261" s="26"/>
      <c r="O1261" s="17">
        <f>IF(Dolares!$A$1261="Venta",(Dolares!$E$1261+Dolares!$F$1261)*-1,Dolares!$E$1261-Dolares!$F$1261)</f>
        <v>0</v>
      </c>
    </row>
    <row r="1262" spans="1:15" ht="15" customHeight="1" x14ac:dyDescent="0.25">
      <c r="A1262" s="13"/>
      <c r="B1262" s="14"/>
      <c r="C1262" s="15"/>
      <c r="D1262" s="6" t="e">
        <f>Tabla3[[#This Row],[CANTIDAD EN FIAT]]/Tabla3[[#This Row],[C. TOTAL / C.  RECIBIR]]</f>
        <v>#DIV/0!</v>
      </c>
      <c r="E1262" s="6"/>
      <c r="F1262" s="6"/>
      <c r="G1262" s="2"/>
      <c r="H1262" s="5"/>
      <c r="I1262" s="2"/>
      <c r="J1262" s="42"/>
      <c r="K1262" s="2" t="str">
        <f t="shared" si="19"/>
        <v>Perdida</v>
      </c>
      <c r="L1262" s="3">
        <f>IF(Dolares!$A$1262="Compra",Dolares!$E$1262-Dolares!$C$1262-Dolares!$F$1262,Dolares!$C$1262-Dolares!$E$1262-Dolares!$F$1262)</f>
        <v>0</v>
      </c>
      <c r="M1262" s="4" t="e">
        <f>Dolares!$L$1262/Dolares!$C$1262*1</f>
        <v>#DIV/0!</v>
      </c>
      <c r="N1262" s="26"/>
      <c r="O1262" s="17">
        <f>IF(Dolares!$A$1262="Venta",(Dolares!$E$1262+Dolares!$F$1262)*-1,Dolares!$E$1262-Dolares!$F$1262)</f>
        <v>0</v>
      </c>
    </row>
    <row r="1263" spans="1:15" ht="15" customHeight="1" x14ac:dyDescent="0.25">
      <c r="A1263" s="13"/>
      <c r="B1263" s="14"/>
      <c r="C1263" s="15"/>
      <c r="D1263" s="6" t="e">
        <f>Tabla3[[#This Row],[CANTIDAD EN FIAT]]/Tabla3[[#This Row],[C. TOTAL / C.  RECIBIR]]</f>
        <v>#DIV/0!</v>
      </c>
      <c r="E1263" s="6"/>
      <c r="F1263" s="6"/>
      <c r="G1263" s="2"/>
      <c r="H1263" s="5"/>
      <c r="I1263" s="2"/>
      <c r="J1263" s="42"/>
      <c r="K1263" s="2" t="str">
        <f t="shared" si="19"/>
        <v>Perdida</v>
      </c>
      <c r="L1263" s="3">
        <f>IF(Dolares!$A$1263="Compra",Dolares!$E$1263-Dolares!$C$1263-Dolares!$F$1263,Dolares!$C$1263-Dolares!$E$1263-Dolares!$F$1263)</f>
        <v>0</v>
      </c>
      <c r="M1263" s="4" t="e">
        <f>Dolares!$L$1263/Dolares!$C$1263*1</f>
        <v>#DIV/0!</v>
      </c>
      <c r="N1263" s="26"/>
      <c r="O1263" s="17">
        <f>IF(Dolares!$A$1263="Venta",(Dolares!$E$1263+Dolares!$F$1263)*-1,Dolares!$E$1263-Dolares!$F$1263)</f>
        <v>0</v>
      </c>
    </row>
    <row r="1264" spans="1:15" ht="15" customHeight="1" x14ac:dyDescent="0.25">
      <c r="A1264" s="13"/>
      <c r="B1264" s="14"/>
      <c r="C1264" s="15"/>
      <c r="D1264" s="6" t="e">
        <f>Tabla3[[#This Row],[CANTIDAD EN FIAT]]/Tabla3[[#This Row],[C. TOTAL / C.  RECIBIR]]</f>
        <v>#DIV/0!</v>
      </c>
      <c r="E1264" s="6"/>
      <c r="F1264" s="6"/>
      <c r="G1264" s="2"/>
      <c r="H1264" s="5"/>
      <c r="I1264" s="2"/>
      <c r="J1264" s="42"/>
      <c r="K1264" s="2" t="str">
        <f t="shared" si="19"/>
        <v>Perdida</v>
      </c>
      <c r="L1264" s="3">
        <f>IF(Dolares!$A$1264="Compra",Dolares!$E$1264-Dolares!$C$1264-Dolares!$F$1264,Dolares!$C$1264-Dolares!$E$1264-Dolares!$F$1264)</f>
        <v>0</v>
      </c>
      <c r="M1264" s="4" t="e">
        <f>Dolares!$L$1264/Dolares!$C$1264*1</f>
        <v>#DIV/0!</v>
      </c>
      <c r="N1264" s="26"/>
      <c r="O1264" s="17">
        <f>IF(Dolares!$A$1264="Venta",(Dolares!$E$1264+Dolares!$F$1264)*-1,Dolares!$E$1264-Dolares!$F$1264)</f>
        <v>0</v>
      </c>
    </row>
    <row r="1265" spans="1:15" ht="15" customHeight="1" x14ac:dyDescent="0.25">
      <c r="A1265" s="13"/>
      <c r="B1265" s="14"/>
      <c r="C1265" s="15"/>
      <c r="D1265" s="6" t="e">
        <f>Tabla3[[#This Row],[CANTIDAD EN FIAT]]/Tabla3[[#This Row],[C. TOTAL / C.  RECIBIR]]</f>
        <v>#DIV/0!</v>
      </c>
      <c r="E1265" s="6"/>
      <c r="F1265" s="6"/>
      <c r="G1265" s="2"/>
      <c r="H1265" s="5"/>
      <c r="I1265" s="2"/>
      <c r="J1265" s="42"/>
      <c r="K1265" s="2" t="str">
        <f t="shared" si="19"/>
        <v>Perdida</v>
      </c>
      <c r="L1265" s="3">
        <f>IF(Dolares!$A$1265="Compra",Dolares!$E$1265-Dolares!$C$1265-Dolares!$F$1265,Dolares!$C$1265-Dolares!$E$1265-Dolares!$F$1265)</f>
        <v>0</v>
      </c>
      <c r="M1265" s="4" t="e">
        <f>Dolares!$L$1265/Dolares!$C$1265*1</f>
        <v>#DIV/0!</v>
      </c>
      <c r="N1265" s="26"/>
      <c r="O1265" s="17">
        <f>IF(Dolares!$A$1265="Venta",(Dolares!$E$1265+Dolares!$F$1265)*-1,Dolares!$E$1265-Dolares!$F$1265)</f>
        <v>0</v>
      </c>
    </row>
    <row r="1266" spans="1:15" ht="15" customHeight="1" x14ac:dyDescent="0.25">
      <c r="A1266" s="13"/>
      <c r="B1266" s="14"/>
      <c r="C1266" s="15"/>
      <c r="D1266" s="6" t="e">
        <f>Tabla3[[#This Row],[CANTIDAD EN FIAT]]/Tabla3[[#This Row],[C. TOTAL / C.  RECIBIR]]</f>
        <v>#DIV/0!</v>
      </c>
      <c r="E1266" s="6"/>
      <c r="F1266" s="6"/>
      <c r="G1266" s="2"/>
      <c r="H1266" s="5"/>
      <c r="I1266" s="2"/>
      <c r="J1266" s="42"/>
      <c r="K1266" s="2" t="str">
        <f t="shared" si="19"/>
        <v>Perdida</v>
      </c>
      <c r="L1266" s="3">
        <f>IF(Dolares!$A$1266="Compra",Dolares!$E$1266-Dolares!$C$1266-Dolares!$F$1266,Dolares!$C$1266-Dolares!$E$1266-Dolares!$F$1266)</f>
        <v>0</v>
      </c>
      <c r="M1266" s="4" t="e">
        <f>Dolares!$L$1266/Dolares!$C$1266*1</f>
        <v>#DIV/0!</v>
      </c>
      <c r="N1266" s="26"/>
      <c r="O1266" s="17">
        <f>IF(Dolares!$A$1266="Venta",(Dolares!$E$1266+Dolares!$F$1266)*-1,Dolares!$E$1266-Dolares!$F$1266)</f>
        <v>0</v>
      </c>
    </row>
    <row r="1267" spans="1:15" ht="15" customHeight="1" x14ac:dyDescent="0.25">
      <c r="A1267" s="13"/>
      <c r="B1267" s="14"/>
      <c r="C1267" s="15"/>
      <c r="D1267" s="6" t="e">
        <f>Tabla3[[#This Row],[CANTIDAD EN FIAT]]/Tabla3[[#This Row],[C. TOTAL / C.  RECIBIR]]</f>
        <v>#DIV/0!</v>
      </c>
      <c r="E1267" s="6"/>
      <c r="F1267" s="6"/>
      <c r="G1267" s="2"/>
      <c r="H1267" s="5"/>
      <c r="I1267" s="2"/>
      <c r="J1267" s="42"/>
      <c r="K1267" s="2" t="str">
        <f t="shared" si="19"/>
        <v>Perdida</v>
      </c>
      <c r="L1267" s="3">
        <f>IF(Dolares!$A$1267="Compra",Dolares!$E$1267-Dolares!$C$1267-Dolares!$F$1267,Dolares!$C$1267-Dolares!$E$1267-Dolares!$F$1267)</f>
        <v>0</v>
      </c>
      <c r="M1267" s="4" t="e">
        <f>Dolares!$L$1267/Dolares!$C$1267*1</f>
        <v>#DIV/0!</v>
      </c>
      <c r="N1267" s="26"/>
      <c r="O1267" s="17">
        <f>IF(Dolares!$A$1267="Venta",(Dolares!$E$1267+Dolares!$F$1267)*-1,Dolares!$E$1267-Dolares!$F$1267)</f>
        <v>0</v>
      </c>
    </row>
    <row r="1268" spans="1:15" ht="15" customHeight="1" x14ac:dyDescent="0.25">
      <c r="A1268" s="13"/>
      <c r="B1268" s="14"/>
      <c r="C1268" s="15"/>
      <c r="D1268" s="6" t="e">
        <f>Tabla3[[#This Row],[CANTIDAD EN FIAT]]/Tabla3[[#This Row],[C. TOTAL / C.  RECIBIR]]</f>
        <v>#DIV/0!</v>
      </c>
      <c r="E1268" s="6"/>
      <c r="F1268" s="6"/>
      <c r="G1268" s="2"/>
      <c r="H1268" s="5"/>
      <c r="I1268" s="2"/>
      <c r="J1268" s="42"/>
      <c r="K1268" s="2" t="str">
        <f t="shared" si="19"/>
        <v>Perdida</v>
      </c>
      <c r="L1268" s="3">
        <f>IF(Dolares!$A$1268="Compra",Dolares!$E$1268-Dolares!$C$1268-Dolares!$F$1268,Dolares!$C$1268-Dolares!$E$1268-Dolares!$F$1268)</f>
        <v>0</v>
      </c>
      <c r="M1268" s="4" t="e">
        <f>Dolares!$L$1268/Dolares!$C$1268*1</f>
        <v>#DIV/0!</v>
      </c>
      <c r="N1268" s="26"/>
      <c r="O1268" s="17">
        <f>IF(Dolares!$A$1268="Venta",(Dolares!$E$1268+Dolares!$F$1268)*-1,Dolares!$E$1268-Dolares!$F$1268)</f>
        <v>0</v>
      </c>
    </row>
    <row r="1269" spans="1:15" ht="15" customHeight="1" x14ac:dyDescent="0.25">
      <c r="A1269" s="13"/>
      <c r="B1269" s="14"/>
      <c r="C1269" s="15"/>
      <c r="D1269" s="6" t="e">
        <f>Tabla3[[#This Row],[CANTIDAD EN FIAT]]/Tabla3[[#This Row],[C. TOTAL / C.  RECIBIR]]</f>
        <v>#DIV/0!</v>
      </c>
      <c r="E1269" s="6"/>
      <c r="F1269" s="6"/>
      <c r="G1269" s="2"/>
      <c r="H1269" s="5"/>
      <c r="I1269" s="2"/>
      <c r="J1269" s="42"/>
      <c r="K1269" s="2" t="str">
        <f t="shared" si="19"/>
        <v>Perdida</v>
      </c>
      <c r="L1269" s="3">
        <f>IF(Dolares!$A$1269="Compra",Dolares!$E$1269-Dolares!$C$1269-Dolares!$F$1269,Dolares!$C$1269-Dolares!$E$1269-Dolares!$F$1269)</f>
        <v>0</v>
      </c>
      <c r="M1269" s="4" t="e">
        <f>Dolares!$L$1269/Dolares!$C$1269*1</f>
        <v>#DIV/0!</v>
      </c>
      <c r="N1269" s="26"/>
      <c r="O1269" s="17">
        <f>IF(Dolares!$A$1269="Venta",(Dolares!$E$1269+Dolares!$F$1269)*-1,Dolares!$E$1269-Dolares!$F$1269)</f>
        <v>0</v>
      </c>
    </row>
    <row r="1270" spans="1:15" ht="15" customHeight="1" x14ac:dyDescent="0.25">
      <c r="A1270" s="13"/>
      <c r="B1270" s="14"/>
      <c r="C1270" s="15"/>
      <c r="D1270" s="6" t="e">
        <f>Tabla3[[#This Row],[CANTIDAD EN FIAT]]/Tabla3[[#This Row],[C. TOTAL / C.  RECIBIR]]</f>
        <v>#DIV/0!</v>
      </c>
      <c r="E1270" s="6"/>
      <c r="F1270" s="6"/>
      <c r="G1270" s="2"/>
      <c r="H1270" s="5"/>
      <c r="I1270" s="2"/>
      <c r="J1270" s="42"/>
      <c r="K1270" s="2" t="str">
        <f t="shared" si="19"/>
        <v>Perdida</v>
      </c>
      <c r="L1270" s="3">
        <f>IF(Dolares!$A$1270="Compra",Dolares!$E$1270-Dolares!$C$1270-Dolares!$F$1270,Dolares!$C$1270-Dolares!$E$1270-Dolares!$F$1270)</f>
        <v>0</v>
      </c>
      <c r="M1270" s="4" t="e">
        <f>Dolares!$L$1270/Dolares!$C$1270*1</f>
        <v>#DIV/0!</v>
      </c>
      <c r="N1270" s="26"/>
      <c r="O1270" s="17">
        <f>IF(Dolares!$A$1270="Venta",(Dolares!$E$1270+Dolares!$F$1270)*-1,Dolares!$E$1270-Dolares!$F$1270)</f>
        <v>0</v>
      </c>
    </row>
    <row r="1271" spans="1:15" ht="15" customHeight="1" x14ac:dyDescent="0.25">
      <c r="A1271" s="13"/>
      <c r="B1271" s="14"/>
      <c r="C1271" s="15"/>
      <c r="D1271" s="6" t="e">
        <f>Tabla3[[#This Row],[CANTIDAD EN FIAT]]/Tabla3[[#This Row],[C. TOTAL / C.  RECIBIR]]</f>
        <v>#DIV/0!</v>
      </c>
      <c r="E1271" s="6"/>
      <c r="F1271" s="6"/>
      <c r="G1271" s="2"/>
      <c r="H1271" s="5"/>
      <c r="I1271" s="2"/>
      <c r="J1271" s="42"/>
      <c r="K1271" s="2" t="str">
        <f t="shared" si="19"/>
        <v>Perdida</v>
      </c>
      <c r="L1271" s="3">
        <f>IF(Dolares!$A$1271="Compra",Dolares!$E$1271-Dolares!$C$1271-Dolares!$F$1271,Dolares!$C$1271-Dolares!$E$1271-Dolares!$F$1271)</f>
        <v>0</v>
      </c>
      <c r="M1271" s="4" t="e">
        <f>Dolares!$L$1271/Dolares!$C$1271*1</f>
        <v>#DIV/0!</v>
      </c>
      <c r="N1271" s="26"/>
      <c r="O1271" s="17">
        <f>IF(Dolares!$A$1271="Venta",(Dolares!$E$1271+Dolares!$F$1271)*-1,Dolares!$E$1271-Dolares!$F$1271)</f>
        <v>0</v>
      </c>
    </row>
    <row r="1272" spans="1:15" ht="15" customHeight="1" x14ac:dyDescent="0.25">
      <c r="A1272" s="13"/>
      <c r="B1272" s="14"/>
      <c r="C1272" s="15"/>
      <c r="D1272" s="6" t="e">
        <f>Tabla3[[#This Row],[CANTIDAD EN FIAT]]/Tabla3[[#This Row],[C. TOTAL / C.  RECIBIR]]</f>
        <v>#DIV/0!</v>
      </c>
      <c r="E1272" s="6"/>
      <c r="F1272" s="6"/>
      <c r="G1272" s="2"/>
      <c r="H1272" s="5"/>
      <c r="I1272" s="2"/>
      <c r="J1272" s="42"/>
      <c r="K1272" s="2" t="str">
        <f t="shared" si="19"/>
        <v>Perdida</v>
      </c>
      <c r="L1272" s="3">
        <f>IF(Dolares!$A$1272="Compra",Dolares!$E$1272-Dolares!$C$1272-Dolares!$F$1272,Dolares!$C$1272-Dolares!$E$1272-Dolares!$F$1272)</f>
        <v>0</v>
      </c>
      <c r="M1272" s="4" t="e">
        <f>Dolares!$L$1272/Dolares!$C$1272*1</f>
        <v>#DIV/0!</v>
      </c>
      <c r="N1272" s="26"/>
      <c r="O1272" s="17">
        <f>IF(Dolares!$A$1272="Venta",(Dolares!$E$1272+Dolares!$F$1272)*-1,Dolares!$E$1272-Dolares!$F$1272)</f>
        <v>0</v>
      </c>
    </row>
    <row r="1273" spans="1:15" ht="15" customHeight="1" x14ac:dyDescent="0.25">
      <c r="A1273" s="13"/>
      <c r="B1273" s="14"/>
      <c r="C1273" s="15"/>
      <c r="D1273" s="6" t="e">
        <f>Tabla3[[#This Row],[CANTIDAD EN FIAT]]/Tabla3[[#This Row],[C. TOTAL / C.  RECIBIR]]</f>
        <v>#DIV/0!</v>
      </c>
      <c r="E1273" s="6"/>
      <c r="F1273" s="6"/>
      <c r="G1273" s="2"/>
      <c r="H1273" s="5"/>
      <c r="I1273" s="2"/>
      <c r="J1273" s="42"/>
      <c r="K1273" s="2" t="str">
        <f t="shared" si="19"/>
        <v>Perdida</v>
      </c>
      <c r="L1273" s="3">
        <f>IF(Dolares!$A$1273="Compra",Dolares!$E$1273-Dolares!$C$1273-Dolares!$F$1273,Dolares!$C$1273-Dolares!$E$1273-Dolares!$F$1273)</f>
        <v>0</v>
      </c>
      <c r="M1273" s="4" t="e">
        <f>Dolares!$L$1273/Dolares!$C$1273*1</f>
        <v>#DIV/0!</v>
      </c>
      <c r="N1273" s="26"/>
      <c r="O1273" s="17">
        <f>IF(Dolares!$A$1273="Venta",(Dolares!$E$1273+Dolares!$F$1273)*-1,Dolares!$E$1273-Dolares!$F$1273)</f>
        <v>0</v>
      </c>
    </row>
    <row r="1274" spans="1:15" ht="15" customHeight="1" x14ac:dyDescent="0.25">
      <c r="A1274" s="13"/>
      <c r="B1274" s="14"/>
      <c r="C1274" s="15"/>
      <c r="D1274" s="6" t="e">
        <f>Tabla3[[#This Row],[CANTIDAD EN FIAT]]/Tabla3[[#This Row],[C. TOTAL / C.  RECIBIR]]</f>
        <v>#DIV/0!</v>
      </c>
      <c r="E1274" s="6"/>
      <c r="F1274" s="6"/>
      <c r="G1274" s="2"/>
      <c r="H1274" s="5"/>
      <c r="I1274" s="2"/>
      <c r="J1274" s="42"/>
      <c r="K1274" s="2" t="str">
        <f t="shared" si="19"/>
        <v>Perdida</v>
      </c>
      <c r="L1274" s="3">
        <f>IF(Dolares!$A$1274="Compra",Dolares!$E$1274-Dolares!$C$1274-Dolares!$F$1274,Dolares!$C$1274-Dolares!$E$1274-Dolares!$F$1274)</f>
        <v>0</v>
      </c>
      <c r="M1274" s="4" t="e">
        <f>Dolares!$L$1274/Dolares!$C$1274*1</f>
        <v>#DIV/0!</v>
      </c>
      <c r="N1274" s="26"/>
      <c r="O1274" s="17">
        <f>IF(Dolares!$A$1274="Venta",(Dolares!$E$1274+Dolares!$F$1274)*-1,Dolares!$E$1274-Dolares!$F$1274)</f>
        <v>0</v>
      </c>
    </row>
    <row r="1275" spans="1:15" ht="15" customHeight="1" x14ac:dyDescent="0.25">
      <c r="A1275" s="13"/>
      <c r="B1275" s="14"/>
      <c r="C1275" s="15"/>
      <c r="D1275" s="6" t="e">
        <f>Tabla3[[#This Row],[CANTIDAD EN FIAT]]/Tabla3[[#This Row],[C. TOTAL / C.  RECIBIR]]</f>
        <v>#DIV/0!</v>
      </c>
      <c r="E1275" s="6"/>
      <c r="F1275" s="6"/>
      <c r="G1275" s="2"/>
      <c r="H1275" s="5"/>
      <c r="I1275" s="2"/>
      <c r="J1275" s="42"/>
      <c r="K1275" s="2" t="str">
        <f t="shared" si="19"/>
        <v>Perdida</v>
      </c>
      <c r="L1275" s="3">
        <f>IF(Dolares!$A$1275="Compra",Dolares!$E$1275-Dolares!$C$1275-Dolares!$F$1275,Dolares!$C$1275-Dolares!$E$1275-Dolares!$F$1275)</f>
        <v>0</v>
      </c>
      <c r="M1275" s="4" t="e">
        <f>Dolares!$L$1275/Dolares!$C$1275*1</f>
        <v>#DIV/0!</v>
      </c>
      <c r="N1275" s="26"/>
      <c r="O1275" s="17">
        <f>IF(Dolares!$A$1275="Venta",(Dolares!$E$1275+Dolares!$F$1275)*-1,Dolares!$E$1275-Dolares!$F$1275)</f>
        <v>0</v>
      </c>
    </row>
    <row r="1276" spans="1:15" ht="15" customHeight="1" x14ac:dyDescent="0.25">
      <c r="A1276" s="13"/>
      <c r="B1276" s="14"/>
      <c r="C1276" s="15"/>
      <c r="D1276" s="6" t="e">
        <f>Tabla3[[#This Row],[CANTIDAD EN FIAT]]/Tabla3[[#This Row],[C. TOTAL / C.  RECIBIR]]</f>
        <v>#DIV/0!</v>
      </c>
      <c r="E1276" s="6"/>
      <c r="F1276" s="6"/>
      <c r="G1276" s="2"/>
      <c r="H1276" s="5"/>
      <c r="I1276" s="2"/>
      <c r="J1276" s="42"/>
      <c r="K1276" s="2" t="str">
        <f t="shared" si="19"/>
        <v>Perdida</v>
      </c>
      <c r="L1276" s="3">
        <f>IF(Dolares!$A$1276="Compra",Dolares!$E$1276-Dolares!$C$1276-Dolares!$F$1276,Dolares!$C$1276-Dolares!$E$1276-Dolares!$F$1276)</f>
        <v>0</v>
      </c>
      <c r="M1276" s="4" t="e">
        <f>Dolares!$L$1276/Dolares!$C$1276*1</f>
        <v>#DIV/0!</v>
      </c>
      <c r="N1276" s="26"/>
      <c r="O1276" s="17">
        <f>IF(Dolares!$A$1276="Venta",(Dolares!$E$1276+Dolares!$F$1276)*-1,Dolares!$E$1276-Dolares!$F$1276)</f>
        <v>0</v>
      </c>
    </row>
    <row r="1277" spans="1:15" ht="15" customHeight="1" x14ac:dyDescent="0.25">
      <c r="A1277" s="13"/>
      <c r="B1277" s="14"/>
      <c r="C1277" s="15"/>
      <c r="D1277" s="6" t="e">
        <f>Tabla3[[#This Row],[CANTIDAD EN FIAT]]/Tabla3[[#This Row],[C. TOTAL / C.  RECIBIR]]</f>
        <v>#DIV/0!</v>
      </c>
      <c r="E1277" s="6"/>
      <c r="F1277" s="6"/>
      <c r="G1277" s="2"/>
      <c r="H1277" s="5"/>
      <c r="I1277" s="2"/>
      <c r="J1277" s="42"/>
      <c r="K1277" s="2" t="str">
        <f t="shared" si="19"/>
        <v>Perdida</v>
      </c>
      <c r="L1277" s="3">
        <f>IF(Dolares!$A$1277="Compra",Dolares!$E$1277-Dolares!$C$1277-Dolares!$F$1277,Dolares!$C$1277-Dolares!$E$1277-Dolares!$F$1277)</f>
        <v>0</v>
      </c>
      <c r="M1277" s="4" t="e">
        <f>Dolares!$L$1277/Dolares!$C$1277*1</f>
        <v>#DIV/0!</v>
      </c>
      <c r="N1277" s="26"/>
      <c r="O1277" s="17">
        <f>IF(Dolares!$A$1277="Venta",(Dolares!$E$1277+Dolares!$F$1277)*-1,Dolares!$E$1277-Dolares!$F$1277)</f>
        <v>0</v>
      </c>
    </row>
    <row r="1278" spans="1:15" ht="15" customHeight="1" x14ac:dyDescent="0.25">
      <c r="A1278" s="13"/>
      <c r="B1278" s="14"/>
      <c r="C1278" s="15"/>
      <c r="D1278" s="6" t="e">
        <f>Tabla3[[#This Row],[CANTIDAD EN FIAT]]/Tabla3[[#This Row],[C. TOTAL / C.  RECIBIR]]</f>
        <v>#DIV/0!</v>
      </c>
      <c r="E1278" s="6"/>
      <c r="F1278" s="6"/>
      <c r="G1278" s="2"/>
      <c r="H1278" s="5"/>
      <c r="I1278" s="2"/>
      <c r="J1278" s="42"/>
      <c r="K1278" s="2" t="str">
        <f t="shared" si="19"/>
        <v>Perdida</v>
      </c>
      <c r="L1278" s="3">
        <f>IF(Dolares!$A$1278="Compra",Dolares!$E$1278-Dolares!$C$1278-Dolares!$F$1278,Dolares!$C$1278-Dolares!$E$1278-Dolares!$F$1278)</f>
        <v>0</v>
      </c>
      <c r="M1278" s="4" t="e">
        <f>Dolares!$L$1278/Dolares!$C$1278*1</f>
        <v>#DIV/0!</v>
      </c>
      <c r="N1278" s="26"/>
      <c r="O1278" s="17">
        <f>IF(Dolares!$A$1278="Venta",(Dolares!$E$1278+Dolares!$F$1278)*-1,Dolares!$E$1278-Dolares!$F$1278)</f>
        <v>0</v>
      </c>
    </row>
    <row r="1279" spans="1:15" ht="15" customHeight="1" x14ac:dyDescent="0.25">
      <c r="A1279" s="13"/>
      <c r="B1279" s="14"/>
      <c r="C1279" s="15"/>
      <c r="D1279" s="6" t="e">
        <f>Tabla3[[#This Row],[CANTIDAD EN FIAT]]/Tabla3[[#This Row],[C. TOTAL / C.  RECIBIR]]</f>
        <v>#DIV/0!</v>
      </c>
      <c r="E1279" s="6"/>
      <c r="F1279" s="6"/>
      <c r="G1279" s="2"/>
      <c r="H1279" s="5"/>
      <c r="I1279" s="2"/>
      <c r="J1279" s="42"/>
      <c r="K1279" s="2" t="str">
        <f t="shared" si="19"/>
        <v>Perdida</v>
      </c>
      <c r="L1279" s="3">
        <f>IF(Dolares!$A$1279="Compra",Dolares!$E$1279-Dolares!$C$1279-Dolares!$F$1279,Dolares!$C$1279-Dolares!$E$1279-Dolares!$F$1279)</f>
        <v>0</v>
      </c>
      <c r="M1279" s="4" t="e">
        <f>Dolares!$L$1279/Dolares!$C$1279*1</f>
        <v>#DIV/0!</v>
      </c>
      <c r="N1279" s="26"/>
      <c r="O1279" s="17">
        <f>IF(Dolares!$A$1279="Venta",(Dolares!$E$1279+Dolares!$F$1279)*-1,Dolares!$E$1279-Dolares!$F$1279)</f>
        <v>0</v>
      </c>
    </row>
    <row r="1280" spans="1:15" ht="15" customHeight="1" x14ac:dyDescent="0.25">
      <c r="A1280" s="13"/>
      <c r="B1280" s="14"/>
      <c r="C1280" s="15"/>
      <c r="D1280" s="6" t="e">
        <f>Tabla3[[#This Row],[CANTIDAD EN FIAT]]/Tabla3[[#This Row],[C. TOTAL / C.  RECIBIR]]</f>
        <v>#DIV/0!</v>
      </c>
      <c r="E1280" s="6"/>
      <c r="F1280" s="6"/>
      <c r="G1280" s="2"/>
      <c r="H1280" s="5"/>
      <c r="I1280" s="2"/>
      <c r="J1280" s="42"/>
      <c r="K1280" s="2" t="str">
        <f t="shared" si="19"/>
        <v>Perdida</v>
      </c>
      <c r="L1280" s="3">
        <f>IF(Dolares!$A$1280="Compra",Dolares!$E$1280-Dolares!$C$1280-Dolares!$F$1280,Dolares!$C$1280-Dolares!$E$1280-Dolares!$F$1280)</f>
        <v>0</v>
      </c>
      <c r="M1280" s="4" t="e">
        <f>Dolares!$L$1280/Dolares!$C$1280*1</f>
        <v>#DIV/0!</v>
      </c>
      <c r="N1280" s="26"/>
      <c r="O1280" s="17">
        <f>IF(Dolares!$A$1280="Venta",(Dolares!$E$1280+Dolares!$F$1280)*-1,Dolares!$E$1280-Dolares!$F$1280)</f>
        <v>0</v>
      </c>
    </row>
    <row r="1281" spans="1:15" ht="15" customHeight="1" x14ac:dyDescent="0.25">
      <c r="A1281" s="13"/>
      <c r="B1281" s="14"/>
      <c r="C1281" s="15"/>
      <c r="D1281" s="6" t="e">
        <f>Tabla3[[#This Row],[CANTIDAD EN FIAT]]/Tabla3[[#This Row],[C. TOTAL / C.  RECIBIR]]</f>
        <v>#DIV/0!</v>
      </c>
      <c r="E1281" s="6"/>
      <c r="F1281" s="6"/>
      <c r="G1281" s="2"/>
      <c r="H1281" s="5"/>
      <c r="I1281" s="2"/>
      <c r="J1281" s="42"/>
      <c r="K1281" s="2" t="str">
        <f t="shared" si="19"/>
        <v>Perdida</v>
      </c>
      <c r="L1281" s="3">
        <f>IF(Dolares!$A$1281="Compra",Dolares!$E$1281-Dolares!$C$1281-Dolares!$F$1281,Dolares!$C$1281-Dolares!$E$1281-Dolares!$F$1281)</f>
        <v>0</v>
      </c>
      <c r="M1281" s="4" t="e">
        <f>Dolares!$L$1281/Dolares!$C$1281*1</f>
        <v>#DIV/0!</v>
      </c>
      <c r="N1281" s="26"/>
      <c r="O1281" s="17">
        <f>IF(Dolares!$A$1281="Venta",(Dolares!$E$1281+Dolares!$F$1281)*-1,Dolares!$E$1281-Dolares!$F$1281)</f>
        <v>0</v>
      </c>
    </row>
    <row r="1282" spans="1:15" ht="15" customHeight="1" x14ac:dyDescent="0.25">
      <c r="A1282" s="13"/>
      <c r="B1282" s="14"/>
      <c r="C1282" s="15"/>
      <c r="D1282" s="6" t="e">
        <f>Tabla3[[#This Row],[CANTIDAD EN FIAT]]/Tabla3[[#This Row],[C. TOTAL / C.  RECIBIR]]</f>
        <v>#DIV/0!</v>
      </c>
      <c r="E1282" s="6"/>
      <c r="F1282" s="6"/>
      <c r="G1282" s="2"/>
      <c r="H1282" s="5"/>
      <c r="I1282" s="2"/>
      <c r="J1282" s="42"/>
      <c r="K1282" s="2" t="str">
        <f t="shared" ref="K1282:K1345" si="20">IF(L1282&gt;0,"Ganancia","Perdida")</f>
        <v>Perdida</v>
      </c>
      <c r="L1282" s="3">
        <f>IF(Dolares!$A$1282="Compra",Dolares!$E$1282-Dolares!$C$1282-Dolares!$F$1282,Dolares!$C$1282-Dolares!$E$1282-Dolares!$F$1282)</f>
        <v>0</v>
      </c>
      <c r="M1282" s="4" t="e">
        <f>Dolares!$L$1282/Dolares!$C$1282*1</f>
        <v>#DIV/0!</v>
      </c>
      <c r="N1282" s="26"/>
      <c r="O1282" s="17">
        <f>IF(Dolares!$A$1282="Venta",(Dolares!$E$1282+Dolares!$F$1282)*-1,Dolares!$E$1282-Dolares!$F$1282)</f>
        <v>0</v>
      </c>
    </row>
    <row r="1283" spans="1:15" ht="15" customHeight="1" x14ac:dyDescent="0.25">
      <c r="A1283" s="13"/>
      <c r="B1283" s="14"/>
      <c r="C1283" s="15"/>
      <c r="D1283" s="6" t="e">
        <f>Tabla3[[#This Row],[CANTIDAD EN FIAT]]/Tabla3[[#This Row],[C. TOTAL / C.  RECIBIR]]</f>
        <v>#DIV/0!</v>
      </c>
      <c r="E1283" s="6"/>
      <c r="F1283" s="6"/>
      <c r="G1283" s="2"/>
      <c r="H1283" s="5"/>
      <c r="I1283" s="2"/>
      <c r="J1283" s="42"/>
      <c r="K1283" s="2" t="str">
        <f t="shared" si="20"/>
        <v>Perdida</v>
      </c>
      <c r="L1283" s="3">
        <f>IF(Dolares!$A$1283="Compra",Dolares!$E$1283-Dolares!$C$1283-Dolares!$F$1283,Dolares!$C$1283-Dolares!$E$1283-Dolares!$F$1283)</f>
        <v>0</v>
      </c>
      <c r="M1283" s="4" t="e">
        <f>Dolares!$L$1283/Dolares!$C$1283*1</f>
        <v>#DIV/0!</v>
      </c>
      <c r="N1283" s="26"/>
      <c r="O1283" s="17">
        <f>IF(Dolares!$A$1283="Venta",(Dolares!$E$1283+Dolares!$F$1283)*-1,Dolares!$E$1283-Dolares!$F$1283)</f>
        <v>0</v>
      </c>
    </row>
    <row r="1284" spans="1:15" ht="15" customHeight="1" x14ac:dyDescent="0.25">
      <c r="A1284" s="13"/>
      <c r="B1284" s="14"/>
      <c r="C1284" s="15"/>
      <c r="D1284" s="6" t="e">
        <f>Tabla3[[#This Row],[CANTIDAD EN FIAT]]/Tabla3[[#This Row],[C. TOTAL / C.  RECIBIR]]</f>
        <v>#DIV/0!</v>
      </c>
      <c r="E1284" s="6"/>
      <c r="F1284" s="6"/>
      <c r="G1284" s="2"/>
      <c r="H1284" s="5"/>
      <c r="I1284" s="2"/>
      <c r="J1284" s="42"/>
      <c r="K1284" s="2" t="str">
        <f t="shared" si="20"/>
        <v>Perdida</v>
      </c>
      <c r="L1284" s="3">
        <f>IF(Dolares!$A$1284="Compra",Dolares!$E$1284-Dolares!$C$1284-Dolares!$F$1284,Dolares!$C$1284-Dolares!$E$1284-Dolares!$F$1284)</f>
        <v>0</v>
      </c>
      <c r="M1284" s="4" t="e">
        <f>Dolares!$L$1284/Dolares!$C$1284*1</f>
        <v>#DIV/0!</v>
      </c>
      <c r="N1284" s="26"/>
      <c r="O1284" s="17">
        <f>IF(Dolares!$A$1284="Venta",(Dolares!$E$1284+Dolares!$F$1284)*-1,Dolares!$E$1284-Dolares!$F$1284)</f>
        <v>0</v>
      </c>
    </row>
    <row r="1285" spans="1:15" ht="15" customHeight="1" x14ac:dyDescent="0.25">
      <c r="A1285" s="13"/>
      <c r="B1285" s="14"/>
      <c r="C1285" s="15"/>
      <c r="D1285" s="6" t="e">
        <f>Tabla3[[#This Row],[CANTIDAD EN FIAT]]/Tabla3[[#This Row],[C. TOTAL / C.  RECIBIR]]</f>
        <v>#DIV/0!</v>
      </c>
      <c r="E1285" s="6"/>
      <c r="F1285" s="6"/>
      <c r="G1285" s="2"/>
      <c r="H1285" s="5"/>
      <c r="I1285" s="2"/>
      <c r="J1285" s="42"/>
      <c r="K1285" s="2" t="str">
        <f t="shared" si="20"/>
        <v>Perdida</v>
      </c>
      <c r="L1285" s="3">
        <f>IF(Dolares!$A$1285="Compra",Dolares!$E$1285-Dolares!$C$1285-Dolares!$F$1285,Dolares!$C$1285-Dolares!$E$1285-Dolares!$F$1285)</f>
        <v>0</v>
      </c>
      <c r="M1285" s="4" t="e">
        <f>Dolares!$L$1285/Dolares!$C$1285*1</f>
        <v>#DIV/0!</v>
      </c>
      <c r="N1285" s="26"/>
      <c r="O1285" s="17">
        <f>IF(Dolares!$A$1285="Venta",(Dolares!$E$1285+Dolares!$F$1285)*-1,Dolares!$E$1285-Dolares!$F$1285)</f>
        <v>0</v>
      </c>
    </row>
    <row r="1286" spans="1:15" ht="15" customHeight="1" x14ac:dyDescent="0.25">
      <c r="A1286" s="13"/>
      <c r="B1286" s="14"/>
      <c r="C1286" s="15"/>
      <c r="D1286" s="6" t="e">
        <f>Tabla3[[#This Row],[CANTIDAD EN FIAT]]/Tabla3[[#This Row],[C. TOTAL / C.  RECIBIR]]</f>
        <v>#DIV/0!</v>
      </c>
      <c r="E1286" s="6"/>
      <c r="F1286" s="6"/>
      <c r="G1286" s="2"/>
      <c r="H1286" s="5"/>
      <c r="I1286" s="2"/>
      <c r="J1286" s="42"/>
      <c r="K1286" s="2" t="str">
        <f t="shared" si="20"/>
        <v>Perdida</v>
      </c>
      <c r="L1286" s="3">
        <f>IF(Dolares!$A$1286="Compra",Dolares!$E$1286-Dolares!$C$1286-Dolares!$F$1286,Dolares!$C$1286-Dolares!$E$1286-Dolares!$F$1286)</f>
        <v>0</v>
      </c>
      <c r="M1286" s="4" t="e">
        <f>Dolares!$L$1286/Dolares!$C$1286*1</f>
        <v>#DIV/0!</v>
      </c>
      <c r="N1286" s="26"/>
      <c r="O1286" s="17">
        <f>IF(Dolares!$A$1286="Venta",(Dolares!$E$1286+Dolares!$F$1286)*-1,Dolares!$E$1286-Dolares!$F$1286)</f>
        <v>0</v>
      </c>
    </row>
    <row r="1287" spans="1:15" ht="15" customHeight="1" x14ac:dyDescent="0.25">
      <c r="A1287" s="13"/>
      <c r="B1287" s="14"/>
      <c r="C1287" s="15"/>
      <c r="D1287" s="6" t="e">
        <f>Tabla3[[#This Row],[CANTIDAD EN FIAT]]/Tabla3[[#This Row],[C. TOTAL / C.  RECIBIR]]</f>
        <v>#DIV/0!</v>
      </c>
      <c r="E1287" s="6"/>
      <c r="F1287" s="6"/>
      <c r="G1287" s="2"/>
      <c r="H1287" s="5"/>
      <c r="I1287" s="2"/>
      <c r="J1287" s="42"/>
      <c r="K1287" s="2" t="str">
        <f t="shared" si="20"/>
        <v>Perdida</v>
      </c>
      <c r="L1287" s="3">
        <f>IF(Dolares!$A$1287="Compra",Dolares!$E$1287-Dolares!$C$1287-Dolares!$F$1287,Dolares!$C$1287-Dolares!$E$1287-Dolares!$F$1287)</f>
        <v>0</v>
      </c>
      <c r="M1287" s="4" t="e">
        <f>Dolares!$L$1287/Dolares!$C$1287*1</f>
        <v>#DIV/0!</v>
      </c>
      <c r="N1287" s="26"/>
      <c r="O1287" s="17">
        <f>IF(Dolares!$A$1287="Venta",(Dolares!$E$1287+Dolares!$F$1287)*-1,Dolares!$E$1287-Dolares!$F$1287)</f>
        <v>0</v>
      </c>
    </row>
    <row r="1288" spans="1:15" ht="15" customHeight="1" x14ac:dyDescent="0.25">
      <c r="A1288" s="13"/>
      <c r="B1288" s="14"/>
      <c r="C1288" s="15"/>
      <c r="D1288" s="6" t="e">
        <f>Tabla3[[#This Row],[CANTIDAD EN FIAT]]/Tabla3[[#This Row],[C. TOTAL / C.  RECIBIR]]</f>
        <v>#DIV/0!</v>
      </c>
      <c r="E1288" s="6"/>
      <c r="F1288" s="6"/>
      <c r="G1288" s="2"/>
      <c r="H1288" s="5"/>
      <c r="I1288" s="2"/>
      <c r="J1288" s="42"/>
      <c r="K1288" s="2" t="str">
        <f t="shared" si="20"/>
        <v>Perdida</v>
      </c>
      <c r="L1288" s="3">
        <f>IF(Dolares!$A$1288="Compra",Dolares!$E$1288-Dolares!$C$1288-Dolares!$F$1288,Dolares!$C$1288-Dolares!$E$1288-Dolares!$F$1288)</f>
        <v>0</v>
      </c>
      <c r="M1288" s="4" t="e">
        <f>Dolares!$L$1288/Dolares!$C$1288*1</f>
        <v>#DIV/0!</v>
      </c>
      <c r="N1288" s="26"/>
      <c r="O1288" s="17">
        <f>IF(Dolares!$A$1288="Venta",(Dolares!$E$1288+Dolares!$F$1288)*-1,Dolares!$E$1288-Dolares!$F$1288)</f>
        <v>0</v>
      </c>
    </row>
    <row r="1289" spans="1:15" ht="15" customHeight="1" x14ac:dyDescent="0.25">
      <c r="A1289" s="13"/>
      <c r="B1289" s="14"/>
      <c r="C1289" s="15"/>
      <c r="D1289" s="6" t="e">
        <f>Tabla3[[#This Row],[CANTIDAD EN FIAT]]/Tabla3[[#This Row],[C. TOTAL / C.  RECIBIR]]</f>
        <v>#DIV/0!</v>
      </c>
      <c r="E1289" s="6"/>
      <c r="F1289" s="6"/>
      <c r="G1289" s="2"/>
      <c r="H1289" s="5"/>
      <c r="I1289" s="2"/>
      <c r="J1289" s="42"/>
      <c r="K1289" s="2" t="str">
        <f t="shared" si="20"/>
        <v>Perdida</v>
      </c>
      <c r="L1289" s="3">
        <f>IF(Dolares!$A$1289="Compra",Dolares!$E$1289-Dolares!$C$1289-Dolares!$F$1289,Dolares!$C$1289-Dolares!$E$1289-Dolares!$F$1289)</f>
        <v>0</v>
      </c>
      <c r="M1289" s="4" t="e">
        <f>Dolares!$L$1289/Dolares!$C$1289*1</f>
        <v>#DIV/0!</v>
      </c>
      <c r="N1289" s="26"/>
      <c r="O1289" s="17">
        <f>IF(Dolares!$A$1289="Venta",(Dolares!$E$1289+Dolares!$F$1289)*-1,Dolares!$E$1289-Dolares!$F$1289)</f>
        <v>0</v>
      </c>
    </row>
    <row r="1290" spans="1:15" ht="15" customHeight="1" x14ac:dyDescent="0.25">
      <c r="A1290" s="13"/>
      <c r="B1290" s="14"/>
      <c r="C1290" s="15"/>
      <c r="D1290" s="6" t="e">
        <f>Tabla3[[#This Row],[CANTIDAD EN FIAT]]/Tabla3[[#This Row],[C. TOTAL / C.  RECIBIR]]</f>
        <v>#DIV/0!</v>
      </c>
      <c r="E1290" s="6"/>
      <c r="F1290" s="6"/>
      <c r="G1290" s="2"/>
      <c r="H1290" s="5"/>
      <c r="I1290" s="2"/>
      <c r="J1290" s="42"/>
      <c r="K1290" s="2" t="str">
        <f t="shared" si="20"/>
        <v>Perdida</v>
      </c>
      <c r="L1290" s="3">
        <f>IF(Dolares!$A$1290="Compra",Dolares!$E$1290-Dolares!$C$1290-Dolares!$F$1290,Dolares!$C$1290-Dolares!$E$1290-Dolares!$F$1290)</f>
        <v>0</v>
      </c>
      <c r="M1290" s="4" t="e">
        <f>Dolares!$L$1290/Dolares!$C$1290*1</f>
        <v>#DIV/0!</v>
      </c>
      <c r="N1290" s="26"/>
      <c r="O1290" s="17">
        <f>IF(Dolares!$A$1290="Venta",(Dolares!$E$1290+Dolares!$F$1290)*-1,Dolares!$E$1290-Dolares!$F$1290)</f>
        <v>0</v>
      </c>
    </row>
    <row r="1291" spans="1:15" ht="15" customHeight="1" x14ac:dyDescent="0.25">
      <c r="A1291" s="13"/>
      <c r="B1291" s="14"/>
      <c r="C1291" s="15"/>
      <c r="D1291" s="6" t="e">
        <f>Tabla3[[#This Row],[CANTIDAD EN FIAT]]/Tabla3[[#This Row],[C. TOTAL / C.  RECIBIR]]</f>
        <v>#DIV/0!</v>
      </c>
      <c r="E1291" s="6"/>
      <c r="F1291" s="6"/>
      <c r="G1291" s="2"/>
      <c r="H1291" s="5"/>
      <c r="I1291" s="2"/>
      <c r="J1291" s="42"/>
      <c r="K1291" s="2" t="str">
        <f t="shared" si="20"/>
        <v>Perdida</v>
      </c>
      <c r="L1291" s="3">
        <f>IF(Dolares!$A$1291="Compra",Dolares!$E$1291-Dolares!$C$1291-Dolares!$F$1291,Dolares!$C$1291-Dolares!$E$1291-Dolares!$F$1291)</f>
        <v>0</v>
      </c>
      <c r="M1291" s="4" t="e">
        <f>Dolares!$L$1291/Dolares!$C$1291*1</f>
        <v>#DIV/0!</v>
      </c>
      <c r="N1291" s="26"/>
      <c r="O1291" s="17">
        <f>IF(Dolares!$A$1291="Venta",(Dolares!$E$1291+Dolares!$F$1291)*-1,Dolares!$E$1291-Dolares!$F$1291)</f>
        <v>0</v>
      </c>
    </row>
    <row r="1292" spans="1:15" ht="15" customHeight="1" x14ac:dyDescent="0.25">
      <c r="A1292" s="13"/>
      <c r="B1292" s="14"/>
      <c r="C1292" s="15"/>
      <c r="D1292" s="6" t="e">
        <f>Tabla3[[#This Row],[CANTIDAD EN FIAT]]/Tabla3[[#This Row],[C. TOTAL / C.  RECIBIR]]</f>
        <v>#DIV/0!</v>
      </c>
      <c r="E1292" s="6"/>
      <c r="F1292" s="6"/>
      <c r="G1292" s="2"/>
      <c r="H1292" s="5"/>
      <c r="I1292" s="2"/>
      <c r="J1292" s="42"/>
      <c r="K1292" s="2" t="str">
        <f t="shared" si="20"/>
        <v>Perdida</v>
      </c>
      <c r="L1292" s="3">
        <f>IF(Dolares!$A$1292="Compra",Dolares!$E$1292-Dolares!$C$1292-Dolares!$F$1292,Dolares!$C$1292-Dolares!$E$1292-Dolares!$F$1292)</f>
        <v>0</v>
      </c>
      <c r="M1292" s="4" t="e">
        <f>Dolares!$L$1292/Dolares!$C$1292*1</f>
        <v>#DIV/0!</v>
      </c>
      <c r="N1292" s="26"/>
      <c r="O1292" s="17">
        <f>IF(Dolares!$A$1292="Venta",(Dolares!$E$1292+Dolares!$F$1292)*-1,Dolares!$E$1292-Dolares!$F$1292)</f>
        <v>0</v>
      </c>
    </row>
    <row r="1293" spans="1:15" ht="15" customHeight="1" x14ac:dyDescent="0.25">
      <c r="A1293" s="13"/>
      <c r="B1293" s="14"/>
      <c r="C1293" s="15"/>
      <c r="D1293" s="6" t="e">
        <f>Tabla3[[#This Row],[CANTIDAD EN FIAT]]/Tabla3[[#This Row],[C. TOTAL / C.  RECIBIR]]</f>
        <v>#DIV/0!</v>
      </c>
      <c r="E1293" s="6"/>
      <c r="F1293" s="6"/>
      <c r="G1293" s="2"/>
      <c r="H1293" s="5"/>
      <c r="I1293" s="2"/>
      <c r="J1293" s="42"/>
      <c r="K1293" s="2" t="str">
        <f t="shared" si="20"/>
        <v>Perdida</v>
      </c>
      <c r="L1293" s="3">
        <f>IF(Dolares!$A$1293="Compra",Dolares!$E$1293-Dolares!$C$1293-Dolares!$F$1293,Dolares!$C$1293-Dolares!$E$1293-Dolares!$F$1293)</f>
        <v>0</v>
      </c>
      <c r="M1293" s="4" t="e">
        <f>Dolares!$L$1293/Dolares!$C$1293*1</f>
        <v>#DIV/0!</v>
      </c>
      <c r="N1293" s="26"/>
      <c r="O1293" s="17">
        <f>IF(Dolares!$A$1293="Venta",(Dolares!$E$1293+Dolares!$F$1293)*-1,Dolares!$E$1293-Dolares!$F$1293)</f>
        <v>0</v>
      </c>
    </row>
    <row r="1294" spans="1:15" ht="15" customHeight="1" x14ac:dyDescent="0.25">
      <c r="A1294" s="13"/>
      <c r="B1294" s="14"/>
      <c r="C1294" s="15"/>
      <c r="D1294" s="6" t="e">
        <f>Tabla3[[#This Row],[CANTIDAD EN FIAT]]/Tabla3[[#This Row],[C. TOTAL / C.  RECIBIR]]</f>
        <v>#DIV/0!</v>
      </c>
      <c r="E1294" s="6"/>
      <c r="F1294" s="6"/>
      <c r="G1294" s="2"/>
      <c r="H1294" s="5"/>
      <c r="I1294" s="2"/>
      <c r="J1294" s="42"/>
      <c r="K1294" s="2" t="str">
        <f t="shared" si="20"/>
        <v>Perdida</v>
      </c>
      <c r="L1294" s="3">
        <f>IF(Dolares!$A$1294="Compra",Dolares!$E$1294-Dolares!$C$1294-Dolares!$F$1294,Dolares!$C$1294-Dolares!$E$1294-Dolares!$F$1294)</f>
        <v>0</v>
      </c>
      <c r="M1294" s="4" t="e">
        <f>Dolares!$L$1294/Dolares!$C$1294*1</f>
        <v>#DIV/0!</v>
      </c>
      <c r="N1294" s="26"/>
      <c r="O1294" s="17">
        <f>IF(Dolares!$A$1294="Venta",(Dolares!$E$1294+Dolares!$F$1294)*-1,Dolares!$E$1294-Dolares!$F$1294)</f>
        <v>0</v>
      </c>
    </row>
    <row r="1295" spans="1:15" ht="15" customHeight="1" x14ac:dyDescent="0.25">
      <c r="A1295" s="13"/>
      <c r="B1295" s="14"/>
      <c r="C1295" s="15"/>
      <c r="D1295" s="6" t="e">
        <f>Tabla3[[#This Row],[CANTIDAD EN FIAT]]/Tabla3[[#This Row],[C. TOTAL / C.  RECIBIR]]</f>
        <v>#DIV/0!</v>
      </c>
      <c r="E1295" s="6"/>
      <c r="F1295" s="6"/>
      <c r="G1295" s="2"/>
      <c r="H1295" s="5"/>
      <c r="I1295" s="2"/>
      <c r="J1295" s="42"/>
      <c r="K1295" s="2" t="str">
        <f t="shared" si="20"/>
        <v>Perdida</v>
      </c>
      <c r="L1295" s="3">
        <f>IF(Dolares!$A$1295="Compra",Dolares!$E$1295-Dolares!$C$1295-Dolares!$F$1295,Dolares!$C$1295-Dolares!$E$1295-Dolares!$F$1295)</f>
        <v>0</v>
      </c>
      <c r="M1295" s="4" t="e">
        <f>Dolares!$L$1295/Dolares!$C$1295*1</f>
        <v>#DIV/0!</v>
      </c>
      <c r="N1295" s="26"/>
      <c r="O1295" s="17">
        <f>IF(Dolares!$A$1295="Venta",(Dolares!$E$1295+Dolares!$F$1295)*-1,Dolares!$E$1295-Dolares!$F$1295)</f>
        <v>0</v>
      </c>
    </row>
    <row r="1296" spans="1:15" ht="15" customHeight="1" x14ac:dyDescent="0.25">
      <c r="A1296" s="13"/>
      <c r="B1296" s="14"/>
      <c r="C1296" s="15"/>
      <c r="D1296" s="6" t="e">
        <f>Tabla3[[#This Row],[CANTIDAD EN FIAT]]/Tabla3[[#This Row],[C. TOTAL / C.  RECIBIR]]</f>
        <v>#DIV/0!</v>
      </c>
      <c r="E1296" s="6"/>
      <c r="F1296" s="6"/>
      <c r="G1296" s="2"/>
      <c r="H1296" s="5"/>
      <c r="I1296" s="2"/>
      <c r="J1296" s="42"/>
      <c r="K1296" s="2" t="str">
        <f t="shared" si="20"/>
        <v>Perdida</v>
      </c>
      <c r="L1296" s="3">
        <f>IF(Dolares!$A$1296="Compra",Dolares!$E$1296-Dolares!$C$1296-Dolares!$F$1296,Dolares!$C$1296-Dolares!$E$1296-Dolares!$F$1296)</f>
        <v>0</v>
      </c>
      <c r="M1296" s="4" t="e">
        <f>Dolares!$L$1296/Dolares!$C$1296*1</f>
        <v>#DIV/0!</v>
      </c>
      <c r="N1296" s="26"/>
      <c r="O1296" s="17">
        <f>IF(Dolares!$A$1296="Venta",(Dolares!$E$1296+Dolares!$F$1296)*-1,Dolares!$E$1296-Dolares!$F$1296)</f>
        <v>0</v>
      </c>
    </row>
    <row r="1297" spans="1:15" ht="15" customHeight="1" x14ac:dyDescent="0.25">
      <c r="A1297" s="13"/>
      <c r="B1297" s="14"/>
      <c r="C1297" s="15"/>
      <c r="D1297" s="6" t="e">
        <f>Tabla3[[#This Row],[CANTIDAD EN FIAT]]/Tabla3[[#This Row],[C. TOTAL / C.  RECIBIR]]</f>
        <v>#DIV/0!</v>
      </c>
      <c r="E1297" s="6"/>
      <c r="F1297" s="6"/>
      <c r="G1297" s="2"/>
      <c r="H1297" s="5"/>
      <c r="I1297" s="2"/>
      <c r="J1297" s="42"/>
      <c r="K1297" s="2" t="str">
        <f t="shared" si="20"/>
        <v>Perdida</v>
      </c>
      <c r="L1297" s="3">
        <f>IF(Dolares!$A$1297="Compra",Dolares!$E$1297-Dolares!$C$1297-Dolares!$F$1297,Dolares!$C$1297-Dolares!$E$1297-Dolares!$F$1297)</f>
        <v>0</v>
      </c>
      <c r="M1297" s="4" t="e">
        <f>Dolares!$L$1297/Dolares!$C$1297*1</f>
        <v>#DIV/0!</v>
      </c>
      <c r="N1297" s="26"/>
      <c r="O1297" s="17">
        <f>IF(Dolares!$A$1297="Venta",(Dolares!$E$1297+Dolares!$F$1297)*-1,Dolares!$E$1297-Dolares!$F$1297)</f>
        <v>0</v>
      </c>
    </row>
    <row r="1298" spans="1:15" ht="15" customHeight="1" x14ac:dyDescent="0.25">
      <c r="A1298" s="13"/>
      <c r="B1298" s="14"/>
      <c r="C1298" s="15"/>
      <c r="D1298" s="6" t="e">
        <f>Tabla3[[#This Row],[CANTIDAD EN FIAT]]/Tabla3[[#This Row],[C. TOTAL / C.  RECIBIR]]</f>
        <v>#DIV/0!</v>
      </c>
      <c r="E1298" s="6"/>
      <c r="F1298" s="6"/>
      <c r="G1298" s="2"/>
      <c r="H1298" s="5"/>
      <c r="I1298" s="2"/>
      <c r="J1298" s="42"/>
      <c r="K1298" s="2" t="str">
        <f t="shared" si="20"/>
        <v>Perdida</v>
      </c>
      <c r="L1298" s="3">
        <f>IF(Dolares!$A$1298="Compra",Dolares!$E$1298-Dolares!$C$1298-Dolares!$F$1298,Dolares!$C$1298-Dolares!$E$1298-Dolares!$F$1298)</f>
        <v>0</v>
      </c>
      <c r="M1298" s="4" t="e">
        <f>Dolares!$L$1298/Dolares!$C$1298*1</f>
        <v>#DIV/0!</v>
      </c>
      <c r="N1298" s="26"/>
      <c r="O1298" s="17">
        <f>IF(Dolares!$A$1298="Venta",(Dolares!$E$1298+Dolares!$F$1298)*-1,Dolares!$E$1298-Dolares!$F$1298)</f>
        <v>0</v>
      </c>
    </row>
    <row r="1299" spans="1:15" ht="15" customHeight="1" x14ac:dyDescent="0.25">
      <c r="A1299" s="13"/>
      <c r="B1299" s="14"/>
      <c r="C1299" s="15"/>
      <c r="D1299" s="6" t="e">
        <f>Tabla3[[#This Row],[CANTIDAD EN FIAT]]/Tabla3[[#This Row],[C. TOTAL / C.  RECIBIR]]</f>
        <v>#DIV/0!</v>
      </c>
      <c r="E1299" s="6"/>
      <c r="F1299" s="6"/>
      <c r="G1299" s="2"/>
      <c r="H1299" s="5"/>
      <c r="I1299" s="2"/>
      <c r="J1299" s="42"/>
      <c r="K1299" s="2" t="str">
        <f t="shared" si="20"/>
        <v>Perdida</v>
      </c>
      <c r="L1299" s="3">
        <f>IF(Dolares!$A$1299="Compra",Dolares!$E$1299-Dolares!$C$1299-Dolares!$F$1299,Dolares!$C$1299-Dolares!$E$1299-Dolares!$F$1299)</f>
        <v>0</v>
      </c>
      <c r="M1299" s="4" t="e">
        <f>Dolares!$L$1299/Dolares!$C$1299*1</f>
        <v>#DIV/0!</v>
      </c>
      <c r="N1299" s="26"/>
      <c r="O1299" s="17">
        <f>IF(Dolares!$A$1299="Venta",(Dolares!$E$1299+Dolares!$F$1299)*-1,Dolares!$E$1299-Dolares!$F$1299)</f>
        <v>0</v>
      </c>
    </row>
    <row r="1300" spans="1:15" ht="15" customHeight="1" x14ac:dyDescent="0.25">
      <c r="A1300" s="13"/>
      <c r="B1300" s="14"/>
      <c r="C1300" s="15"/>
      <c r="D1300" s="6" t="e">
        <f>Tabla3[[#This Row],[CANTIDAD EN FIAT]]/Tabla3[[#This Row],[C. TOTAL / C.  RECIBIR]]</f>
        <v>#DIV/0!</v>
      </c>
      <c r="E1300" s="6"/>
      <c r="F1300" s="6"/>
      <c r="G1300" s="2"/>
      <c r="H1300" s="5"/>
      <c r="I1300" s="2"/>
      <c r="J1300" s="42"/>
      <c r="K1300" s="2" t="str">
        <f t="shared" si="20"/>
        <v>Perdida</v>
      </c>
      <c r="L1300" s="3">
        <f>IF(Dolares!$A$1300="Compra",Dolares!$E$1300-Dolares!$C$1300-Dolares!$F$1300,Dolares!$C$1300-Dolares!$E$1300-Dolares!$F$1300)</f>
        <v>0</v>
      </c>
      <c r="M1300" s="4" t="e">
        <f>Dolares!$L$1300/Dolares!$C$1300*1</f>
        <v>#DIV/0!</v>
      </c>
      <c r="N1300" s="26"/>
      <c r="O1300" s="17">
        <f>IF(Dolares!$A$1300="Venta",(Dolares!$E$1300+Dolares!$F$1300)*-1,Dolares!$E$1300-Dolares!$F$1300)</f>
        <v>0</v>
      </c>
    </row>
    <row r="1301" spans="1:15" ht="15" customHeight="1" x14ac:dyDescent="0.25">
      <c r="A1301" s="13"/>
      <c r="B1301" s="14"/>
      <c r="C1301" s="15"/>
      <c r="D1301" s="6" t="e">
        <f>Tabla3[[#This Row],[CANTIDAD EN FIAT]]/Tabla3[[#This Row],[C. TOTAL / C.  RECIBIR]]</f>
        <v>#DIV/0!</v>
      </c>
      <c r="E1301" s="6"/>
      <c r="F1301" s="6"/>
      <c r="G1301" s="2"/>
      <c r="H1301" s="5"/>
      <c r="I1301" s="2"/>
      <c r="J1301" s="42"/>
      <c r="K1301" s="2" t="str">
        <f t="shared" si="20"/>
        <v>Perdida</v>
      </c>
      <c r="L1301" s="3">
        <f>IF(Dolares!$A$1301="Compra",Dolares!$E$1301-Dolares!$C$1301-Dolares!$F$1301,Dolares!$C$1301-Dolares!$E$1301-Dolares!$F$1301)</f>
        <v>0</v>
      </c>
      <c r="M1301" s="4" t="e">
        <f>Dolares!$L$1301/Dolares!$C$1301*1</f>
        <v>#DIV/0!</v>
      </c>
      <c r="N1301" s="26"/>
      <c r="O1301" s="17">
        <f>IF(Dolares!$A$1301="Venta",(Dolares!$E$1301+Dolares!$F$1301)*-1,Dolares!$E$1301-Dolares!$F$1301)</f>
        <v>0</v>
      </c>
    </row>
    <row r="1302" spans="1:15" ht="15" customHeight="1" x14ac:dyDescent="0.25">
      <c r="A1302" s="13"/>
      <c r="B1302" s="14"/>
      <c r="C1302" s="15"/>
      <c r="D1302" s="6" t="e">
        <f>Tabla3[[#This Row],[CANTIDAD EN FIAT]]/Tabla3[[#This Row],[C. TOTAL / C.  RECIBIR]]</f>
        <v>#DIV/0!</v>
      </c>
      <c r="E1302" s="6"/>
      <c r="F1302" s="6"/>
      <c r="G1302" s="2"/>
      <c r="H1302" s="5"/>
      <c r="I1302" s="2"/>
      <c r="J1302" s="42"/>
      <c r="K1302" s="2" t="str">
        <f t="shared" si="20"/>
        <v>Perdida</v>
      </c>
      <c r="L1302" s="3">
        <f>IF(Dolares!$A$1302="Compra",Dolares!$E$1302-Dolares!$C$1302-Dolares!$F$1302,Dolares!$C$1302-Dolares!$E$1302-Dolares!$F$1302)</f>
        <v>0</v>
      </c>
      <c r="M1302" s="4" t="e">
        <f>Dolares!$L$1302/Dolares!$C$1302*1</f>
        <v>#DIV/0!</v>
      </c>
      <c r="N1302" s="26"/>
      <c r="O1302" s="17">
        <f>IF(Dolares!$A$1302="Venta",(Dolares!$E$1302+Dolares!$F$1302)*-1,Dolares!$E$1302-Dolares!$F$1302)</f>
        <v>0</v>
      </c>
    </row>
    <row r="1303" spans="1:15" ht="15" customHeight="1" x14ac:dyDescent="0.25">
      <c r="A1303" s="13"/>
      <c r="B1303" s="14"/>
      <c r="C1303" s="15"/>
      <c r="D1303" s="6" t="e">
        <f>Tabla3[[#This Row],[CANTIDAD EN FIAT]]/Tabla3[[#This Row],[C. TOTAL / C.  RECIBIR]]</f>
        <v>#DIV/0!</v>
      </c>
      <c r="E1303" s="6"/>
      <c r="F1303" s="6"/>
      <c r="G1303" s="2"/>
      <c r="H1303" s="5"/>
      <c r="I1303" s="2"/>
      <c r="J1303" s="42"/>
      <c r="K1303" s="2" t="str">
        <f t="shared" si="20"/>
        <v>Perdida</v>
      </c>
      <c r="L1303" s="3">
        <f>IF(Dolares!$A$1303="Compra",Dolares!$E$1303-Dolares!$C$1303-Dolares!$F$1303,Dolares!$C$1303-Dolares!$E$1303-Dolares!$F$1303)</f>
        <v>0</v>
      </c>
      <c r="M1303" s="4" t="e">
        <f>Dolares!$L$1303/Dolares!$C$1303*1</f>
        <v>#DIV/0!</v>
      </c>
      <c r="N1303" s="26"/>
      <c r="O1303" s="17">
        <f>IF(Dolares!$A$1303="Venta",(Dolares!$E$1303+Dolares!$F$1303)*-1,Dolares!$E$1303-Dolares!$F$1303)</f>
        <v>0</v>
      </c>
    </row>
    <row r="1304" spans="1:15" ht="15" customHeight="1" x14ac:dyDescent="0.25">
      <c r="A1304" s="13"/>
      <c r="B1304" s="14"/>
      <c r="C1304" s="15"/>
      <c r="D1304" s="6" t="e">
        <f>Tabla3[[#This Row],[CANTIDAD EN FIAT]]/Tabla3[[#This Row],[C. TOTAL / C.  RECIBIR]]</f>
        <v>#DIV/0!</v>
      </c>
      <c r="E1304" s="6"/>
      <c r="F1304" s="6"/>
      <c r="G1304" s="2"/>
      <c r="H1304" s="5"/>
      <c r="I1304" s="2"/>
      <c r="J1304" s="42"/>
      <c r="K1304" s="2" t="str">
        <f t="shared" si="20"/>
        <v>Perdida</v>
      </c>
      <c r="L1304" s="3">
        <f>IF(Dolares!$A$1304="Compra",Dolares!$E$1304-Dolares!$C$1304-Dolares!$F$1304,Dolares!$C$1304-Dolares!$E$1304-Dolares!$F$1304)</f>
        <v>0</v>
      </c>
      <c r="M1304" s="4" t="e">
        <f>Dolares!$L$1304/Dolares!$C$1304*1</f>
        <v>#DIV/0!</v>
      </c>
      <c r="N1304" s="26"/>
      <c r="O1304" s="17">
        <f>IF(Dolares!$A$1304="Venta",(Dolares!$E$1304+Dolares!$F$1304)*-1,Dolares!$E$1304-Dolares!$F$1304)</f>
        <v>0</v>
      </c>
    </row>
    <row r="1305" spans="1:15" ht="15" customHeight="1" x14ac:dyDescent="0.25">
      <c r="A1305" s="13"/>
      <c r="B1305" s="14"/>
      <c r="C1305" s="15"/>
      <c r="D1305" s="6" t="e">
        <f>Tabla3[[#This Row],[CANTIDAD EN FIAT]]/Tabla3[[#This Row],[C. TOTAL / C.  RECIBIR]]</f>
        <v>#DIV/0!</v>
      </c>
      <c r="E1305" s="6"/>
      <c r="F1305" s="6"/>
      <c r="G1305" s="2"/>
      <c r="H1305" s="5"/>
      <c r="I1305" s="2"/>
      <c r="J1305" s="42"/>
      <c r="K1305" s="2" t="str">
        <f t="shared" si="20"/>
        <v>Perdida</v>
      </c>
      <c r="L1305" s="3">
        <f>IF(Dolares!$A$1305="Compra",Dolares!$E$1305-Dolares!$C$1305-Dolares!$F$1305,Dolares!$C$1305-Dolares!$E$1305-Dolares!$F$1305)</f>
        <v>0</v>
      </c>
      <c r="M1305" s="4" t="e">
        <f>Dolares!$L$1305/Dolares!$C$1305*1</f>
        <v>#DIV/0!</v>
      </c>
      <c r="N1305" s="26"/>
      <c r="O1305" s="17">
        <f>IF(Dolares!$A$1305="Venta",(Dolares!$E$1305+Dolares!$F$1305)*-1,Dolares!$E$1305-Dolares!$F$1305)</f>
        <v>0</v>
      </c>
    </row>
    <row r="1306" spans="1:15" ht="15" customHeight="1" x14ac:dyDescent="0.25">
      <c r="A1306" s="13"/>
      <c r="B1306" s="14"/>
      <c r="C1306" s="15"/>
      <c r="D1306" s="6" t="e">
        <f>Tabla3[[#This Row],[CANTIDAD EN FIAT]]/Tabla3[[#This Row],[C. TOTAL / C.  RECIBIR]]</f>
        <v>#DIV/0!</v>
      </c>
      <c r="E1306" s="6"/>
      <c r="F1306" s="6"/>
      <c r="G1306" s="2"/>
      <c r="H1306" s="5"/>
      <c r="I1306" s="2"/>
      <c r="J1306" s="42"/>
      <c r="K1306" s="2" t="str">
        <f t="shared" si="20"/>
        <v>Perdida</v>
      </c>
      <c r="L1306" s="3">
        <f>IF(Dolares!$A$1306="Compra",Dolares!$E$1306-Dolares!$C$1306-Dolares!$F$1306,Dolares!$C$1306-Dolares!$E$1306-Dolares!$F$1306)</f>
        <v>0</v>
      </c>
      <c r="M1306" s="4" t="e">
        <f>Dolares!$L$1306/Dolares!$C$1306*1</f>
        <v>#DIV/0!</v>
      </c>
      <c r="N1306" s="26"/>
      <c r="O1306" s="17">
        <f>IF(Dolares!$A$1306="Venta",(Dolares!$E$1306+Dolares!$F$1306)*-1,Dolares!$E$1306-Dolares!$F$1306)</f>
        <v>0</v>
      </c>
    </row>
    <row r="1307" spans="1:15" ht="15" customHeight="1" x14ac:dyDescent="0.25">
      <c r="A1307" s="13"/>
      <c r="B1307" s="14"/>
      <c r="C1307" s="15"/>
      <c r="D1307" s="6" t="e">
        <f>Tabla3[[#This Row],[CANTIDAD EN FIAT]]/Tabla3[[#This Row],[C. TOTAL / C.  RECIBIR]]</f>
        <v>#DIV/0!</v>
      </c>
      <c r="E1307" s="6"/>
      <c r="F1307" s="6"/>
      <c r="G1307" s="2"/>
      <c r="H1307" s="5"/>
      <c r="I1307" s="2"/>
      <c r="J1307" s="42"/>
      <c r="K1307" s="2" t="str">
        <f t="shared" si="20"/>
        <v>Perdida</v>
      </c>
      <c r="L1307" s="3">
        <f>IF(Dolares!$A$1307="Compra",Dolares!$E$1307-Dolares!$C$1307-Dolares!$F$1307,Dolares!$C$1307-Dolares!$E$1307-Dolares!$F$1307)</f>
        <v>0</v>
      </c>
      <c r="M1307" s="4" t="e">
        <f>Dolares!$L$1307/Dolares!$C$1307*1</f>
        <v>#DIV/0!</v>
      </c>
      <c r="N1307" s="26"/>
      <c r="O1307" s="17">
        <f>IF(Dolares!$A$1307="Venta",(Dolares!$E$1307+Dolares!$F$1307)*-1,Dolares!$E$1307-Dolares!$F$1307)</f>
        <v>0</v>
      </c>
    </row>
    <row r="1308" spans="1:15" ht="15" customHeight="1" x14ac:dyDescent="0.25">
      <c r="A1308" s="13"/>
      <c r="B1308" s="14"/>
      <c r="C1308" s="15"/>
      <c r="D1308" s="6" t="e">
        <f>Tabla3[[#This Row],[CANTIDAD EN FIAT]]/Tabla3[[#This Row],[C. TOTAL / C.  RECIBIR]]</f>
        <v>#DIV/0!</v>
      </c>
      <c r="E1308" s="6"/>
      <c r="F1308" s="6"/>
      <c r="G1308" s="2"/>
      <c r="H1308" s="5"/>
      <c r="I1308" s="2"/>
      <c r="J1308" s="42"/>
      <c r="K1308" s="2" t="str">
        <f t="shared" si="20"/>
        <v>Perdida</v>
      </c>
      <c r="L1308" s="3">
        <f>IF(Dolares!$A$1308="Compra",Dolares!$E$1308-Dolares!$C$1308-Dolares!$F$1308,Dolares!$C$1308-Dolares!$E$1308-Dolares!$F$1308)</f>
        <v>0</v>
      </c>
      <c r="M1308" s="4" t="e">
        <f>Dolares!$L$1308/Dolares!$C$1308*1</f>
        <v>#DIV/0!</v>
      </c>
      <c r="N1308" s="26"/>
      <c r="O1308" s="17">
        <f>IF(Dolares!$A$1308="Venta",(Dolares!$E$1308+Dolares!$F$1308)*-1,Dolares!$E$1308-Dolares!$F$1308)</f>
        <v>0</v>
      </c>
    </row>
    <row r="1309" spans="1:15" ht="15" customHeight="1" x14ac:dyDescent="0.25">
      <c r="A1309" s="13"/>
      <c r="B1309" s="14"/>
      <c r="C1309" s="15"/>
      <c r="D1309" s="6" t="e">
        <f>Tabla3[[#This Row],[CANTIDAD EN FIAT]]/Tabla3[[#This Row],[C. TOTAL / C.  RECIBIR]]</f>
        <v>#DIV/0!</v>
      </c>
      <c r="E1309" s="6"/>
      <c r="F1309" s="6"/>
      <c r="G1309" s="2"/>
      <c r="H1309" s="5"/>
      <c r="I1309" s="2"/>
      <c r="J1309" s="42"/>
      <c r="K1309" s="2" t="str">
        <f t="shared" si="20"/>
        <v>Perdida</v>
      </c>
      <c r="L1309" s="3">
        <f>IF(Dolares!$A$1309="Compra",Dolares!$E$1309-Dolares!$C$1309-Dolares!$F$1309,Dolares!$C$1309-Dolares!$E$1309-Dolares!$F$1309)</f>
        <v>0</v>
      </c>
      <c r="M1309" s="4" t="e">
        <f>Dolares!$L$1309/Dolares!$C$1309*1</f>
        <v>#DIV/0!</v>
      </c>
      <c r="N1309" s="26"/>
      <c r="O1309" s="17">
        <f>IF(Dolares!$A$1309="Venta",(Dolares!$E$1309+Dolares!$F$1309)*-1,Dolares!$E$1309-Dolares!$F$1309)</f>
        <v>0</v>
      </c>
    </row>
    <row r="1310" spans="1:15" ht="15" customHeight="1" x14ac:dyDescent="0.25">
      <c r="A1310" s="13"/>
      <c r="B1310" s="14"/>
      <c r="C1310" s="15"/>
      <c r="D1310" s="6" t="e">
        <f>Tabla3[[#This Row],[CANTIDAD EN FIAT]]/Tabla3[[#This Row],[C. TOTAL / C.  RECIBIR]]</f>
        <v>#DIV/0!</v>
      </c>
      <c r="E1310" s="6"/>
      <c r="F1310" s="6"/>
      <c r="G1310" s="2"/>
      <c r="H1310" s="5"/>
      <c r="I1310" s="2"/>
      <c r="J1310" s="42"/>
      <c r="K1310" s="2" t="str">
        <f t="shared" si="20"/>
        <v>Perdida</v>
      </c>
      <c r="L1310" s="3">
        <f>IF(Dolares!$A$1310="Compra",Dolares!$E$1310-Dolares!$C$1310-Dolares!$F$1310,Dolares!$C$1310-Dolares!$E$1310-Dolares!$F$1310)</f>
        <v>0</v>
      </c>
      <c r="M1310" s="4" t="e">
        <f>Dolares!$L$1310/Dolares!$C$1310*1</f>
        <v>#DIV/0!</v>
      </c>
      <c r="N1310" s="26"/>
      <c r="O1310" s="17">
        <f>IF(Dolares!$A$1310="Venta",(Dolares!$E$1310+Dolares!$F$1310)*-1,Dolares!$E$1310-Dolares!$F$1310)</f>
        <v>0</v>
      </c>
    </row>
    <row r="1311" spans="1:15" ht="15" customHeight="1" x14ac:dyDescent="0.25">
      <c r="A1311" s="13"/>
      <c r="B1311" s="14"/>
      <c r="C1311" s="15"/>
      <c r="D1311" s="6" t="e">
        <f>Tabla3[[#This Row],[CANTIDAD EN FIAT]]/Tabla3[[#This Row],[C. TOTAL / C.  RECIBIR]]</f>
        <v>#DIV/0!</v>
      </c>
      <c r="E1311" s="6"/>
      <c r="F1311" s="6"/>
      <c r="G1311" s="2"/>
      <c r="H1311" s="5"/>
      <c r="I1311" s="2"/>
      <c r="J1311" s="42"/>
      <c r="K1311" s="2" t="str">
        <f t="shared" si="20"/>
        <v>Perdida</v>
      </c>
      <c r="L1311" s="3">
        <f>IF(Dolares!$A$1311="Compra",Dolares!$E$1311-Dolares!$C$1311-Dolares!$F$1311,Dolares!$C$1311-Dolares!$E$1311-Dolares!$F$1311)</f>
        <v>0</v>
      </c>
      <c r="M1311" s="4" t="e">
        <f>Dolares!$L$1311/Dolares!$C$1311*1</f>
        <v>#DIV/0!</v>
      </c>
      <c r="N1311" s="26"/>
      <c r="O1311" s="17">
        <f>IF(Dolares!$A$1311="Venta",(Dolares!$E$1311+Dolares!$F$1311)*-1,Dolares!$E$1311-Dolares!$F$1311)</f>
        <v>0</v>
      </c>
    </row>
    <row r="1312" spans="1:15" ht="15" customHeight="1" x14ac:dyDescent="0.25">
      <c r="A1312" s="13"/>
      <c r="B1312" s="14"/>
      <c r="C1312" s="15"/>
      <c r="D1312" s="6" t="e">
        <f>Tabla3[[#This Row],[CANTIDAD EN FIAT]]/Tabla3[[#This Row],[C. TOTAL / C.  RECIBIR]]</f>
        <v>#DIV/0!</v>
      </c>
      <c r="E1312" s="6"/>
      <c r="F1312" s="6"/>
      <c r="G1312" s="2"/>
      <c r="H1312" s="5"/>
      <c r="I1312" s="2"/>
      <c r="J1312" s="42"/>
      <c r="K1312" s="2" t="str">
        <f t="shared" si="20"/>
        <v>Perdida</v>
      </c>
      <c r="L1312" s="3">
        <f>IF(Dolares!$A$1312="Compra",Dolares!$E$1312-Dolares!$C$1312-Dolares!$F$1312,Dolares!$C$1312-Dolares!$E$1312-Dolares!$F$1312)</f>
        <v>0</v>
      </c>
      <c r="M1312" s="4" t="e">
        <f>Dolares!$L$1312/Dolares!$C$1312*1</f>
        <v>#DIV/0!</v>
      </c>
      <c r="N1312" s="26"/>
      <c r="O1312" s="17">
        <f>IF(Dolares!$A$1312="Venta",(Dolares!$E$1312+Dolares!$F$1312)*-1,Dolares!$E$1312-Dolares!$F$1312)</f>
        <v>0</v>
      </c>
    </row>
    <row r="1313" spans="1:15" ht="15" customHeight="1" x14ac:dyDescent="0.25">
      <c r="A1313" s="13"/>
      <c r="B1313" s="14"/>
      <c r="C1313" s="15"/>
      <c r="D1313" s="6" t="e">
        <f>Tabla3[[#This Row],[CANTIDAD EN FIAT]]/Tabla3[[#This Row],[C. TOTAL / C.  RECIBIR]]</f>
        <v>#DIV/0!</v>
      </c>
      <c r="E1313" s="6"/>
      <c r="F1313" s="6"/>
      <c r="G1313" s="2"/>
      <c r="H1313" s="5"/>
      <c r="I1313" s="2"/>
      <c r="J1313" s="42"/>
      <c r="K1313" s="2" t="str">
        <f t="shared" si="20"/>
        <v>Perdida</v>
      </c>
      <c r="L1313" s="3">
        <f>IF(Dolares!$A$1313="Compra",Dolares!$E$1313-Dolares!$C$1313-Dolares!$F$1313,Dolares!$C$1313-Dolares!$E$1313-Dolares!$F$1313)</f>
        <v>0</v>
      </c>
      <c r="M1313" s="4" t="e">
        <f>Dolares!$L$1313/Dolares!$C$1313*1</f>
        <v>#DIV/0!</v>
      </c>
      <c r="N1313" s="26"/>
      <c r="O1313" s="17">
        <f>IF(Dolares!$A$1313="Venta",(Dolares!$E$1313+Dolares!$F$1313)*-1,Dolares!$E$1313-Dolares!$F$1313)</f>
        <v>0</v>
      </c>
    </row>
    <row r="1314" spans="1:15" ht="15" customHeight="1" x14ac:dyDescent="0.25">
      <c r="A1314" s="13"/>
      <c r="B1314" s="14"/>
      <c r="C1314" s="15"/>
      <c r="D1314" s="6" t="e">
        <f>Tabla3[[#This Row],[CANTIDAD EN FIAT]]/Tabla3[[#This Row],[C. TOTAL / C.  RECIBIR]]</f>
        <v>#DIV/0!</v>
      </c>
      <c r="E1314" s="6"/>
      <c r="F1314" s="6"/>
      <c r="G1314" s="2"/>
      <c r="H1314" s="5"/>
      <c r="I1314" s="2"/>
      <c r="J1314" s="42"/>
      <c r="K1314" s="2" t="str">
        <f t="shared" si="20"/>
        <v>Perdida</v>
      </c>
      <c r="L1314" s="3">
        <f>IF(Dolares!$A$1314="Compra",Dolares!$E$1314-Dolares!$C$1314-Dolares!$F$1314,Dolares!$C$1314-Dolares!$E$1314-Dolares!$F$1314)</f>
        <v>0</v>
      </c>
      <c r="M1314" s="4" t="e">
        <f>Dolares!$L$1314/Dolares!$C$1314*1</f>
        <v>#DIV/0!</v>
      </c>
      <c r="N1314" s="26"/>
      <c r="O1314" s="17">
        <f>IF(Dolares!$A$1314="Venta",(Dolares!$E$1314+Dolares!$F$1314)*-1,Dolares!$E$1314-Dolares!$F$1314)</f>
        <v>0</v>
      </c>
    </row>
    <row r="1315" spans="1:15" ht="15" customHeight="1" x14ac:dyDescent="0.25">
      <c r="A1315" s="13"/>
      <c r="B1315" s="14"/>
      <c r="C1315" s="15"/>
      <c r="D1315" s="6" t="e">
        <f>Tabla3[[#This Row],[CANTIDAD EN FIAT]]/Tabla3[[#This Row],[C. TOTAL / C.  RECIBIR]]</f>
        <v>#DIV/0!</v>
      </c>
      <c r="E1315" s="6"/>
      <c r="F1315" s="6"/>
      <c r="G1315" s="2"/>
      <c r="H1315" s="5"/>
      <c r="I1315" s="2"/>
      <c r="J1315" s="42"/>
      <c r="K1315" s="2" t="str">
        <f t="shared" si="20"/>
        <v>Perdida</v>
      </c>
      <c r="L1315" s="3">
        <f>IF(Dolares!$A$1315="Compra",Dolares!$E$1315-Dolares!$C$1315-Dolares!$F$1315,Dolares!$C$1315-Dolares!$E$1315-Dolares!$F$1315)</f>
        <v>0</v>
      </c>
      <c r="M1315" s="4" t="e">
        <f>Dolares!$L$1315/Dolares!$C$1315*1</f>
        <v>#DIV/0!</v>
      </c>
      <c r="N1315" s="26"/>
      <c r="O1315" s="17">
        <f>IF(Dolares!$A$1315="Venta",(Dolares!$E$1315+Dolares!$F$1315)*-1,Dolares!$E$1315-Dolares!$F$1315)</f>
        <v>0</v>
      </c>
    </row>
    <row r="1316" spans="1:15" ht="15" customHeight="1" x14ac:dyDescent="0.25">
      <c r="A1316" s="13"/>
      <c r="B1316" s="14"/>
      <c r="C1316" s="15"/>
      <c r="D1316" s="6" t="e">
        <f>Tabla3[[#This Row],[CANTIDAD EN FIAT]]/Tabla3[[#This Row],[C. TOTAL / C.  RECIBIR]]</f>
        <v>#DIV/0!</v>
      </c>
      <c r="E1316" s="6"/>
      <c r="F1316" s="6"/>
      <c r="G1316" s="2"/>
      <c r="H1316" s="5"/>
      <c r="I1316" s="2"/>
      <c r="J1316" s="42"/>
      <c r="K1316" s="2" t="str">
        <f t="shared" si="20"/>
        <v>Perdida</v>
      </c>
      <c r="L1316" s="3">
        <f>IF(Dolares!$A$1316="Compra",Dolares!$E$1316-Dolares!$C$1316-Dolares!$F$1316,Dolares!$C$1316-Dolares!$E$1316-Dolares!$F$1316)</f>
        <v>0</v>
      </c>
      <c r="M1316" s="4" t="e">
        <f>Dolares!$L$1316/Dolares!$C$1316*1</f>
        <v>#DIV/0!</v>
      </c>
      <c r="N1316" s="26"/>
      <c r="O1316" s="17">
        <f>IF(Dolares!$A$1316="Venta",(Dolares!$E$1316+Dolares!$F$1316)*-1,Dolares!$E$1316-Dolares!$F$1316)</f>
        <v>0</v>
      </c>
    </row>
    <row r="1317" spans="1:15" ht="15" customHeight="1" x14ac:dyDescent="0.25">
      <c r="A1317" s="13"/>
      <c r="B1317" s="14"/>
      <c r="C1317" s="15"/>
      <c r="D1317" s="6" t="e">
        <f>Tabla3[[#This Row],[CANTIDAD EN FIAT]]/Tabla3[[#This Row],[C. TOTAL / C.  RECIBIR]]</f>
        <v>#DIV/0!</v>
      </c>
      <c r="E1317" s="6"/>
      <c r="F1317" s="6"/>
      <c r="G1317" s="2"/>
      <c r="H1317" s="5"/>
      <c r="I1317" s="2"/>
      <c r="J1317" s="42"/>
      <c r="K1317" s="2" t="str">
        <f t="shared" si="20"/>
        <v>Perdida</v>
      </c>
      <c r="L1317" s="3">
        <f>IF(Dolares!$A$1317="Compra",Dolares!$E$1317-Dolares!$C$1317-Dolares!$F$1317,Dolares!$C$1317-Dolares!$E$1317-Dolares!$F$1317)</f>
        <v>0</v>
      </c>
      <c r="M1317" s="4" t="e">
        <f>Dolares!$L$1317/Dolares!$C$1317*1</f>
        <v>#DIV/0!</v>
      </c>
      <c r="N1317" s="26"/>
      <c r="O1317" s="17">
        <f>IF(Dolares!$A$1317="Venta",(Dolares!$E$1317+Dolares!$F$1317)*-1,Dolares!$E$1317-Dolares!$F$1317)</f>
        <v>0</v>
      </c>
    </row>
    <row r="1318" spans="1:15" ht="15" customHeight="1" x14ac:dyDescent="0.25">
      <c r="A1318" s="13"/>
      <c r="B1318" s="14"/>
      <c r="C1318" s="15"/>
      <c r="D1318" s="6" t="e">
        <f>Tabla3[[#This Row],[CANTIDAD EN FIAT]]/Tabla3[[#This Row],[C. TOTAL / C.  RECIBIR]]</f>
        <v>#DIV/0!</v>
      </c>
      <c r="E1318" s="6"/>
      <c r="F1318" s="6"/>
      <c r="G1318" s="2"/>
      <c r="H1318" s="5"/>
      <c r="I1318" s="2"/>
      <c r="J1318" s="42"/>
      <c r="K1318" s="2" t="str">
        <f t="shared" si="20"/>
        <v>Perdida</v>
      </c>
      <c r="L1318" s="3">
        <f>IF(Dolares!$A$1318="Compra",Dolares!$E$1318-Dolares!$C$1318-Dolares!$F$1318,Dolares!$C$1318-Dolares!$E$1318-Dolares!$F$1318)</f>
        <v>0</v>
      </c>
      <c r="M1318" s="4" t="e">
        <f>Dolares!$L$1318/Dolares!$C$1318*1</f>
        <v>#DIV/0!</v>
      </c>
      <c r="N1318" s="26"/>
      <c r="O1318" s="17">
        <f>IF(Dolares!$A$1318="Venta",(Dolares!$E$1318+Dolares!$F$1318)*-1,Dolares!$E$1318-Dolares!$F$1318)</f>
        <v>0</v>
      </c>
    </row>
    <row r="1319" spans="1:15" ht="15" customHeight="1" x14ac:dyDescent="0.25">
      <c r="A1319" s="13"/>
      <c r="B1319" s="14"/>
      <c r="C1319" s="15"/>
      <c r="D1319" s="6" t="e">
        <f>Tabla3[[#This Row],[CANTIDAD EN FIAT]]/Tabla3[[#This Row],[C. TOTAL / C.  RECIBIR]]</f>
        <v>#DIV/0!</v>
      </c>
      <c r="E1319" s="6"/>
      <c r="F1319" s="6"/>
      <c r="G1319" s="2"/>
      <c r="H1319" s="5"/>
      <c r="I1319" s="2"/>
      <c r="J1319" s="42"/>
      <c r="K1319" s="2" t="str">
        <f t="shared" si="20"/>
        <v>Perdida</v>
      </c>
      <c r="L1319" s="3">
        <f>IF(Dolares!$A$1319="Compra",Dolares!$E$1319-Dolares!$C$1319-Dolares!$F$1319,Dolares!$C$1319-Dolares!$E$1319-Dolares!$F$1319)</f>
        <v>0</v>
      </c>
      <c r="M1319" s="4" t="e">
        <f>Dolares!$L$1319/Dolares!$C$1319*1</f>
        <v>#DIV/0!</v>
      </c>
      <c r="N1319" s="26"/>
      <c r="O1319" s="17">
        <f>IF(Dolares!$A$1319="Venta",(Dolares!$E$1319+Dolares!$F$1319)*-1,Dolares!$E$1319-Dolares!$F$1319)</f>
        <v>0</v>
      </c>
    </row>
    <row r="1320" spans="1:15" ht="15" customHeight="1" x14ac:dyDescent="0.25">
      <c r="A1320" s="13"/>
      <c r="B1320" s="14"/>
      <c r="C1320" s="15"/>
      <c r="D1320" s="6" t="e">
        <f>Tabla3[[#This Row],[CANTIDAD EN FIAT]]/Tabla3[[#This Row],[C. TOTAL / C.  RECIBIR]]</f>
        <v>#DIV/0!</v>
      </c>
      <c r="E1320" s="6"/>
      <c r="F1320" s="6"/>
      <c r="G1320" s="2"/>
      <c r="H1320" s="5"/>
      <c r="I1320" s="2"/>
      <c r="J1320" s="42"/>
      <c r="K1320" s="2" t="str">
        <f t="shared" si="20"/>
        <v>Perdida</v>
      </c>
      <c r="L1320" s="3">
        <f>IF(Dolares!$A$1320="Compra",Dolares!$E$1320-Dolares!$C$1320-Dolares!$F$1320,Dolares!$C$1320-Dolares!$E$1320-Dolares!$F$1320)</f>
        <v>0</v>
      </c>
      <c r="M1320" s="4" t="e">
        <f>Dolares!$L$1320/Dolares!$C$1320*1</f>
        <v>#DIV/0!</v>
      </c>
      <c r="N1320" s="26"/>
      <c r="O1320" s="17">
        <f>IF(Dolares!$A$1320="Venta",(Dolares!$E$1320+Dolares!$F$1320)*-1,Dolares!$E$1320-Dolares!$F$1320)</f>
        <v>0</v>
      </c>
    </row>
    <row r="1321" spans="1:15" ht="15" customHeight="1" x14ac:dyDescent="0.25">
      <c r="A1321" s="13"/>
      <c r="B1321" s="14"/>
      <c r="C1321" s="15"/>
      <c r="D1321" s="6" t="e">
        <f>Tabla3[[#This Row],[CANTIDAD EN FIAT]]/Tabla3[[#This Row],[C. TOTAL / C.  RECIBIR]]</f>
        <v>#DIV/0!</v>
      </c>
      <c r="E1321" s="6"/>
      <c r="F1321" s="6"/>
      <c r="G1321" s="2"/>
      <c r="H1321" s="5"/>
      <c r="I1321" s="2"/>
      <c r="J1321" s="42"/>
      <c r="K1321" s="2" t="str">
        <f t="shared" si="20"/>
        <v>Perdida</v>
      </c>
      <c r="L1321" s="3">
        <f>IF(Dolares!$A$1321="Compra",Dolares!$E$1321-Dolares!$C$1321-Dolares!$F$1321,Dolares!$C$1321-Dolares!$E$1321-Dolares!$F$1321)</f>
        <v>0</v>
      </c>
      <c r="M1321" s="4" t="e">
        <f>Dolares!$L$1321/Dolares!$C$1321*1</f>
        <v>#DIV/0!</v>
      </c>
      <c r="N1321" s="26"/>
      <c r="O1321" s="17">
        <f>IF(Dolares!$A$1321="Venta",(Dolares!$E$1321+Dolares!$F$1321)*-1,Dolares!$E$1321-Dolares!$F$1321)</f>
        <v>0</v>
      </c>
    </row>
    <row r="1322" spans="1:15" ht="15" customHeight="1" x14ac:dyDescent="0.25">
      <c r="A1322" s="13"/>
      <c r="B1322" s="14"/>
      <c r="C1322" s="15"/>
      <c r="D1322" s="6" t="e">
        <f>Tabla3[[#This Row],[CANTIDAD EN FIAT]]/Tabla3[[#This Row],[C. TOTAL / C.  RECIBIR]]</f>
        <v>#DIV/0!</v>
      </c>
      <c r="E1322" s="6"/>
      <c r="F1322" s="6"/>
      <c r="G1322" s="2"/>
      <c r="H1322" s="5"/>
      <c r="I1322" s="2"/>
      <c r="J1322" s="42"/>
      <c r="K1322" s="2" t="str">
        <f t="shared" si="20"/>
        <v>Perdida</v>
      </c>
      <c r="L1322" s="3">
        <f>IF(Dolares!$A$1322="Compra",Dolares!$E$1322-Dolares!$C$1322-Dolares!$F$1322,Dolares!$C$1322-Dolares!$E$1322-Dolares!$F$1322)</f>
        <v>0</v>
      </c>
      <c r="M1322" s="4" t="e">
        <f>Dolares!$L$1322/Dolares!$C$1322*1</f>
        <v>#DIV/0!</v>
      </c>
      <c r="N1322" s="26"/>
      <c r="O1322" s="17">
        <f>IF(Dolares!$A$1322="Venta",(Dolares!$E$1322+Dolares!$F$1322)*-1,Dolares!$E$1322-Dolares!$F$1322)</f>
        <v>0</v>
      </c>
    </row>
    <row r="1323" spans="1:15" ht="15" customHeight="1" x14ac:dyDescent="0.25">
      <c r="A1323" s="13"/>
      <c r="B1323" s="14"/>
      <c r="C1323" s="15"/>
      <c r="D1323" s="6" t="e">
        <f>Tabla3[[#This Row],[CANTIDAD EN FIAT]]/Tabla3[[#This Row],[C. TOTAL / C.  RECIBIR]]</f>
        <v>#DIV/0!</v>
      </c>
      <c r="E1323" s="6"/>
      <c r="F1323" s="6"/>
      <c r="G1323" s="2"/>
      <c r="H1323" s="5"/>
      <c r="I1323" s="2"/>
      <c r="J1323" s="42"/>
      <c r="K1323" s="2" t="str">
        <f t="shared" si="20"/>
        <v>Perdida</v>
      </c>
      <c r="L1323" s="3">
        <f>IF(Dolares!$A$1323="Compra",Dolares!$E$1323-Dolares!$C$1323-Dolares!$F$1323,Dolares!$C$1323-Dolares!$E$1323-Dolares!$F$1323)</f>
        <v>0</v>
      </c>
      <c r="M1323" s="4" t="e">
        <f>Dolares!$L$1323/Dolares!$C$1323*1</f>
        <v>#DIV/0!</v>
      </c>
      <c r="N1323" s="26"/>
      <c r="O1323" s="17">
        <f>IF(Dolares!$A$1323="Venta",(Dolares!$E$1323+Dolares!$F$1323)*-1,Dolares!$E$1323-Dolares!$F$1323)</f>
        <v>0</v>
      </c>
    </row>
    <row r="1324" spans="1:15" ht="15" customHeight="1" x14ac:dyDescent="0.25">
      <c r="A1324" s="13"/>
      <c r="B1324" s="14"/>
      <c r="C1324" s="15"/>
      <c r="D1324" s="6" t="e">
        <f>Tabla3[[#This Row],[CANTIDAD EN FIAT]]/Tabla3[[#This Row],[C. TOTAL / C.  RECIBIR]]</f>
        <v>#DIV/0!</v>
      </c>
      <c r="E1324" s="6"/>
      <c r="F1324" s="6"/>
      <c r="G1324" s="2"/>
      <c r="H1324" s="5"/>
      <c r="I1324" s="2"/>
      <c r="J1324" s="42"/>
      <c r="K1324" s="2" t="str">
        <f t="shared" si="20"/>
        <v>Perdida</v>
      </c>
      <c r="L1324" s="3">
        <f>IF(Dolares!$A$1324="Compra",Dolares!$E$1324-Dolares!$C$1324-Dolares!$F$1324,Dolares!$C$1324-Dolares!$E$1324-Dolares!$F$1324)</f>
        <v>0</v>
      </c>
      <c r="M1324" s="4" t="e">
        <f>Dolares!$L$1324/Dolares!$C$1324*1</f>
        <v>#DIV/0!</v>
      </c>
      <c r="N1324" s="26"/>
      <c r="O1324" s="17">
        <f>IF(Dolares!$A$1324="Venta",(Dolares!$E$1324+Dolares!$F$1324)*-1,Dolares!$E$1324-Dolares!$F$1324)</f>
        <v>0</v>
      </c>
    </row>
    <row r="1325" spans="1:15" ht="15" customHeight="1" x14ac:dyDescent="0.25">
      <c r="A1325" s="13"/>
      <c r="B1325" s="14"/>
      <c r="C1325" s="15"/>
      <c r="D1325" s="6" t="e">
        <f>Tabla3[[#This Row],[CANTIDAD EN FIAT]]/Tabla3[[#This Row],[C. TOTAL / C.  RECIBIR]]</f>
        <v>#DIV/0!</v>
      </c>
      <c r="E1325" s="6"/>
      <c r="F1325" s="6"/>
      <c r="G1325" s="2"/>
      <c r="H1325" s="5"/>
      <c r="I1325" s="2"/>
      <c r="J1325" s="42"/>
      <c r="K1325" s="2" t="str">
        <f t="shared" si="20"/>
        <v>Perdida</v>
      </c>
      <c r="L1325" s="3">
        <f>IF(Dolares!$A$1325="Compra",Dolares!$E$1325-Dolares!$C$1325-Dolares!$F$1325,Dolares!$C$1325-Dolares!$E$1325-Dolares!$F$1325)</f>
        <v>0</v>
      </c>
      <c r="M1325" s="4" t="e">
        <f>Dolares!$L$1325/Dolares!$C$1325*1</f>
        <v>#DIV/0!</v>
      </c>
      <c r="N1325" s="26"/>
      <c r="O1325" s="17">
        <f>IF(Dolares!$A$1325="Venta",(Dolares!$E$1325+Dolares!$F$1325)*-1,Dolares!$E$1325-Dolares!$F$1325)</f>
        <v>0</v>
      </c>
    </row>
    <row r="1326" spans="1:15" ht="15" customHeight="1" x14ac:dyDescent="0.25">
      <c r="A1326" s="13"/>
      <c r="B1326" s="14"/>
      <c r="C1326" s="15"/>
      <c r="D1326" s="6" t="e">
        <f>Tabla3[[#This Row],[CANTIDAD EN FIAT]]/Tabla3[[#This Row],[C. TOTAL / C.  RECIBIR]]</f>
        <v>#DIV/0!</v>
      </c>
      <c r="E1326" s="6"/>
      <c r="F1326" s="6"/>
      <c r="G1326" s="2"/>
      <c r="H1326" s="5"/>
      <c r="I1326" s="2"/>
      <c r="J1326" s="42"/>
      <c r="K1326" s="2" t="str">
        <f t="shared" si="20"/>
        <v>Perdida</v>
      </c>
      <c r="L1326" s="3">
        <f>IF(Dolares!$A$1326="Compra",Dolares!$E$1326-Dolares!$C$1326-Dolares!$F$1326,Dolares!$C$1326-Dolares!$E$1326-Dolares!$F$1326)</f>
        <v>0</v>
      </c>
      <c r="M1326" s="4" t="e">
        <f>Dolares!$L$1326/Dolares!$C$1326*1</f>
        <v>#DIV/0!</v>
      </c>
      <c r="N1326" s="26"/>
      <c r="O1326" s="17">
        <f>IF(Dolares!$A$1326="Venta",(Dolares!$E$1326+Dolares!$F$1326)*-1,Dolares!$E$1326-Dolares!$F$1326)</f>
        <v>0</v>
      </c>
    </row>
    <row r="1327" spans="1:15" ht="15" customHeight="1" x14ac:dyDescent="0.25">
      <c r="A1327" s="13"/>
      <c r="B1327" s="14"/>
      <c r="C1327" s="15"/>
      <c r="D1327" s="6" t="e">
        <f>Tabla3[[#This Row],[CANTIDAD EN FIAT]]/Tabla3[[#This Row],[C. TOTAL / C.  RECIBIR]]</f>
        <v>#DIV/0!</v>
      </c>
      <c r="E1327" s="6"/>
      <c r="F1327" s="6"/>
      <c r="G1327" s="2"/>
      <c r="H1327" s="5"/>
      <c r="I1327" s="2"/>
      <c r="J1327" s="42"/>
      <c r="K1327" s="2" t="str">
        <f t="shared" si="20"/>
        <v>Perdida</v>
      </c>
      <c r="L1327" s="3">
        <f>IF(Dolares!$A$1327="Compra",Dolares!$E$1327-Dolares!$C$1327-Dolares!$F$1327,Dolares!$C$1327-Dolares!$E$1327-Dolares!$F$1327)</f>
        <v>0</v>
      </c>
      <c r="M1327" s="4" t="e">
        <f>Dolares!$L$1327/Dolares!$C$1327*1</f>
        <v>#DIV/0!</v>
      </c>
      <c r="N1327" s="26"/>
      <c r="O1327" s="17">
        <f>IF(Dolares!$A$1327="Venta",(Dolares!$E$1327+Dolares!$F$1327)*-1,Dolares!$E$1327-Dolares!$F$1327)</f>
        <v>0</v>
      </c>
    </row>
    <row r="1328" spans="1:15" ht="15" customHeight="1" x14ac:dyDescent="0.25">
      <c r="A1328" s="13"/>
      <c r="B1328" s="14"/>
      <c r="C1328" s="15"/>
      <c r="D1328" s="6" t="e">
        <f>Tabla3[[#This Row],[CANTIDAD EN FIAT]]/Tabla3[[#This Row],[C. TOTAL / C.  RECIBIR]]</f>
        <v>#DIV/0!</v>
      </c>
      <c r="E1328" s="6"/>
      <c r="F1328" s="6"/>
      <c r="G1328" s="2"/>
      <c r="H1328" s="5"/>
      <c r="I1328" s="2"/>
      <c r="J1328" s="42"/>
      <c r="K1328" s="2" t="str">
        <f t="shared" si="20"/>
        <v>Perdida</v>
      </c>
      <c r="L1328" s="3">
        <f>IF(Dolares!$A$1328="Compra",Dolares!$E$1328-Dolares!$C$1328-Dolares!$F$1328,Dolares!$C$1328-Dolares!$E$1328-Dolares!$F$1328)</f>
        <v>0</v>
      </c>
      <c r="M1328" s="4" t="e">
        <f>Dolares!$L$1328/Dolares!$C$1328*1</f>
        <v>#DIV/0!</v>
      </c>
      <c r="N1328" s="26"/>
      <c r="O1328" s="17">
        <f>IF(Dolares!$A$1328="Venta",(Dolares!$E$1328+Dolares!$F$1328)*-1,Dolares!$E$1328-Dolares!$F$1328)</f>
        <v>0</v>
      </c>
    </row>
    <row r="1329" spans="1:15" ht="15" customHeight="1" x14ac:dyDescent="0.25">
      <c r="A1329" s="13"/>
      <c r="B1329" s="14"/>
      <c r="C1329" s="15"/>
      <c r="D1329" s="6" t="e">
        <f>Tabla3[[#This Row],[CANTIDAD EN FIAT]]/Tabla3[[#This Row],[C. TOTAL / C.  RECIBIR]]</f>
        <v>#DIV/0!</v>
      </c>
      <c r="E1329" s="6"/>
      <c r="F1329" s="6"/>
      <c r="G1329" s="2"/>
      <c r="H1329" s="5"/>
      <c r="I1329" s="2"/>
      <c r="J1329" s="42"/>
      <c r="K1329" s="2" t="str">
        <f t="shared" si="20"/>
        <v>Perdida</v>
      </c>
      <c r="L1329" s="3">
        <f>IF(Dolares!$A$1329="Compra",Dolares!$E$1329-Dolares!$C$1329-Dolares!$F$1329,Dolares!$C$1329-Dolares!$E$1329-Dolares!$F$1329)</f>
        <v>0</v>
      </c>
      <c r="M1329" s="4" t="e">
        <f>Dolares!$L$1329/Dolares!$C$1329*1</f>
        <v>#DIV/0!</v>
      </c>
      <c r="N1329" s="26"/>
      <c r="O1329" s="17">
        <f>IF(Dolares!$A$1329="Venta",(Dolares!$E$1329+Dolares!$F$1329)*-1,Dolares!$E$1329-Dolares!$F$1329)</f>
        <v>0</v>
      </c>
    </row>
    <row r="1330" spans="1:15" ht="15" customHeight="1" x14ac:dyDescent="0.25">
      <c r="A1330" s="13"/>
      <c r="B1330" s="14"/>
      <c r="C1330" s="15"/>
      <c r="D1330" s="6" t="e">
        <f>Tabla3[[#This Row],[CANTIDAD EN FIAT]]/Tabla3[[#This Row],[C. TOTAL / C.  RECIBIR]]</f>
        <v>#DIV/0!</v>
      </c>
      <c r="E1330" s="6"/>
      <c r="F1330" s="6"/>
      <c r="G1330" s="2"/>
      <c r="H1330" s="5"/>
      <c r="I1330" s="2"/>
      <c r="J1330" s="42"/>
      <c r="K1330" s="2" t="str">
        <f t="shared" si="20"/>
        <v>Perdida</v>
      </c>
      <c r="L1330" s="3">
        <f>IF(Dolares!$A$1330="Compra",Dolares!$E$1330-Dolares!$C$1330-Dolares!$F$1330,Dolares!$C$1330-Dolares!$E$1330-Dolares!$F$1330)</f>
        <v>0</v>
      </c>
      <c r="M1330" s="4" t="e">
        <f>Dolares!$L$1330/Dolares!$C$1330*1</f>
        <v>#DIV/0!</v>
      </c>
      <c r="N1330" s="26"/>
      <c r="O1330" s="17">
        <f>IF(Dolares!$A$1330="Venta",(Dolares!$E$1330+Dolares!$F$1330)*-1,Dolares!$E$1330-Dolares!$F$1330)</f>
        <v>0</v>
      </c>
    </row>
    <row r="1331" spans="1:15" ht="15" customHeight="1" x14ac:dyDescent="0.25">
      <c r="A1331" s="13"/>
      <c r="B1331" s="14"/>
      <c r="C1331" s="15"/>
      <c r="D1331" s="6" t="e">
        <f>Tabla3[[#This Row],[CANTIDAD EN FIAT]]/Tabla3[[#This Row],[C. TOTAL / C.  RECIBIR]]</f>
        <v>#DIV/0!</v>
      </c>
      <c r="E1331" s="6"/>
      <c r="F1331" s="6"/>
      <c r="G1331" s="2"/>
      <c r="H1331" s="5"/>
      <c r="I1331" s="2"/>
      <c r="J1331" s="42"/>
      <c r="K1331" s="2" t="str">
        <f t="shared" si="20"/>
        <v>Perdida</v>
      </c>
      <c r="L1331" s="3">
        <f>IF(Dolares!$A$1331="Compra",Dolares!$E$1331-Dolares!$C$1331-Dolares!$F$1331,Dolares!$C$1331-Dolares!$E$1331-Dolares!$F$1331)</f>
        <v>0</v>
      </c>
      <c r="M1331" s="4" t="e">
        <f>Dolares!$L$1331/Dolares!$C$1331*1</f>
        <v>#DIV/0!</v>
      </c>
      <c r="N1331" s="26"/>
      <c r="O1331" s="17">
        <f>IF(Dolares!$A$1331="Venta",(Dolares!$E$1331+Dolares!$F$1331)*-1,Dolares!$E$1331-Dolares!$F$1331)</f>
        <v>0</v>
      </c>
    </row>
    <row r="1332" spans="1:15" ht="15" customHeight="1" x14ac:dyDescent="0.25">
      <c r="A1332" s="13"/>
      <c r="B1332" s="14"/>
      <c r="C1332" s="15"/>
      <c r="D1332" s="6" t="e">
        <f>Tabla3[[#This Row],[CANTIDAD EN FIAT]]/Tabla3[[#This Row],[C. TOTAL / C.  RECIBIR]]</f>
        <v>#DIV/0!</v>
      </c>
      <c r="E1332" s="6"/>
      <c r="F1332" s="6"/>
      <c r="G1332" s="2"/>
      <c r="H1332" s="5"/>
      <c r="I1332" s="2"/>
      <c r="J1332" s="42"/>
      <c r="K1332" s="2" t="str">
        <f t="shared" si="20"/>
        <v>Perdida</v>
      </c>
      <c r="L1332" s="3">
        <f>IF(Dolares!$A$1332="Compra",Dolares!$E$1332-Dolares!$C$1332-Dolares!$F$1332,Dolares!$C$1332-Dolares!$E$1332-Dolares!$F$1332)</f>
        <v>0</v>
      </c>
      <c r="M1332" s="4" t="e">
        <f>Dolares!$L$1332/Dolares!$C$1332*1</f>
        <v>#DIV/0!</v>
      </c>
      <c r="N1332" s="26"/>
      <c r="O1332" s="17">
        <f>IF(Dolares!$A$1332="Venta",(Dolares!$E$1332+Dolares!$F$1332)*-1,Dolares!$E$1332-Dolares!$F$1332)</f>
        <v>0</v>
      </c>
    </row>
    <row r="1333" spans="1:15" ht="15" customHeight="1" x14ac:dyDescent="0.25">
      <c r="A1333" s="13"/>
      <c r="B1333" s="14"/>
      <c r="C1333" s="15"/>
      <c r="D1333" s="6" t="e">
        <f>Tabla3[[#This Row],[CANTIDAD EN FIAT]]/Tabla3[[#This Row],[C. TOTAL / C.  RECIBIR]]</f>
        <v>#DIV/0!</v>
      </c>
      <c r="E1333" s="6"/>
      <c r="F1333" s="6"/>
      <c r="G1333" s="2"/>
      <c r="H1333" s="5"/>
      <c r="I1333" s="2"/>
      <c r="J1333" s="42"/>
      <c r="K1333" s="2" t="str">
        <f t="shared" si="20"/>
        <v>Perdida</v>
      </c>
      <c r="L1333" s="3">
        <f>IF(Dolares!$A$1333="Compra",Dolares!$E$1333-Dolares!$C$1333-Dolares!$F$1333,Dolares!$C$1333-Dolares!$E$1333-Dolares!$F$1333)</f>
        <v>0</v>
      </c>
      <c r="M1333" s="4" t="e">
        <f>Dolares!$L$1333/Dolares!$C$1333*1</f>
        <v>#DIV/0!</v>
      </c>
      <c r="N1333" s="26"/>
      <c r="O1333" s="17">
        <f>IF(Dolares!$A$1333="Venta",(Dolares!$E$1333+Dolares!$F$1333)*-1,Dolares!$E$1333-Dolares!$F$1333)</f>
        <v>0</v>
      </c>
    </row>
    <row r="1334" spans="1:15" ht="15" customHeight="1" x14ac:dyDescent="0.25">
      <c r="A1334" s="13"/>
      <c r="B1334" s="14"/>
      <c r="C1334" s="15"/>
      <c r="D1334" s="6" t="e">
        <f>Tabla3[[#This Row],[CANTIDAD EN FIAT]]/Tabla3[[#This Row],[C. TOTAL / C.  RECIBIR]]</f>
        <v>#DIV/0!</v>
      </c>
      <c r="E1334" s="6"/>
      <c r="F1334" s="6"/>
      <c r="G1334" s="2"/>
      <c r="H1334" s="5"/>
      <c r="I1334" s="2"/>
      <c r="J1334" s="42"/>
      <c r="K1334" s="2" t="str">
        <f t="shared" si="20"/>
        <v>Perdida</v>
      </c>
      <c r="L1334" s="3">
        <f>IF(Dolares!$A$1334="Compra",Dolares!$E$1334-Dolares!$C$1334-Dolares!$F$1334,Dolares!$C$1334-Dolares!$E$1334-Dolares!$F$1334)</f>
        <v>0</v>
      </c>
      <c r="M1334" s="4" t="e">
        <f>Dolares!$L$1334/Dolares!$C$1334*1</f>
        <v>#DIV/0!</v>
      </c>
      <c r="N1334" s="26"/>
      <c r="O1334" s="17">
        <f>IF(Dolares!$A$1334="Venta",(Dolares!$E$1334+Dolares!$F$1334)*-1,Dolares!$E$1334-Dolares!$F$1334)</f>
        <v>0</v>
      </c>
    </row>
    <row r="1335" spans="1:15" ht="15" customHeight="1" x14ac:dyDescent="0.25">
      <c r="A1335" s="13"/>
      <c r="B1335" s="14"/>
      <c r="C1335" s="15"/>
      <c r="D1335" s="6" t="e">
        <f>Tabla3[[#This Row],[CANTIDAD EN FIAT]]/Tabla3[[#This Row],[C. TOTAL / C.  RECIBIR]]</f>
        <v>#DIV/0!</v>
      </c>
      <c r="E1335" s="6"/>
      <c r="F1335" s="6"/>
      <c r="G1335" s="2"/>
      <c r="H1335" s="5"/>
      <c r="I1335" s="2"/>
      <c r="J1335" s="42"/>
      <c r="K1335" s="2" t="str">
        <f t="shared" si="20"/>
        <v>Perdida</v>
      </c>
      <c r="L1335" s="3">
        <f>IF(Dolares!$A$1335="Compra",Dolares!$E$1335-Dolares!$C$1335-Dolares!$F$1335,Dolares!$C$1335-Dolares!$E$1335-Dolares!$F$1335)</f>
        <v>0</v>
      </c>
      <c r="M1335" s="4" t="e">
        <f>Dolares!$L$1335/Dolares!$C$1335*1</f>
        <v>#DIV/0!</v>
      </c>
      <c r="N1335" s="26"/>
      <c r="O1335" s="17">
        <f>IF(Dolares!$A$1335="Venta",(Dolares!$E$1335+Dolares!$F$1335)*-1,Dolares!$E$1335-Dolares!$F$1335)</f>
        <v>0</v>
      </c>
    </row>
    <row r="1336" spans="1:15" ht="15" customHeight="1" x14ac:dyDescent="0.25">
      <c r="A1336" s="13"/>
      <c r="B1336" s="14"/>
      <c r="C1336" s="15"/>
      <c r="D1336" s="6" t="e">
        <f>Tabla3[[#This Row],[CANTIDAD EN FIAT]]/Tabla3[[#This Row],[C. TOTAL / C.  RECIBIR]]</f>
        <v>#DIV/0!</v>
      </c>
      <c r="E1336" s="6"/>
      <c r="F1336" s="6"/>
      <c r="G1336" s="2"/>
      <c r="H1336" s="5"/>
      <c r="I1336" s="2"/>
      <c r="J1336" s="42"/>
      <c r="K1336" s="2" t="str">
        <f t="shared" si="20"/>
        <v>Perdida</v>
      </c>
      <c r="L1336" s="3">
        <f>IF(Dolares!$A$1336="Compra",Dolares!$E$1336-Dolares!$C$1336-Dolares!$F$1336,Dolares!$C$1336-Dolares!$E$1336-Dolares!$F$1336)</f>
        <v>0</v>
      </c>
      <c r="M1336" s="4" t="e">
        <f>Dolares!$L$1336/Dolares!$C$1336*1</f>
        <v>#DIV/0!</v>
      </c>
      <c r="N1336" s="26"/>
      <c r="O1336" s="17">
        <f>IF(Dolares!$A$1336="Venta",(Dolares!$E$1336+Dolares!$F$1336)*-1,Dolares!$E$1336-Dolares!$F$1336)</f>
        <v>0</v>
      </c>
    </row>
    <row r="1337" spans="1:15" ht="15" customHeight="1" x14ac:dyDescent="0.25">
      <c r="A1337" s="13"/>
      <c r="B1337" s="14"/>
      <c r="C1337" s="15"/>
      <c r="D1337" s="6" t="e">
        <f>Tabla3[[#This Row],[CANTIDAD EN FIAT]]/Tabla3[[#This Row],[C. TOTAL / C.  RECIBIR]]</f>
        <v>#DIV/0!</v>
      </c>
      <c r="E1337" s="6"/>
      <c r="F1337" s="6"/>
      <c r="G1337" s="2"/>
      <c r="H1337" s="5"/>
      <c r="I1337" s="2"/>
      <c r="J1337" s="42"/>
      <c r="K1337" s="2" t="str">
        <f t="shared" si="20"/>
        <v>Perdida</v>
      </c>
      <c r="L1337" s="3">
        <f>IF(Dolares!$A$1337="Compra",Dolares!$E$1337-Dolares!$C$1337-Dolares!$F$1337,Dolares!$C$1337-Dolares!$E$1337-Dolares!$F$1337)</f>
        <v>0</v>
      </c>
      <c r="M1337" s="4" t="e">
        <f>Dolares!$L$1337/Dolares!$C$1337*1</f>
        <v>#DIV/0!</v>
      </c>
      <c r="N1337" s="26"/>
      <c r="O1337" s="17">
        <f>IF(Dolares!$A$1337="Venta",(Dolares!$E$1337+Dolares!$F$1337)*-1,Dolares!$E$1337-Dolares!$F$1337)</f>
        <v>0</v>
      </c>
    </row>
    <row r="1338" spans="1:15" ht="15" customHeight="1" x14ac:dyDescent="0.25">
      <c r="A1338" s="13"/>
      <c r="B1338" s="14"/>
      <c r="C1338" s="15"/>
      <c r="D1338" s="6" t="e">
        <f>Tabla3[[#This Row],[CANTIDAD EN FIAT]]/Tabla3[[#This Row],[C. TOTAL / C.  RECIBIR]]</f>
        <v>#DIV/0!</v>
      </c>
      <c r="E1338" s="6"/>
      <c r="F1338" s="6"/>
      <c r="G1338" s="2"/>
      <c r="H1338" s="5"/>
      <c r="I1338" s="2"/>
      <c r="J1338" s="42"/>
      <c r="K1338" s="2" t="str">
        <f t="shared" si="20"/>
        <v>Perdida</v>
      </c>
      <c r="L1338" s="3">
        <f>IF(Dolares!$A$1338="Compra",Dolares!$E$1338-Dolares!$C$1338-Dolares!$F$1338,Dolares!$C$1338-Dolares!$E$1338-Dolares!$F$1338)</f>
        <v>0</v>
      </c>
      <c r="M1338" s="4" t="e">
        <f>Dolares!$L$1338/Dolares!$C$1338*1</f>
        <v>#DIV/0!</v>
      </c>
      <c r="N1338" s="26"/>
      <c r="O1338" s="17">
        <f>IF(Dolares!$A$1338="Venta",(Dolares!$E$1338+Dolares!$F$1338)*-1,Dolares!$E$1338-Dolares!$F$1338)</f>
        <v>0</v>
      </c>
    </row>
    <row r="1339" spans="1:15" ht="15" customHeight="1" x14ac:dyDescent="0.25">
      <c r="A1339" s="13"/>
      <c r="B1339" s="14"/>
      <c r="C1339" s="15"/>
      <c r="D1339" s="6" t="e">
        <f>Tabla3[[#This Row],[CANTIDAD EN FIAT]]/Tabla3[[#This Row],[C. TOTAL / C.  RECIBIR]]</f>
        <v>#DIV/0!</v>
      </c>
      <c r="E1339" s="6"/>
      <c r="F1339" s="6"/>
      <c r="G1339" s="2"/>
      <c r="H1339" s="5"/>
      <c r="I1339" s="2"/>
      <c r="J1339" s="42"/>
      <c r="K1339" s="2" t="str">
        <f t="shared" si="20"/>
        <v>Perdida</v>
      </c>
      <c r="L1339" s="3">
        <f>IF(Dolares!$A$1339="Compra",Dolares!$E$1339-Dolares!$C$1339-Dolares!$F$1339,Dolares!$C$1339-Dolares!$E$1339-Dolares!$F$1339)</f>
        <v>0</v>
      </c>
      <c r="M1339" s="4" t="e">
        <f>Dolares!$L$1339/Dolares!$C$1339*1</f>
        <v>#DIV/0!</v>
      </c>
      <c r="N1339" s="26"/>
      <c r="O1339" s="17">
        <f>IF(Dolares!$A$1339="Venta",(Dolares!$E$1339+Dolares!$F$1339)*-1,Dolares!$E$1339-Dolares!$F$1339)</f>
        <v>0</v>
      </c>
    </row>
    <row r="1340" spans="1:15" ht="15" customHeight="1" x14ac:dyDescent="0.25">
      <c r="A1340" s="13"/>
      <c r="B1340" s="14"/>
      <c r="C1340" s="15"/>
      <c r="D1340" s="6" t="e">
        <f>Tabla3[[#This Row],[CANTIDAD EN FIAT]]/Tabla3[[#This Row],[C. TOTAL / C.  RECIBIR]]</f>
        <v>#DIV/0!</v>
      </c>
      <c r="E1340" s="6"/>
      <c r="F1340" s="6"/>
      <c r="G1340" s="2"/>
      <c r="H1340" s="5"/>
      <c r="I1340" s="2"/>
      <c r="J1340" s="42"/>
      <c r="K1340" s="2" t="str">
        <f t="shared" si="20"/>
        <v>Perdida</v>
      </c>
      <c r="L1340" s="3">
        <f>IF(Dolares!$A$1340="Compra",Dolares!$E$1340-Dolares!$C$1340-Dolares!$F$1340,Dolares!$C$1340-Dolares!$E$1340-Dolares!$F$1340)</f>
        <v>0</v>
      </c>
      <c r="M1340" s="4" t="e">
        <f>Dolares!$L$1340/Dolares!$C$1340*1</f>
        <v>#DIV/0!</v>
      </c>
      <c r="N1340" s="26"/>
      <c r="O1340" s="17">
        <f>IF(Dolares!$A$1340="Venta",(Dolares!$E$1340+Dolares!$F$1340)*-1,Dolares!$E$1340-Dolares!$F$1340)</f>
        <v>0</v>
      </c>
    </row>
    <row r="1341" spans="1:15" ht="15" customHeight="1" x14ac:dyDescent="0.25">
      <c r="A1341" s="13"/>
      <c r="B1341" s="14"/>
      <c r="C1341" s="15"/>
      <c r="D1341" s="6" t="e">
        <f>Tabla3[[#This Row],[CANTIDAD EN FIAT]]/Tabla3[[#This Row],[C. TOTAL / C.  RECIBIR]]</f>
        <v>#DIV/0!</v>
      </c>
      <c r="E1341" s="6"/>
      <c r="F1341" s="6"/>
      <c r="G1341" s="2"/>
      <c r="H1341" s="5"/>
      <c r="I1341" s="2"/>
      <c r="J1341" s="42"/>
      <c r="K1341" s="2" t="str">
        <f t="shared" si="20"/>
        <v>Perdida</v>
      </c>
      <c r="L1341" s="3">
        <f>IF(Dolares!$A$1341="Compra",Dolares!$E$1341-Dolares!$C$1341-Dolares!$F$1341,Dolares!$C$1341-Dolares!$E$1341-Dolares!$F$1341)</f>
        <v>0</v>
      </c>
      <c r="M1341" s="4" t="e">
        <f>Dolares!$L$1341/Dolares!$C$1341*1</f>
        <v>#DIV/0!</v>
      </c>
      <c r="N1341" s="26"/>
      <c r="O1341" s="17">
        <f>IF(Dolares!$A$1341="Venta",(Dolares!$E$1341+Dolares!$F$1341)*-1,Dolares!$E$1341-Dolares!$F$1341)</f>
        <v>0</v>
      </c>
    </row>
    <row r="1342" spans="1:15" ht="15" customHeight="1" x14ac:dyDescent="0.25">
      <c r="A1342" s="13"/>
      <c r="B1342" s="14"/>
      <c r="C1342" s="15"/>
      <c r="D1342" s="6" t="e">
        <f>Tabla3[[#This Row],[CANTIDAD EN FIAT]]/Tabla3[[#This Row],[C. TOTAL / C.  RECIBIR]]</f>
        <v>#DIV/0!</v>
      </c>
      <c r="E1342" s="6"/>
      <c r="F1342" s="6"/>
      <c r="G1342" s="2"/>
      <c r="H1342" s="5"/>
      <c r="I1342" s="2"/>
      <c r="J1342" s="42"/>
      <c r="K1342" s="2" t="str">
        <f t="shared" si="20"/>
        <v>Perdida</v>
      </c>
      <c r="L1342" s="3">
        <f>IF(Dolares!$A$1342="Compra",Dolares!$E$1342-Dolares!$C$1342-Dolares!$F$1342,Dolares!$C$1342-Dolares!$E$1342-Dolares!$F$1342)</f>
        <v>0</v>
      </c>
      <c r="M1342" s="4" t="e">
        <f>Dolares!$L$1342/Dolares!$C$1342*1</f>
        <v>#DIV/0!</v>
      </c>
      <c r="N1342" s="26"/>
      <c r="O1342" s="17">
        <f>IF(Dolares!$A$1342="Venta",(Dolares!$E$1342+Dolares!$F$1342)*-1,Dolares!$E$1342-Dolares!$F$1342)</f>
        <v>0</v>
      </c>
    </row>
    <row r="1343" spans="1:15" ht="15" customHeight="1" x14ac:dyDescent="0.25">
      <c r="A1343" s="13"/>
      <c r="B1343" s="14"/>
      <c r="C1343" s="15"/>
      <c r="D1343" s="6" t="e">
        <f>Tabla3[[#This Row],[CANTIDAD EN FIAT]]/Tabla3[[#This Row],[C. TOTAL / C.  RECIBIR]]</f>
        <v>#DIV/0!</v>
      </c>
      <c r="E1343" s="6"/>
      <c r="F1343" s="6"/>
      <c r="G1343" s="2"/>
      <c r="H1343" s="5"/>
      <c r="I1343" s="2"/>
      <c r="J1343" s="42"/>
      <c r="K1343" s="2" t="str">
        <f t="shared" si="20"/>
        <v>Perdida</v>
      </c>
      <c r="L1343" s="3">
        <f>IF(Dolares!$A$1343="Compra",Dolares!$E$1343-Dolares!$C$1343-Dolares!$F$1343,Dolares!$C$1343-Dolares!$E$1343-Dolares!$F$1343)</f>
        <v>0</v>
      </c>
      <c r="M1343" s="4" t="e">
        <f>Dolares!$L$1343/Dolares!$C$1343*1</f>
        <v>#DIV/0!</v>
      </c>
      <c r="N1343" s="26"/>
      <c r="O1343" s="17">
        <f>IF(Dolares!$A$1343="Venta",(Dolares!$E$1343+Dolares!$F$1343)*-1,Dolares!$E$1343-Dolares!$F$1343)</f>
        <v>0</v>
      </c>
    </row>
    <row r="1344" spans="1:15" ht="15" customHeight="1" x14ac:dyDescent="0.25">
      <c r="A1344" s="13"/>
      <c r="B1344" s="14"/>
      <c r="C1344" s="15"/>
      <c r="D1344" s="6" t="e">
        <f>Tabla3[[#This Row],[CANTIDAD EN FIAT]]/Tabla3[[#This Row],[C. TOTAL / C.  RECIBIR]]</f>
        <v>#DIV/0!</v>
      </c>
      <c r="E1344" s="6"/>
      <c r="F1344" s="6"/>
      <c r="G1344" s="2"/>
      <c r="H1344" s="5"/>
      <c r="I1344" s="2"/>
      <c r="J1344" s="42"/>
      <c r="K1344" s="2" t="str">
        <f t="shared" si="20"/>
        <v>Perdida</v>
      </c>
      <c r="L1344" s="3">
        <f>IF(Dolares!$A$1344="Compra",Dolares!$E$1344-Dolares!$C$1344-Dolares!$F$1344,Dolares!$C$1344-Dolares!$E$1344-Dolares!$F$1344)</f>
        <v>0</v>
      </c>
      <c r="M1344" s="4" t="e">
        <f>Dolares!$L$1344/Dolares!$C$1344*1</f>
        <v>#DIV/0!</v>
      </c>
      <c r="N1344" s="26"/>
      <c r="O1344" s="17">
        <f>IF(Dolares!$A$1344="Venta",(Dolares!$E$1344+Dolares!$F$1344)*-1,Dolares!$E$1344-Dolares!$F$1344)</f>
        <v>0</v>
      </c>
    </row>
    <row r="1345" spans="1:15" ht="15" customHeight="1" x14ac:dyDescent="0.25">
      <c r="A1345" s="13"/>
      <c r="B1345" s="14"/>
      <c r="C1345" s="15"/>
      <c r="D1345" s="6" t="e">
        <f>Tabla3[[#This Row],[CANTIDAD EN FIAT]]/Tabla3[[#This Row],[C. TOTAL / C.  RECIBIR]]</f>
        <v>#DIV/0!</v>
      </c>
      <c r="E1345" s="6"/>
      <c r="F1345" s="6"/>
      <c r="G1345" s="2"/>
      <c r="H1345" s="5"/>
      <c r="I1345" s="2"/>
      <c r="J1345" s="42"/>
      <c r="K1345" s="2" t="str">
        <f t="shared" si="20"/>
        <v>Perdida</v>
      </c>
      <c r="L1345" s="3">
        <f>IF(Dolares!$A$1345="Compra",Dolares!$E$1345-Dolares!$C$1345-Dolares!$F$1345,Dolares!$C$1345-Dolares!$E$1345-Dolares!$F$1345)</f>
        <v>0</v>
      </c>
      <c r="M1345" s="4" t="e">
        <f>Dolares!$L$1345/Dolares!$C$1345*1</f>
        <v>#DIV/0!</v>
      </c>
      <c r="N1345" s="26"/>
      <c r="O1345" s="17">
        <f>IF(Dolares!$A$1345="Venta",(Dolares!$E$1345+Dolares!$F$1345)*-1,Dolares!$E$1345-Dolares!$F$1345)</f>
        <v>0</v>
      </c>
    </row>
    <row r="1346" spans="1:15" ht="15" customHeight="1" x14ac:dyDescent="0.25">
      <c r="A1346" s="13"/>
      <c r="B1346" s="14"/>
      <c r="C1346" s="15"/>
      <c r="D1346" s="6" t="e">
        <f>Tabla3[[#This Row],[CANTIDAD EN FIAT]]/Tabla3[[#This Row],[C. TOTAL / C.  RECIBIR]]</f>
        <v>#DIV/0!</v>
      </c>
      <c r="E1346" s="6"/>
      <c r="F1346" s="6"/>
      <c r="G1346" s="2"/>
      <c r="H1346" s="5"/>
      <c r="I1346" s="2"/>
      <c r="J1346" s="42"/>
      <c r="K1346" s="2" t="str">
        <f t="shared" ref="K1346:K1409" si="21">IF(L1346&gt;0,"Ganancia","Perdida")</f>
        <v>Perdida</v>
      </c>
      <c r="L1346" s="3">
        <f>IF(Dolares!$A$1346="Compra",Dolares!$E$1346-Dolares!$C$1346-Dolares!$F$1346,Dolares!$C$1346-Dolares!$E$1346-Dolares!$F$1346)</f>
        <v>0</v>
      </c>
      <c r="M1346" s="4" t="e">
        <f>Dolares!$L$1346/Dolares!$C$1346*1</f>
        <v>#DIV/0!</v>
      </c>
      <c r="N1346" s="26"/>
      <c r="O1346" s="17">
        <f>IF(Dolares!$A$1346="Venta",(Dolares!$E$1346+Dolares!$F$1346)*-1,Dolares!$E$1346-Dolares!$F$1346)</f>
        <v>0</v>
      </c>
    </row>
    <row r="1347" spans="1:15" ht="15" customHeight="1" x14ac:dyDescent="0.25">
      <c r="A1347" s="13"/>
      <c r="B1347" s="14"/>
      <c r="C1347" s="15"/>
      <c r="D1347" s="6" t="e">
        <f>Tabla3[[#This Row],[CANTIDAD EN FIAT]]/Tabla3[[#This Row],[C. TOTAL / C.  RECIBIR]]</f>
        <v>#DIV/0!</v>
      </c>
      <c r="E1347" s="6"/>
      <c r="F1347" s="6"/>
      <c r="G1347" s="2"/>
      <c r="H1347" s="5"/>
      <c r="I1347" s="2"/>
      <c r="J1347" s="42"/>
      <c r="K1347" s="2" t="str">
        <f t="shared" si="21"/>
        <v>Perdida</v>
      </c>
      <c r="L1347" s="3">
        <f>IF(Dolares!$A$1347="Compra",Dolares!$E$1347-Dolares!$C$1347-Dolares!$F$1347,Dolares!$C$1347-Dolares!$E$1347-Dolares!$F$1347)</f>
        <v>0</v>
      </c>
      <c r="M1347" s="4" t="e">
        <f>Dolares!$L$1347/Dolares!$C$1347*1</f>
        <v>#DIV/0!</v>
      </c>
      <c r="N1347" s="26"/>
      <c r="O1347" s="17">
        <f>IF(Dolares!$A$1347="Venta",(Dolares!$E$1347+Dolares!$F$1347)*-1,Dolares!$E$1347-Dolares!$F$1347)</f>
        <v>0</v>
      </c>
    </row>
    <row r="1348" spans="1:15" ht="15" customHeight="1" x14ac:dyDescent="0.25">
      <c r="A1348" s="13"/>
      <c r="B1348" s="14"/>
      <c r="C1348" s="15"/>
      <c r="D1348" s="6" t="e">
        <f>Tabla3[[#This Row],[CANTIDAD EN FIAT]]/Tabla3[[#This Row],[C. TOTAL / C.  RECIBIR]]</f>
        <v>#DIV/0!</v>
      </c>
      <c r="E1348" s="6"/>
      <c r="F1348" s="6"/>
      <c r="G1348" s="2"/>
      <c r="H1348" s="5"/>
      <c r="I1348" s="2"/>
      <c r="J1348" s="42"/>
      <c r="K1348" s="2" t="str">
        <f t="shared" si="21"/>
        <v>Perdida</v>
      </c>
      <c r="L1348" s="3">
        <f>IF(Dolares!$A$1348="Compra",Dolares!$E$1348-Dolares!$C$1348-Dolares!$F$1348,Dolares!$C$1348-Dolares!$E$1348-Dolares!$F$1348)</f>
        <v>0</v>
      </c>
      <c r="M1348" s="4" t="e">
        <f>Dolares!$L$1348/Dolares!$C$1348*1</f>
        <v>#DIV/0!</v>
      </c>
      <c r="N1348" s="26"/>
      <c r="O1348" s="17">
        <f>IF(Dolares!$A$1348="Venta",(Dolares!$E$1348+Dolares!$F$1348)*-1,Dolares!$E$1348-Dolares!$F$1348)</f>
        <v>0</v>
      </c>
    </row>
    <row r="1349" spans="1:15" ht="15" customHeight="1" x14ac:dyDescent="0.25">
      <c r="A1349" s="13"/>
      <c r="B1349" s="14"/>
      <c r="C1349" s="15"/>
      <c r="D1349" s="6" t="e">
        <f>Tabla3[[#This Row],[CANTIDAD EN FIAT]]/Tabla3[[#This Row],[C. TOTAL / C.  RECIBIR]]</f>
        <v>#DIV/0!</v>
      </c>
      <c r="E1349" s="6"/>
      <c r="F1349" s="6"/>
      <c r="G1349" s="2"/>
      <c r="H1349" s="5"/>
      <c r="I1349" s="2"/>
      <c r="J1349" s="42"/>
      <c r="K1349" s="2" t="str">
        <f t="shared" si="21"/>
        <v>Perdida</v>
      </c>
      <c r="L1349" s="3">
        <f>IF(Dolares!$A$1349="Compra",Dolares!$E$1349-Dolares!$C$1349-Dolares!$F$1349,Dolares!$C$1349-Dolares!$E$1349-Dolares!$F$1349)</f>
        <v>0</v>
      </c>
      <c r="M1349" s="4" t="e">
        <f>Dolares!$L$1349/Dolares!$C$1349*1</f>
        <v>#DIV/0!</v>
      </c>
      <c r="N1349" s="26"/>
      <c r="O1349" s="17">
        <f>IF(Dolares!$A$1349="Venta",(Dolares!$E$1349+Dolares!$F$1349)*-1,Dolares!$E$1349-Dolares!$F$1349)</f>
        <v>0</v>
      </c>
    </row>
    <row r="1350" spans="1:15" ht="15" customHeight="1" x14ac:dyDescent="0.25">
      <c r="A1350" s="13"/>
      <c r="B1350" s="14"/>
      <c r="C1350" s="15"/>
      <c r="D1350" s="6" t="e">
        <f>Tabla3[[#This Row],[CANTIDAD EN FIAT]]/Tabla3[[#This Row],[C. TOTAL / C.  RECIBIR]]</f>
        <v>#DIV/0!</v>
      </c>
      <c r="E1350" s="6"/>
      <c r="F1350" s="6"/>
      <c r="G1350" s="2"/>
      <c r="H1350" s="5"/>
      <c r="I1350" s="2"/>
      <c r="J1350" s="42"/>
      <c r="K1350" s="2" t="str">
        <f t="shared" si="21"/>
        <v>Perdida</v>
      </c>
      <c r="L1350" s="3">
        <f>IF(Dolares!$A$1350="Compra",Dolares!$E$1350-Dolares!$C$1350-Dolares!$F$1350,Dolares!$C$1350-Dolares!$E$1350-Dolares!$F$1350)</f>
        <v>0</v>
      </c>
      <c r="M1350" s="4" t="e">
        <f>Dolares!$L$1350/Dolares!$C$1350*1</f>
        <v>#DIV/0!</v>
      </c>
      <c r="N1350" s="26"/>
      <c r="O1350" s="17">
        <f>IF(Dolares!$A$1350="Venta",(Dolares!$E$1350+Dolares!$F$1350)*-1,Dolares!$E$1350-Dolares!$F$1350)</f>
        <v>0</v>
      </c>
    </row>
    <row r="1351" spans="1:15" ht="15" customHeight="1" x14ac:dyDescent="0.25">
      <c r="A1351" s="13"/>
      <c r="B1351" s="14"/>
      <c r="C1351" s="15"/>
      <c r="D1351" s="6" t="e">
        <f>Tabla3[[#This Row],[CANTIDAD EN FIAT]]/Tabla3[[#This Row],[C. TOTAL / C.  RECIBIR]]</f>
        <v>#DIV/0!</v>
      </c>
      <c r="E1351" s="6"/>
      <c r="F1351" s="6"/>
      <c r="G1351" s="2"/>
      <c r="H1351" s="5"/>
      <c r="I1351" s="2"/>
      <c r="J1351" s="42"/>
      <c r="K1351" s="2" t="str">
        <f t="shared" si="21"/>
        <v>Perdida</v>
      </c>
      <c r="L1351" s="3">
        <f>IF(Dolares!$A$1351="Compra",Dolares!$E$1351-Dolares!$C$1351-Dolares!$F$1351,Dolares!$C$1351-Dolares!$E$1351-Dolares!$F$1351)</f>
        <v>0</v>
      </c>
      <c r="M1351" s="4" t="e">
        <f>Dolares!$L$1351/Dolares!$C$1351*1</f>
        <v>#DIV/0!</v>
      </c>
      <c r="N1351" s="26"/>
      <c r="O1351" s="17">
        <f>IF(Dolares!$A$1351="Venta",(Dolares!$E$1351+Dolares!$F$1351)*-1,Dolares!$E$1351-Dolares!$F$1351)</f>
        <v>0</v>
      </c>
    </row>
    <row r="1352" spans="1:15" ht="15" customHeight="1" x14ac:dyDescent="0.25">
      <c r="A1352" s="13"/>
      <c r="B1352" s="14"/>
      <c r="C1352" s="15"/>
      <c r="D1352" s="6" t="e">
        <f>Tabla3[[#This Row],[CANTIDAD EN FIAT]]/Tabla3[[#This Row],[C. TOTAL / C.  RECIBIR]]</f>
        <v>#DIV/0!</v>
      </c>
      <c r="E1352" s="6"/>
      <c r="F1352" s="6"/>
      <c r="G1352" s="2"/>
      <c r="H1352" s="5"/>
      <c r="I1352" s="2"/>
      <c r="J1352" s="42"/>
      <c r="K1352" s="2" t="str">
        <f t="shared" si="21"/>
        <v>Perdida</v>
      </c>
      <c r="L1352" s="3">
        <f>IF(Dolares!$A$1352="Compra",Dolares!$E$1352-Dolares!$C$1352-Dolares!$F$1352,Dolares!$C$1352-Dolares!$E$1352-Dolares!$F$1352)</f>
        <v>0</v>
      </c>
      <c r="M1352" s="4" t="e">
        <f>Dolares!$L$1352/Dolares!$C$1352*1</f>
        <v>#DIV/0!</v>
      </c>
      <c r="N1352" s="26"/>
      <c r="O1352" s="17">
        <f>IF(Dolares!$A$1352="Venta",(Dolares!$E$1352+Dolares!$F$1352)*-1,Dolares!$E$1352-Dolares!$F$1352)</f>
        <v>0</v>
      </c>
    </row>
    <row r="1353" spans="1:15" ht="15" customHeight="1" x14ac:dyDescent="0.25">
      <c r="A1353" s="13"/>
      <c r="B1353" s="14"/>
      <c r="C1353" s="15"/>
      <c r="D1353" s="6" t="e">
        <f>Tabla3[[#This Row],[CANTIDAD EN FIAT]]/Tabla3[[#This Row],[C. TOTAL / C.  RECIBIR]]</f>
        <v>#DIV/0!</v>
      </c>
      <c r="E1353" s="6"/>
      <c r="F1353" s="6"/>
      <c r="G1353" s="2"/>
      <c r="H1353" s="5"/>
      <c r="I1353" s="2"/>
      <c r="J1353" s="42"/>
      <c r="K1353" s="2" t="str">
        <f t="shared" si="21"/>
        <v>Perdida</v>
      </c>
      <c r="L1353" s="3">
        <f>IF(Dolares!$A$1353="Compra",Dolares!$E$1353-Dolares!$C$1353-Dolares!$F$1353,Dolares!$C$1353-Dolares!$E$1353-Dolares!$F$1353)</f>
        <v>0</v>
      </c>
      <c r="M1353" s="4" t="e">
        <f>Dolares!$L$1353/Dolares!$C$1353*1</f>
        <v>#DIV/0!</v>
      </c>
      <c r="N1353" s="26"/>
      <c r="O1353" s="17">
        <f>IF(Dolares!$A$1353="Venta",(Dolares!$E$1353+Dolares!$F$1353)*-1,Dolares!$E$1353-Dolares!$F$1353)</f>
        <v>0</v>
      </c>
    </row>
    <row r="1354" spans="1:15" ht="15" customHeight="1" x14ac:dyDescent="0.25">
      <c r="A1354" s="13"/>
      <c r="B1354" s="14"/>
      <c r="C1354" s="15"/>
      <c r="D1354" s="6" t="e">
        <f>Tabla3[[#This Row],[CANTIDAD EN FIAT]]/Tabla3[[#This Row],[C. TOTAL / C.  RECIBIR]]</f>
        <v>#DIV/0!</v>
      </c>
      <c r="E1354" s="6"/>
      <c r="F1354" s="6"/>
      <c r="G1354" s="2"/>
      <c r="H1354" s="5"/>
      <c r="I1354" s="2"/>
      <c r="J1354" s="42"/>
      <c r="K1354" s="2" t="str">
        <f t="shared" si="21"/>
        <v>Perdida</v>
      </c>
      <c r="L1354" s="3">
        <f>IF(Dolares!$A$1354="Compra",Dolares!$E$1354-Dolares!$C$1354-Dolares!$F$1354,Dolares!$C$1354-Dolares!$E$1354-Dolares!$F$1354)</f>
        <v>0</v>
      </c>
      <c r="M1354" s="4" t="e">
        <f>Dolares!$L$1354/Dolares!$C$1354*1</f>
        <v>#DIV/0!</v>
      </c>
      <c r="N1354" s="26"/>
      <c r="O1354" s="17">
        <f>IF(Dolares!$A$1354="Venta",(Dolares!$E$1354+Dolares!$F$1354)*-1,Dolares!$E$1354-Dolares!$F$1354)</f>
        <v>0</v>
      </c>
    </row>
    <row r="1355" spans="1:15" ht="15" customHeight="1" x14ac:dyDescent="0.25">
      <c r="A1355" s="13"/>
      <c r="B1355" s="14"/>
      <c r="C1355" s="15"/>
      <c r="D1355" s="6" t="e">
        <f>Tabla3[[#This Row],[CANTIDAD EN FIAT]]/Tabla3[[#This Row],[C. TOTAL / C.  RECIBIR]]</f>
        <v>#DIV/0!</v>
      </c>
      <c r="E1355" s="6"/>
      <c r="F1355" s="6"/>
      <c r="G1355" s="2"/>
      <c r="H1355" s="5"/>
      <c r="I1355" s="2"/>
      <c r="J1355" s="42"/>
      <c r="K1355" s="2" t="str">
        <f t="shared" si="21"/>
        <v>Perdida</v>
      </c>
      <c r="L1355" s="3">
        <f>IF(Dolares!$A$1355="Compra",Dolares!$E$1355-Dolares!$C$1355-Dolares!$F$1355,Dolares!$C$1355-Dolares!$E$1355-Dolares!$F$1355)</f>
        <v>0</v>
      </c>
      <c r="M1355" s="4" t="e">
        <f>Dolares!$L$1355/Dolares!$C$1355*1</f>
        <v>#DIV/0!</v>
      </c>
      <c r="N1355" s="26"/>
      <c r="O1355" s="17">
        <f>IF(Dolares!$A$1355="Venta",(Dolares!$E$1355+Dolares!$F$1355)*-1,Dolares!$E$1355-Dolares!$F$1355)</f>
        <v>0</v>
      </c>
    </row>
    <row r="1356" spans="1:15" ht="15" customHeight="1" x14ac:dyDescent="0.25">
      <c r="A1356" s="13"/>
      <c r="B1356" s="14"/>
      <c r="C1356" s="15"/>
      <c r="D1356" s="6" t="e">
        <f>Tabla3[[#This Row],[CANTIDAD EN FIAT]]/Tabla3[[#This Row],[C. TOTAL / C.  RECIBIR]]</f>
        <v>#DIV/0!</v>
      </c>
      <c r="E1356" s="6"/>
      <c r="F1356" s="6"/>
      <c r="G1356" s="2"/>
      <c r="H1356" s="5"/>
      <c r="I1356" s="2"/>
      <c r="J1356" s="42"/>
      <c r="K1356" s="2" t="str">
        <f t="shared" si="21"/>
        <v>Perdida</v>
      </c>
      <c r="L1356" s="3">
        <f>IF(Dolares!$A$1356="Compra",Dolares!$E$1356-Dolares!$C$1356-Dolares!$F$1356,Dolares!$C$1356-Dolares!$E$1356-Dolares!$F$1356)</f>
        <v>0</v>
      </c>
      <c r="M1356" s="4" t="e">
        <f>Dolares!$L$1356/Dolares!$C$1356*1</f>
        <v>#DIV/0!</v>
      </c>
      <c r="N1356" s="26"/>
      <c r="O1356" s="17">
        <f>IF(Dolares!$A$1356="Venta",(Dolares!$E$1356+Dolares!$F$1356)*-1,Dolares!$E$1356-Dolares!$F$1356)</f>
        <v>0</v>
      </c>
    </row>
    <row r="1357" spans="1:15" ht="15" customHeight="1" x14ac:dyDescent="0.25">
      <c r="A1357" s="13"/>
      <c r="B1357" s="14"/>
      <c r="C1357" s="15"/>
      <c r="D1357" s="6" t="e">
        <f>Tabla3[[#This Row],[CANTIDAD EN FIAT]]/Tabla3[[#This Row],[C. TOTAL / C.  RECIBIR]]</f>
        <v>#DIV/0!</v>
      </c>
      <c r="E1357" s="6"/>
      <c r="F1357" s="6"/>
      <c r="G1357" s="2"/>
      <c r="H1357" s="5"/>
      <c r="I1357" s="2"/>
      <c r="J1357" s="42"/>
      <c r="K1357" s="2" t="str">
        <f t="shared" si="21"/>
        <v>Perdida</v>
      </c>
      <c r="L1357" s="3">
        <f>IF(Dolares!$A$1357="Compra",Dolares!$E$1357-Dolares!$C$1357-Dolares!$F$1357,Dolares!$C$1357-Dolares!$E$1357-Dolares!$F$1357)</f>
        <v>0</v>
      </c>
      <c r="M1357" s="4" t="e">
        <f>Dolares!$L$1357/Dolares!$C$1357*1</f>
        <v>#DIV/0!</v>
      </c>
      <c r="N1357" s="26"/>
      <c r="O1357" s="17">
        <f>IF(Dolares!$A$1357="Venta",(Dolares!$E$1357+Dolares!$F$1357)*-1,Dolares!$E$1357-Dolares!$F$1357)</f>
        <v>0</v>
      </c>
    </row>
    <row r="1358" spans="1:15" ht="15" customHeight="1" x14ac:dyDescent="0.25">
      <c r="A1358" s="13"/>
      <c r="B1358" s="14"/>
      <c r="C1358" s="15"/>
      <c r="D1358" s="6" t="e">
        <f>Tabla3[[#This Row],[CANTIDAD EN FIAT]]/Tabla3[[#This Row],[C. TOTAL / C.  RECIBIR]]</f>
        <v>#DIV/0!</v>
      </c>
      <c r="E1358" s="6"/>
      <c r="F1358" s="6"/>
      <c r="G1358" s="2"/>
      <c r="H1358" s="5"/>
      <c r="I1358" s="2"/>
      <c r="J1358" s="42"/>
      <c r="K1358" s="2" t="str">
        <f t="shared" si="21"/>
        <v>Perdida</v>
      </c>
      <c r="L1358" s="3">
        <f>IF(Dolares!$A$1358="Compra",Dolares!$E$1358-Dolares!$C$1358-Dolares!$F$1358,Dolares!$C$1358-Dolares!$E$1358-Dolares!$F$1358)</f>
        <v>0</v>
      </c>
      <c r="M1358" s="4" t="e">
        <f>Dolares!$L$1358/Dolares!$C$1358*1</f>
        <v>#DIV/0!</v>
      </c>
      <c r="N1358" s="26"/>
      <c r="O1358" s="17">
        <f>IF(Dolares!$A$1358="Venta",(Dolares!$E$1358+Dolares!$F$1358)*-1,Dolares!$E$1358-Dolares!$F$1358)</f>
        <v>0</v>
      </c>
    </row>
    <row r="1359" spans="1:15" ht="15" customHeight="1" x14ac:dyDescent="0.25">
      <c r="A1359" s="13"/>
      <c r="B1359" s="14"/>
      <c r="C1359" s="15"/>
      <c r="D1359" s="6" t="e">
        <f>Tabla3[[#This Row],[CANTIDAD EN FIAT]]/Tabla3[[#This Row],[C. TOTAL / C.  RECIBIR]]</f>
        <v>#DIV/0!</v>
      </c>
      <c r="E1359" s="6"/>
      <c r="F1359" s="6"/>
      <c r="G1359" s="2"/>
      <c r="H1359" s="5"/>
      <c r="I1359" s="2"/>
      <c r="J1359" s="42"/>
      <c r="K1359" s="2" t="str">
        <f t="shared" si="21"/>
        <v>Perdida</v>
      </c>
      <c r="L1359" s="3">
        <f>IF(Dolares!$A$1359="Compra",Dolares!$E$1359-Dolares!$C$1359-Dolares!$F$1359,Dolares!$C$1359-Dolares!$E$1359-Dolares!$F$1359)</f>
        <v>0</v>
      </c>
      <c r="M1359" s="4" t="e">
        <f>Dolares!$L$1359/Dolares!$C$1359*1</f>
        <v>#DIV/0!</v>
      </c>
      <c r="N1359" s="26"/>
      <c r="O1359" s="17">
        <f>IF(Dolares!$A$1359="Venta",(Dolares!$E$1359+Dolares!$F$1359)*-1,Dolares!$E$1359-Dolares!$F$1359)</f>
        <v>0</v>
      </c>
    </row>
    <row r="1360" spans="1:15" ht="15" customHeight="1" x14ac:dyDescent="0.25">
      <c r="A1360" s="13"/>
      <c r="B1360" s="14"/>
      <c r="C1360" s="15"/>
      <c r="D1360" s="6" t="e">
        <f>Tabla3[[#This Row],[CANTIDAD EN FIAT]]/Tabla3[[#This Row],[C. TOTAL / C.  RECIBIR]]</f>
        <v>#DIV/0!</v>
      </c>
      <c r="E1360" s="6"/>
      <c r="F1360" s="6"/>
      <c r="G1360" s="2"/>
      <c r="H1360" s="5"/>
      <c r="I1360" s="2"/>
      <c r="J1360" s="42"/>
      <c r="K1360" s="2" t="str">
        <f t="shared" si="21"/>
        <v>Perdida</v>
      </c>
      <c r="L1360" s="3">
        <f>IF(Dolares!$A$1360="Compra",Dolares!$E$1360-Dolares!$C$1360-Dolares!$F$1360,Dolares!$C$1360-Dolares!$E$1360-Dolares!$F$1360)</f>
        <v>0</v>
      </c>
      <c r="M1360" s="4" t="e">
        <f>Dolares!$L$1360/Dolares!$C$1360*1</f>
        <v>#DIV/0!</v>
      </c>
      <c r="N1360" s="26"/>
      <c r="O1360" s="17">
        <f>IF(Dolares!$A$1360="Venta",(Dolares!$E$1360+Dolares!$F$1360)*-1,Dolares!$E$1360-Dolares!$F$1360)</f>
        <v>0</v>
      </c>
    </row>
    <row r="1361" spans="1:15" ht="15" customHeight="1" x14ac:dyDescent="0.25">
      <c r="A1361" s="13"/>
      <c r="B1361" s="14"/>
      <c r="C1361" s="15"/>
      <c r="D1361" s="6" t="e">
        <f>Tabla3[[#This Row],[CANTIDAD EN FIAT]]/Tabla3[[#This Row],[C. TOTAL / C.  RECIBIR]]</f>
        <v>#DIV/0!</v>
      </c>
      <c r="E1361" s="6"/>
      <c r="F1361" s="6"/>
      <c r="G1361" s="2"/>
      <c r="H1361" s="5"/>
      <c r="I1361" s="2"/>
      <c r="J1361" s="42"/>
      <c r="K1361" s="2" t="str">
        <f t="shared" si="21"/>
        <v>Perdida</v>
      </c>
      <c r="L1361" s="3">
        <f>IF(Dolares!$A$1361="Compra",Dolares!$E$1361-Dolares!$C$1361-Dolares!$F$1361,Dolares!$C$1361-Dolares!$E$1361-Dolares!$F$1361)</f>
        <v>0</v>
      </c>
      <c r="M1361" s="4" t="e">
        <f>Dolares!$L$1361/Dolares!$C$1361*1</f>
        <v>#DIV/0!</v>
      </c>
      <c r="N1361" s="26"/>
      <c r="O1361" s="17">
        <f>IF(Dolares!$A$1361="Venta",(Dolares!$E$1361+Dolares!$F$1361)*-1,Dolares!$E$1361-Dolares!$F$1361)</f>
        <v>0</v>
      </c>
    </row>
    <row r="1362" spans="1:15" ht="15" customHeight="1" x14ac:dyDescent="0.25">
      <c r="A1362" s="13"/>
      <c r="B1362" s="14"/>
      <c r="C1362" s="15"/>
      <c r="D1362" s="6" t="e">
        <f>Tabla3[[#This Row],[CANTIDAD EN FIAT]]/Tabla3[[#This Row],[C. TOTAL / C.  RECIBIR]]</f>
        <v>#DIV/0!</v>
      </c>
      <c r="E1362" s="6"/>
      <c r="F1362" s="6"/>
      <c r="G1362" s="2"/>
      <c r="H1362" s="5"/>
      <c r="I1362" s="2"/>
      <c r="J1362" s="42"/>
      <c r="K1362" s="2" t="str">
        <f t="shared" si="21"/>
        <v>Perdida</v>
      </c>
      <c r="L1362" s="3">
        <f>IF(Dolares!$A$1362="Compra",Dolares!$E$1362-Dolares!$C$1362-Dolares!$F$1362,Dolares!$C$1362-Dolares!$E$1362-Dolares!$F$1362)</f>
        <v>0</v>
      </c>
      <c r="M1362" s="4" t="e">
        <f>Dolares!$L$1362/Dolares!$C$1362*1</f>
        <v>#DIV/0!</v>
      </c>
      <c r="N1362" s="26"/>
      <c r="O1362" s="17">
        <f>IF(Dolares!$A$1362="Venta",(Dolares!$E$1362+Dolares!$F$1362)*-1,Dolares!$E$1362-Dolares!$F$1362)</f>
        <v>0</v>
      </c>
    </row>
    <row r="1363" spans="1:15" ht="15" customHeight="1" x14ac:dyDescent="0.25">
      <c r="A1363" s="13"/>
      <c r="B1363" s="14"/>
      <c r="C1363" s="15"/>
      <c r="D1363" s="6" t="e">
        <f>Tabla3[[#This Row],[CANTIDAD EN FIAT]]/Tabla3[[#This Row],[C. TOTAL / C.  RECIBIR]]</f>
        <v>#DIV/0!</v>
      </c>
      <c r="E1363" s="6"/>
      <c r="F1363" s="6"/>
      <c r="G1363" s="2"/>
      <c r="H1363" s="5"/>
      <c r="I1363" s="2"/>
      <c r="J1363" s="42"/>
      <c r="K1363" s="2" t="str">
        <f t="shared" si="21"/>
        <v>Perdida</v>
      </c>
      <c r="L1363" s="3">
        <f>IF(Dolares!$A$1363="Compra",Dolares!$E$1363-Dolares!$C$1363-Dolares!$F$1363,Dolares!$C$1363-Dolares!$E$1363-Dolares!$F$1363)</f>
        <v>0</v>
      </c>
      <c r="M1363" s="4" t="e">
        <f>Dolares!$L$1363/Dolares!$C$1363*1</f>
        <v>#DIV/0!</v>
      </c>
      <c r="N1363" s="26"/>
      <c r="O1363" s="17">
        <f>IF(Dolares!$A$1363="Venta",(Dolares!$E$1363+Dolares!$F$1363)*-1,Dolares!$E$1363-Dolares!$F$1363)</f>
        <v>0</v>
      </c>
    </row>
    <row r="1364" spans="1:15" ht="15" customHeight="1" x14ac:dyDescent="0.25">
      <c r="A1364" s="13"/>
      <c r="B1364" s="14"/>
      <c r="C1364" s="15"/>
      <c r="D1364" s="6" t="e">
        <f>Tabla3[[#This Row],[CANTIDAD EN FIAT]]/Tabla3[[#This Row],[C. TOTAL / C.  RECIBIR]]</f>
        <v>#DIV/0!</v>
      </c>
      <c r="E1364" s="6"/>
      <c r="F1364" s="6"/>
      <c r="G1364" s="2"/>
      <c r="H1364" s="5"/>
      <c r="I1364" s="2"/>
      <c r="J1364" s="42"/>
      <c r="K1364" s="2" t="str">
        <f t="shared" si="21"/>
        <v>Perdida</v>
      </c>
      <c r="L1364" s="3">
        <f>IF(Dolares!$A$1364="Compra",Dolares!$E$1364-Dolares!$C$1364-Dolares!$F$1364,Dolares!$C$1364-Dolares!$E$1364-Dolares!$F$1364)</f>
        <v>0</v>
      </c>
      <c r="M1364" s="4" t="e">
        <f>Dolares!$L$1364/Dolares!$C$1364*1</f>
        <v>#DIV/0!</v>
      </c>
      <c r="N1364" s="26"/>
      <c r="O1364" s="17">
        <f>IF(Dolares!$A$1364="Venta",(Dolares!$E$1364+Dolares!$F$1364)*-1,Dolares!$E$1364-Dolares!$F$1364)</f>
        <v>0</v>
      </c>
    </row>
    <row r="1365" spans="1:15" ht="15" customHeight="1" x14ac:dyDescent="0.25">
      <c r="A1365" s="13"/>
      <c r="B1365" s="14"/>
      <c r="C1365" s="15"/>
      <c r="D1365" s="6" t="e">
        <f>Tabla3[[#This Row],[CANTIDAD EN FIAT]]/Tabla3[[#This Row],[C. TOTAL / C.  RECIBIR]]</f>
        <v>#DIV/0!</v>
      </c>
      <c r="E1365" s="6"/>
      <c r="F1365" s="6"/>
      <c r="G1365" s="2"/>
      <c r="H1365" s="5"/>
      <c r="I1365" s="2"/>
      <c r="J1365" s="42"/>
      <c r="K1365" s="2" t="str">
        <f t="shared" si="21"/>
        <v>Perdida</v>
      </c>
      <c r="L1365" s="3">
        <f>IF(Dolares!$A$1365="Compra",Dolares!$E$1365-Dolares!$C$1365-Dolares!$F$1365,Dolares!$C$1365-Dolares!$E$1365-Dolares!$F$1365)</f>
        <v>0</v>
      </c>
      <c r="M1365" s="4" t="e">
        <f>Dolares!$L$1365/Dolares!$C$1365*1</f>
        <v>#DIV/0!</v>
      </c>
      <c r="N1365" s="26"/>
      <c r="O1365" s="17">
        <f>IF(Dolares!$A$1365="Venta",(Dolares!$E$1365+Dolares!$F$1365)*-1,Dolares!$E$1365-Dolares!$F$1365)</f>
        <v>0</v>
      </c>
    </row>
    <row r="1366" spans="1:15" ht="15" customHeight="1" x14ac:dyDescent="0.25">
      <c r="A1366" s="13"/>
      <c r="B1366" s="14"/>
      <c r="C1366" s="15"/>
      <c r="D1366" s="6" t="e">
        <f>Tabla3[[#This Row],[CANTIDAD EN FIAT]]/Tabla3[[#This Row],[C. TOTAL / C.  RECIBIR]]</f>
        <v>#DIV/0!</v>
      </c>
      <c r="E1366" s="6"/>
      <c r="F1366" s="6"/>
      <c r="G1366" s="2"/>
      <c r="H1366" s="5"/>
      <c r="I1366" s="2"/>
      <c r="J1366" s="42"/>
      <c r="K1366" s="2" t="str">
        <f t="shared" si="21"/>
        <v>Perdida</v>
      </c>
      <c r="L1366" s="3">
        <f>IF(Dolares!$A$1366="Compra",Dolares!$E$1366-Dolares!$C$1366-Dolares!$F$1366,Dolares!$C$1366-Dolares!$E$1366-Dolares!$F$1366)</f>
        <v>0</v>
      </c>
      <c r="M1366" s="4" t="e">
        <f>Dolares!$L$1366/Dolares!$C$1366*1</f>
        <v>#DIV/0!</v>
      </c>
      <c r="N1366" s="26"/>
      <c r="O1366" s="17">
        <f>IF(Dolares!$A$1366="Venta",(Dolares!$E$1366+Dolares!$F$1366)*-1,Dolares!$E$1366-Dolares!$F$1366)</f>
        <v>0</v>
      </c>
    </row>
    <row r="1367" spans="1:15" ht="15" customHeight="1" x14ac:dyDescent="0.25">
      <c r="A1367" s="13"/>
      <c r="B1367" s="14"/>
      <c r="C1367" s="15"/>
      <c r="D1367" s="6" t="e">
        <f>Tabla3[[#This Row],[CANTIDAD EN FIAT]]/Tabla3[[#This Row],[C. TOTAL / C.  RECIBIR]]</f>
        <v>#DIV/0!</v>
      </c>
      <c r="E1367" s="6"/>
      <c r="F1367" s="6"/>
      <c r="G1367" s="2"/>
      <c r="H1367" s="5"/>
      <c r="I1367" s="2"/>
      <c r="J1367" s="42"/>
      <c r="K1367" s="2" t="str">
        <f t="shared" si="21"/>
        <v>Perdida</v>
      </c>
      <c r="L1367" s="3">
        <f>IF(Dolares!$A$1367="Compra",Dolares!$E$1367-Dolares!$C$1367-Dolares!$F$1367,Dolares!$C$1367-Dolares!$E$1367-Dolares!$F$1367)</f>
        <v>0</v>
      </c>
      <c r="M1367" s="4" t="e">
        <f>Dolares!$L$1367/Dolares!$C$1367*1</f>
        <v>#DIV/0!</v>
      </c>
      <c r="N1367" s="26"/>
      <c r="O1367" s="17">
        <f>IF(Dolares!$A$1367="Venta",(Dolares!$E$1367+Dolares!$F$1367)*-1,Dolares!$E$1367-Dolares!$F$1367)</f>
        <v>0</v>
      </c>
    </row>
    <row r="1368" spans="1:15" ht="15" customHeight="1" x14ac:dyDescent="0.25">
      <c r="A1368" s="13"/>
      <c r="B1368" s="14"/>
      <c r="C1368" s="15"/>
      <c r="D1368" s="6" t="e">
        <f>Tabla3[[#This Row],[CANTIDAD EN FIAT]]/Tabla3[[#This Row],[C. TOTAL / C.  RECIBIR]]</f>
        <v>#DIV/0!</v>
      </c>
      <c r="E1368" s="6"/>
      <c r="F1368" s="6"/>
      <c r="G1368" s="2"/>
      <c r="H1368" s="5"/>
      <c r="I1368" s="2"/>
      <c r="J1368" s="42"/>
      <c r="K1368" s="2" t="str">
        <f t="shared" si="21"/>
        <v>Perdida</v>
      </c>
      <c r="L1368" s="3">
        <f>IF(Dolares!$A$1368="Compra",Dolares!$E$1368-Dolares!$C$1368-Dolares!$F$1368,Dolares!$C$1368-Dolares!$E$1368-Dolares!$F$1368)</f>
        <v>0</v>
      </c>
      <c r="M1368" s="4" t="e">
        <f>Dolares!$L$1368/Dolares!$C$1368*1</f>
        <v>#DIV/0!</v>
      </c>
      <c r="N1368" s="26"/>
      <c r="O1368" s="17">
        <f>IF(Dolares!$A$1368="Venta",(Dolares!$E$1368+Dolares!$F$1368)*-1,Dolares!$E$1368-Dolares!$F$1368)</f>
        <v>0</v>
      </c>
    </row>
    <row r="1369" spans="1:15" ht="15" customHeight="1" x14ac:dyDescent="0.25">
      <c r="A1369" s="13"/>
      <c r="B1369" s="14"/>
      <c r="C1369" s="15"/>
      <c r="D1369" s="6" t="e">
        <f>Tabla3[[#This Row],[CANTIDAD EN FIAT]]/Tabla3[[#This Row],[C. TOTAL / C.  RECIBIR]]</f>
        <v>#DIV/0!</v>
      </c>
      <c r="E1369" s="6"/>
      <c r="F1369" s="6"/>
      <c r="G1369" s="2"/>
      <c r="H1369" s="5"/>
      <c r="I1369" s="2"/>
      <c r="J1369" s="42"/>
      <c r="K1369" s="2" t="str">
        <f t="shared" si="21"/>
        <v>Perdida</v>
      </c>
      <c r="L1369" s="3">
        <f>IF(Dolares!$A$1369="Compra",Dolares!$E$1369-Dolares!$C$1369-Dolares!$F$1369,Dolares!$C$1369-Dolares!$E$1369-Dolares!$F$1369)</f>
        <v>0</v>
      </c>
      <c r="M1369" s="4" t="e">
        <f>Dolares!$L$1369/Dolares!$C$1369*1</f>
        <v>#DIV/0!</v>
      </c>
      <c r="N1369" s="26"/>
      <c r="O1369" s="17">
        <f>IF(Dolares!$A$1369="Venta",(Dolares!$E$1369+Dolares!$F$1369)*-1,Dolares!$E$1369-Dolares!$F$1369)</f>
        <v>0</v>
      </c>
    </row>
    <row r="1370" spans="1:15" ht="15" customHeight="1" x14ac:dyDescent="0.25">
      <c r="A1370" s="13"/>
      <c r="B1370" s="14"/>
      <c r="C1370" s="15"/>
      <c r="D1370" s="6" t="e">
        <f>Tabla3[[#This Row],[CANTIDAD EN FIAT]]/Tabla3[[#This Row],[C. TOTAL / C.  RECIBIR]]</f>
        <v>#DIV/0!</v>
      </c>
      <c r="E1370" s="6"/>
      <c r="F1370" s="6"/>
      <c r="G1370" s="2"/>
      <c r="H1370" s="5"/>
      <c r="I1370" s="2"/>
      <c r="J1370" s="42"/>
      <c r="K1370" s="2" t="str">
        <f t="shared" si="21"/>
        <v>Perdida</v>
      </c>
      <c r="L1370" s="3">
        <f>IF(Dolares!$A$1370="Compra",Dolares!$E$1370-Dolares!$C$1370-Dolares!$F$1370,Dolares!$C$1370-Dolares!$E$1370-Dolares!$F$1370)</f>
        <v>0</v>
      </c>
      <c r="M1370" s="4" t="e">
        <f>Dolares!$L$1370/Dolares!$C$1370*1</f>
        <v>#DIV/0!</v>
      </c>
      <c r="N1370" s="26"/>
      <c r="O1370" s="17">
        <f>IF(Dolares!$A$1370="Venta",(Dolares!$E$1370+Dolares!$F$1370)*-1,Dolares!$E$1370-Dolares!$F$1370)</f>
        <v>0</v>
      </c>
    </row>
    <row r="1371" spans="1:15" ht="15" customHeight="1" x14ac:dyDescent="0.25">
      <c r="A1371" s="13"/>
      <c r="B1371" s="14"/>
      <c r="C1371" s="15"/>
      <c r="D1371" s="6" t="e">
        <f>Tabla3[[#This Row],[CANTIDAD EN FIAT]]/Tabla3[[#This Row],[C. TOTAL / C.  RECIBIR]]</f>
        <v>#DIV/0!</v>
      </c>
      <c r="E1371" s="6"/>
      <c r="F1371" s="6"/>
      <c r="G1371" s="2"/>
      <c r="H1371" s="5"/>
      <c r="I1371" s="2"/>
      <c r="J1371" s="42"/>
      <c r="K1371" s="2" t="str">
        <f t="shared" si="21"/>
        <v>Perdida</v>
      </c>
      <c r="L1371" s="3">
        <f>IF(Dolares!$A$1371="Compra",Dolares!$E$1371-Dolares!$C$1371-Dolares!$F$1371,Dolares!$C$1371-Dolares!$E$1371-Dolares!$F$1371)</f>
        <v>0</v>
      </c>
      <c r="M1371" s="4" t="e">
        <f>Dolares!$L$1371/Dolares!$C$1371*1</f>
        <v>#DIV/0!</v>
      </c>
      <c r="N1371" s="26"/>
      <c r="O1371" s="17">
        <f>IF(Dolares!$A$1371="Venta",(Dolares!$E$1371+Dolares!$F$1371)*-1,Dolares!$E$1371-Dolares!$F$1371)</f>
        <v>0</v>
      </c>
    </row>
    <row r="1372" spans="1:15" ht="15" customHeight="1" x14ac:dyDescent="0.25">
      <c r="A1372" s="13"/>
      <c r="B1372" s="14"/>
      <c r="C1372" s="15"/>
      <c r="D1372" s="6" t="e">
        <f>Tabla3[[#This Row],[CANTIDAD EN FIAT]]/Tabla3[[#This Row],[C. TOTAL / C.  RECIBIR]]</f>
        <v>#DIV/0!</v>
      </c>
      <c r="E1372" s="6"/>
      <c r="F1372" s="6"/>
      <c r="G1372" s="2"/>
      <c r="H1372" s="5"/>
      <c r="I1372" s="2"/>
      <c r="J1372" s="42"/>
      <c r="K1372" s="2" t="str">
        <f t="shared" si="21"/>
        <v>Perdida</v>
      </c>
      <c r="L1372" s="3">
        <f>IF(Dolares!$A$1372="Compra",Dolares!$E$1372-Dolares!$C$1372-Dolares!$F$1372,Dolares!$C$1372-Dolares!$E$1372-Dolares!$F$1372)</f>
        <v>0</v>
      </c>
      <c r="M1372" s="4" t="e">
        <f>Dolares!$L$1372/Dolares!$C$1372*1</f>
        <v>#DIV/0!</v>
      </c>
      <c r="N1372" s="26"/>
      <c r="O1372" s="17">
        <f>IF(Dolares!$A$1372="Venta",(Dolares!$E$1372+Dolares!$F$1372)*-1,Dolares!$E$1372-Dolares!$F$1372)</f>
        <v>0</v>
      </c>
    </row>
    <row r="1373" spans="1:15" ht="15" customHeight="1" x14ac:dyDescent="0.25">
      <c r="A1373" s="13"/>
      <c r="B1373" s="14"/>
      <c r="C1373" s="15"/>
      <c r="D1373" s="6" t="e">
        <f>Tabla3[[#This Row],[CANTIDAD EN FIAT]]/Tabla3[[#This Row],[C. TOTAL / C.  RECIBIR]]</f>
        <v>#DIV/0!</v>
      </c>
      <c r="E1373" s="6"/>
      <c r="F1373" s="6"/>
      <c r="G1373" s="2"/>
      <c r="H1373" s="5"/>
      <c r="I1373" s="2"/>
      <c r="J1373" s="42"/>
      <c r="K1373" s="2" t="str">
        <f t="shared" si="21"/>
        <v>Perdida</v>
      </c>
      <c r="L1373" s="3">
        <f>IF(Dolares!$A$1373="Compra",Dolares!$E$1373-Dolares!$C$1373-Dolares!$F$1373,Dolares!$C$1373-Dolares!$E$1373-Dolares!$F$1373)</f>
        <v>0</v>
      </c>
      <c r="M1373" s="4" t="e">
        <f>Dolares!$L$1373/Dolares!$C$1373*1</f>
        <v>#DIV/0!</v>
      </c>
      <c r="N1373" s="26"/>
      <c r="O1373" s="17">
        <f>IF(Dolares!$A$1373="Venta",(Dolares!$E$1373+Dolares!$F$1373)*-1,Dolares!$E$1373-Dolares!$F$1373)</f>
        <v>0</v>
      </c>
    </row>
    <row r="1374" spans="1:15" ht="15" customHeight="1" x14ac:dyDescent="0.25">
      <c r="A1374" s="13"/>
      <c r="B1374" s="14"/>
      <c r="C1374" s="15"/>
      <c r="D1374" s="6" t="e">
        <f>Tabla3[[#This Row],[CANTIDAD EN FIAT]]/Tabla3[[#This Row],[C. TOTAL / C.  RECIBIR]]</f>
        <v>#DIV/0!</v>
      </c>
      <c r="E1374" s="6"/>
      <c r="F1374" s="6"/>
      <c r="G1374" s="2"/>
      <c r="H1374" s="5"/>
      <c r="I1374" s="2"/>
      <c r="J1374" s="42"/>
      <c r="K1374" s="2" t="str">
        <f t="shared" si="21"/>
        <v>Perdida</v>
      </c>
      <c r="L1374" s="3">
        <f>IF(Dolares!$A$1374="Compra",Dolares!$E$1374-Dolares!$C$1374-Dolares!$F$1374,Dolares!$C$1374-Dolares!$E$1374-Dolares!$F$1374)</f>
        <v>0</v>
      </c>
      <c r="M1374" s="4" t="e">
        <f>Dolares!$L$1374/Dolares!$C$1374*1</f>
        <v>#DIV/0!</v>
      </c>
      <c r="N1374" s="26"/>
      <c r="O1374" s="17">
        <f>IF(Dolares!$A$1374="Venta",(Dolares!$E$1374+Dolares!$F$1374)*-1,Dolares!$E$1374-Dolares!$F$1374)</f>
        <v>0</v>
      </c>
    </row>
    <row r="1375" spans="1:15" ht="15" customHeight="1" x14ac:dyDescent="0.25">
      <c r="A1375" s="13"/>
      <c r="B1375" s="14"/>
      <c r="C1375" s="15"/>
      <c r="D1375" s="6" t="e">
        <f>Tabla3[[#This Row],[CANTIDAD EN FIAT]]/Tabla3[[#This Row],[C. TOTAL / C.  RECIBIR]]</f>
        <v>#DIV/0!</v>
      </c>
      <c r="E1375" s="6"/>
      <c r="F1375" s="6"/>
      <c r="G1375" s="2"/>
      <c r="H1375" s="5"/>
      <c r="I1375" s="2"/>
      <c r="J1375" s="42"/>
      <c r="K1375" s="2" t="str">
        <f t="shared" si="21"/>
        <v>Perdida</v>
      </c>
      <c r="L1375" s="3">
        <f>IF(Dolares!$A$1375="Compra",Dolares!$E$1375-Dolares!$C$1375-Dolares!$F$1375,Dolares!$C$1375-Dolares!$E$1375-Dolares!$F$1375)</f>
        <v>0</v>
      </c>
      <c r="M1375" s="4" t="e">
        <f>Dolares!$L$1375/Dolares!$C$1375*1</f>
        <v>#DIV/0!</v>
      </c>
      <c r="N1375" s="26"/>
      <c r="O1375" s="17">
        <f>IF(Dolares!$A$1375="Venta",(Dolares!$E$1375+Dolares!$F$1375)*-1,Dolares!$E$1375-Dolares!$F$1375)</f>
        <v>0</v>
      </c>
    </row>
    <row r="1376" spans="1:15" ht="15" customHeight="1" x14ac:dyDescent="0.25">
      <c r="A1376" s="13"/>
      <c r="B1376" s="14"/>
      <c r="C1376" s="15"/>
      <c r="D1376" s="6" t="e">
        <f>Tabla3[[#This Row],[CANTIDAD EN FIAT]]/Tabla3[[#This Row],[C. TOTAL / C.  RECIBIR]]</f>
        <v>#DIV/0!</v>
      </c>
      <c r="E1376" s="6"/>
      <c r="F1376" s="6"/>
      <c r="G1376" s="2"/>
      <c r="H1376" s="5"/>
      <c r="I1376" s="2"/>
      <c r="J1376" s="42"/>
      <c r="K1376" s="2" t="str">
        <f t="shared" si="21"/>
        <v>Perdida</v>
      </c>
      <c r="L1376" s="3">
        <f>IF(Dolares!$A$1376="Compra",Dolares!$E$1376-Dolares!$C$1376-Dolares!$F$1376,Dolares!$C$1376-Dolares!$E$1376-Dolares!$F$1376)</f>
        <v>0</v>
      </c>
      <c r="M1376" s="4" t="e">
        <f>Dolares!$L$1376/Dolares!$C$1376*1</f>
        <v>#DIV/0!</v>
      </c>
      <c r="N1376" s="26"/>
      <c r="O1376" s="17">
        <f>IF(Dolares!$A$1376="Venta",(Dolares!$E$1376+Dolares!$F$1376)*-1,Dolares!$E$1376-Dolares!$F$1376)</f>
        <v>0</v>
      </c>
    </row>
    <row r="1377" spans="1:15" ht="15" customHeight="1" x14ac:dyDescent="0.25">
      <c r="A1377" s="13"/>
      <c r="B1377" s="14"/>
      <c r="C1377" s="15"/>
      <c r="D1377" s="6" t="e">
        <f>Tabla3[[#This Row],[CANTIDAD EN FIAT]]/Tabla3[[#This Row],[C. TOTAL / C.  RECIBIR]]</f>
        <v>#DIV/0!</v>
      </c>
      <c r="E1377" s="6"/>
      <c r="F1377" s="6"/>
      <c r="G1377" s="2"/>
      <c r="H1377" s="5"/>
      <c r="I1377" s="2"/>
      <c r="J1377" s="42"/>
      <c r="K1377" s="2" t="str">
        <f t="shared" si="21"/>
        <v>Perdida</v>
      </c>
      <c r="L1377" s="3">
        <f>IF(Dolares!$A$1377="Compra",Dolares!$E$1377-Dolares!$C$1377-Dolares!$F$1377,Dolares!$C$1377-Dolares!$E$1377-Dolares!$F$1377)</f>
        <v>0</v>
      </c>
      <c r="M1377" s="4" t="e">
        <f>Dolares!$L$1377/Dolares!$C$1377*1</f>
        <v>#DIV/0!</v>
      </c>
      <c r="N1377" s="26"/>
      <c r="O1377" s="17">
        <f>IF(Dolares!$A$1377="Venta",(Dolares!$E$1377+Dolares!$F$1377)*-1,Dolares!$E$1377-Dolares!$F$1377)</f>
        <v>0</v>
      </c>
    </row>
    <row r="1378" spans="1:15" ht="15" customHeight="1" x14ac:dyDescent="0.25">
      <c r="A1378" s="13"/>
      <c r="B1378" s="14"/>
      <c r="C1378" s="15"/>
      <c r="D1378" s="6" t="e">
        <f>Tabla3[[#This Row],[CANTIDAD EN FIAT]]/Tabla3[[#This Row],[C. TOTAL / C.  RECIBIR]]</f>
        <v>#DIV/0!</v>
      </c>
      <c r="E1378" s="6"/>
      <c r="F1378" s="6"/>
      <c r="G1378" s="2"/>
      <c r="H1378" s="5"/>
      <c r="I1378" s="2"/>
      <c r="J1378" s="42"/>
      <c r="K1378" s="2" t="str">
        <f t="shared" si="21"/>
        <v>Perdida</v>
      </c>
      <c r="L1378" s="3">
        <f>IF(Dolares!$A$1378="Compra",Dolares!$E$1378-Dolares!$C$1378-Dolares!$F$1378,Dolares!$C$1378-Dolares!$E$1378-Dolares!$F$1378)</f>
        <v>0</v>
      </c>
      <c r="M1378" s="4" t="e">
        <f>Dolares!$L$1378/Dolares!$C$1378*1</f>
        <v>#DIV/0!</v>
      </c>
      <c r="N1378" s="26"/>
      <c r="O1378" s="17">
        <f>IF(Dolares!$A$1378="Venta",(Dolares!$E$1378+Dolares!$F$1378)*-1,Dolares!$E$1378-Dolares!$F$1378)</f>
        <v>0</v>
      </c>
    </row>
    <row r="1379" spans="1:15" ht="15" customHeight="1" x14ac:dyDescent="0.25">
      <c r="A1379" s="13"/>
      <c r="B1379" s="14"/>
      <c r="C1379" s="15"/>
      <c r="D1379" s="6" t="e">
        <f>Tabla3[[#This Row],[CANTIDAD EN FIAT]]/Tabla3[[#This Row],[C. TOTAL / C.  RECIBIR]]</f>
        <v>#DIV/0!</v>
      </c>
      <c r="E1379" s="6"/>
      <c r="F1379" s="6"/>
      <c r="G1379" s="2"/>
      <c r="H1379" s="5"/>
      <c r="I1379" s="2"/>
      <c r="J1379" s="42"/>
      <c r="K1379" s="2" t="str">
        <f t="shared" si="21"/>
        <v>Perdida</v>
      </c>
      <c r="L1379" s="3">
        <f>IF(Dolares!$A$1379="Compra",Dolares!$E$1379-Dolares!$C$1379-Dolares!$F$1379,Dolares!$C$1379-Dolares!$E$1379-Dolares!$F$1379)</f>
        <v>0</v>
      </c>
      <c r="M1379" s="4" t="e">
        <f>Dolares!$L$1379/Dolares!$C$1379*1</f>
        <v>#DIV/0!</v>
      </c>
      <c r="N1379" s="26"/>
      <c r="O1379" s="17">
        <f>IF(Dolares!$A$1379="Venta",(Dolares!$E$1379+Dolares!$F$1379)*-1,Dolares!$E$1379-Dolares!$F$1379)</f>
        <v>0</v>
      </c>
    </row>
    <row r="1380" spans="1:15" ht="15" customHeight="1" x14ac:dyDescent="0.25">
      <c r="A1380" s="13"/>
      <c r="B1380" s="14"/>
      <c r="C1380" s="15"/>
      <c r="D1380" s="6" t="e">
        <f>Tabla3[[#This Row],[CANTIDAD EN FIAT]]/Tabla3[[#This Row],[C. TOTAL / C.  RECIBIR]]</f>
        <v>#DIV/0!</v>
      </c>
      <c r="E1380" s="6"/>
      <c r="F1380" s="6"/>
      <c r="G1380" s="2"/>
      <c r="H1380" s="5"/>
      <c r="I1380" s="2"/>
      <c r="J1380" s="42"/>
      <c r="K1380" s="2" t="str">
        <f t="shared" si="21"/>
        <v>Perdida</v>
      </c>
      <c r="L1380" s="3">
        <f>IF(Dolares!$A$1380="Compra",Dolares!$E$1380-Dolares!$C$1380-Dolares!$F$1380,Dolares!$C$1380-Dolares!$E$1380-Dolares!$F$1380)</f>
        <v>0</v>
      </c>
      <c r="M1380" s="4" t="e">
        <f>Dolares!$L$1380/Dolares!$C$1380*1</f>
        <v>#DIV/0!</v>
      </c>
      <c r="N1380" s="26"/>
      <c r="O1380" s="17">
        <f>IF(Dolares!$A$1380="Venta",(Dolares!$E$1380+Dolares!$F$1380)*-1,Dolares!$E$1380-Dolares!$F$1380)</f>
        <v>0</v>
      </c>
    </row>
    <row r="1381" spans="1:15" ht="15" customHeight="1" x14ac:dyDescent="0.25">
      <c r="A1381" s="13"/>
      <c r="B1381" s="14"/>
      <c r="C1381" s="15"/>
      <c r="D1381" s="6" t="e">
        <f>Tabla3[[#This Row],[CANTIDAD EN FIAT]]/Tabla3[[#This Row],[C. TOTAL / C.  RECIBIR]]</f>
        <v>#DIV/0!</v>
      </c>
      <c r="E1381" s="6"/>
      <c r="F1381" s="6"/>
      <c r="G1381" s="2"/>
      <c r="H1381" s="5"/>
      <c r="I1381" s="2"/>
      <c r="J1381" s="42"/>
      <c r="K1381" s="2" t="str">
        <f t="shared" si="21"/>
        <v>Perdida</v>
      </c>
      <c r="L1381" s="3">
        <f>IF(Dolares!$A$1381="Compra",Dolares!$E$1381-Dolares!$C$1381-Dolares!$F$1381,Dolares!$C$1381-Dolares!$E$1381-Dolares!$F$1381)</f>
        <v>0</v>
      </c>
      <c r="M1381" s="4" t="e">
        <f>Dolares!$L$1381/Dolares!$C$1381*1</f>
        <v>#DIV/0!</v>
      </c>
      <c r="N1381" s="26"/>
      <c r="O1381" s="17">
        <f>IF(Dolares!$A$1381="Venta",(Dolares!$E$1381+Dolares!$F$1381)*-1,Dolares!$E$1381-Dolares!$F$1381)</f>
        <v>0</v>
      </c>
    </row>
    <row r="1382" spans="1:15" ht="15" customHeight="1" x14ac:dyDescent="0.25">
      <c r="A1382" s="13"/>
      <c r="B1382" s="14"/>
      <c r="C1382" s="15"/>
      <c r="D1382" s="6" t="e">
        <f>Tabla3[[#This Row],[CANTIDAD EN FIAT]]/Tabla3[[#This Row],[C. TOTAL / C.  RECIBIR]]</f>
        <v>#DIV/0!</v>
      </c>
      <c r="E1382" s="6"/>
      <c r="F1382" s="6"/>
      <c r="G1382" s="2"/>
      <c r="H1382" s="5"/>
      <c r="I1382" s="2"/>
      <c r="J1382" s="42"/>
      <c r="K1382" s="2" t="str">
        <f t="shared" si="21"/>
        <v>Perdida</v>
      </c>
      <c r="L1382" s="3">
        <f>IF(Dolares!$A$1382="Compra",Dolares!$E$1382-Dolares!$C$1382-Dolares!$F$1382,Dolares!$C$1382-Dolares!$E$1382-Dolares!$F$1382)</f>
        <v>0</v>
      </c>
      <c r="M1382" s="4" t="e">
        <f>Dolares!$L$1382/Dolares!$C$1382*1</f>
        <v>#DIV/0!</v>
      </c>
      <c r="N1382" s="26"/>
      <c r="O1382" s="17">
        <f>IF(Dolares!$A$1382="Venta",(Dolares!$E$1382+Dolares!$F$1382)*-1,Dolares!$E$1382-Dolares!$F$1382)</f>
        <v>0</v>
      </c>
    </row>
    <row r="1383" spans="1:15" ht="15" customHeight="1" x14ac:dyDescent="0.25">
      <c r="A1383" s="13"/>
      <c r="B1383" s="14"/>
      <c r="C1383" s="15"/>
      <c r="D1383" s="6" t="e">
        <f>Tabla3[[#This Row],[CANTIDAD EN FIAT]]/Tabla3[[#This Row],[C. TOTAL / C.  RECIBIR]]</f>
        <v>#DIV/0!</v>
      </c>
      <c r="E1383" s="6"/>
      <c r="F1383" s="6"/>
      <c r="G1383" s="2"/>
      <c r="H1383" s="5"/>
      <c r="I1383" s="2"/>
      <c r="J1383" s="42"/>
      <c r="K1383" s="2" t="str">
        <f t="shared" si="21"/>
        <v>Perdida</v>
      </c>
      <c r="L1383" s="3">
        <f>IF(Dolares!$A$1383="Compra",Dolares!$E$1383-Dolares!$C$1383-Dolares!$F$1383,Dolares!$C$1383-Dolares!$E$1383-Dolares!$F$1383)</f>
        <v>0</v>
      </c>
      <c r="M1383" s="4" t="e">
        <f>Dolares!$L$1383/Dolares!$C$1383*1</f>
        <v>#DIV/0!</v>
      </c>
      <c r="N1383" s="26"/>
      <c r="O1383" s="17">
        <f>IF(Dolares!$A$1383="Venta",(Dolares!$E$1383+Dolares!$F$1383)*-1,Dolares!$E$1383-Dolares!$F$1383)</f>
        <v>0</v>
      </c>
    </row>
    <row r="1384" spans="1:15" ht="15" customHeight="1" x14ac:dyDescent="0.25">
      <c r="A1384" s="13"/>
      <c r="B1384" s="14"/>
      <c r="C1384" s="15"/>
      <c r="D1384" s="6" t="e">
        <f>Tabla3[[#This Row],[CANTIDAD EN FIAT]]/Tabla3[[#This Row],[C. TOTAL / C.  RECIBIR]]</f>
        <v>#DIV/0!</v>
      </c>
      <c r="E1384" s="6"/>
      <c r="F1384" s="6"/>
      <c r="G1384" s="2"/>
      <c r="H1384" s="5"/>
      <c r="I1384" s="2"/>
      <c r="J1384" s="42"/>
      <c r="K1384" s="2" t="str">
        <f t="shared" si="21"/>
        <v>Perdida</v>
      </c>
      <c r="L1384" s="3">
        <f>IF(Dolares!$A$1384="Compra",Dolares!$E$1384-Dolares!$C$1384-Dolares!$F$1384,Dolares!$C$1384-Dolares!$E$1384-Dolares!$F$1384)</f>
        <v>0</v>
      </c>
      <c r="M1384" s="4" t="e">
        <f>Dolares!$L$1384/Dolares!$C$1384*1</f>
        <v>#DIV/0!</v>
      </c>
      <c r="N1384" s="26"/>
      <c r="O1384" s="17">
        <f>IF(Dolares!$A$1384="Venta",(Dolares!$E$1384+Dolares!$F$1384)*-1,Dolares!$E$1384-Dolares!$F$1384)</f>
        <v>0</v>
      </c>
    </row>
    <row r="1385" spans="1:15" ht="15" customHeight="1" x14ac:dyDescent="0.25">
      <c r="A1385" s="13"/>
      <c r="B1385" s="14"/>
      <c r="C1385" s="15"/>
      <c r="D1385" s="6" t="e">
        <f>Tabla3[[#This Row],[CANTIDAD EN FIAT]]/Tabla3[[#This Row],[C. TOTAL / C.  RECIBIR]]</f>
        <v>#DIV/0!</v>
      </c>
      <c r="E1385" s="6"/>
      <c r="F1385" s="6"/>
      <c r="G1385" s="2"/>
      <c r="H1385" s="5"/>
      <c r="I1385" s="2"/>
      <c r="J1385" s="42"/>
      <c r="K1385" s="2" t="str">
        <f t="shared" si="21"/>
        <v>Perdida</v>
      </c>
      <c r="L1385" s="3">
        <f>IF(Dolares!$A$1385="Compra",Dolares!$E$1385-Dolares!$C$1385-Dolares!$F$1385,Dolares!$C$1385-Dolares!$E$1385-Dolares!$F$1385)</f>
        <v>0</v>
      </c>
      <c r="M1385" s="4" t="e">
        <f>Dolares!$L$1385/Dolares!$C$1385*1</f>
        <v>#DIV/0!</v>
      </c>
      <c r="N1385" s="26"/>
      <c r="O1385" s="17">
        <f>IF(Dolares!$A$1385="Venta",(Dolares!$E$1385+Dolares!$F$1385)*-1,Dolares!$E$1385-Dolares!$F$1385)</f>
        <v>0</v>
      </c>
    </row>
    <row r="1386" spans="1:15" ht="15" customHeight="1" x14ac:dyDescent="0.25">
      <c r="A1386" s="13"/>
      <c r="B1386" s="14"/>
      <c r="C1386" s="15"/>
      <c r="D1386" s="6" t="e">
        <f>Tabla3[[#This Row],[CANTIDAD EN FIAT]]/Tabla3[[#This Row],[C. TOTAL / C.  RECIBIR]]</f>
        <v>#DIV/0!</v>
      </c>
      <c r="E1386" s="6"/>
      <c r="F1386" s="6"/>
      <c r="G1386" s="2"/>
      <c r="H1386" s="5"/>
      <c r="I1386" s="2"/>
      <c r="J1386" s="42"/>
      <c r="K1386" s="2" t="str">
        <f t="shared" si="21"/>
        <v>Perdida</v>
      </c>
      <c r="L1386" s="3">
        <f>IF(Dolares!$A$1386="Compra",Dolares!$E$1386-Dolares!$C$1386-Dolares!$F$1386,Dolares!$C$1386-Dolares!$E$1386-Dolares!$F$1386)</f>
        <v>0</v>
      </c>
      <c r="M1386" s="4" t="e">
        <f>Dolares!$L$1386/Dolares!$C$1386*1</f>
        <v>#DIV/0!</v>
      </c>
      <c r="N1386" s="26"/>
      <c r="O1386" s="17">
        <f>IF(Dolares!$A$1386="Venta",(Dolares!$E$1386+Dolares!$F$1386)*-1,Dolares!$E$1386-Dolares!$F$1386)</f>
        <v>0</v>
      </c>
    </row>
    <row r="1387" spans="1:15" ht="15" customHeight="1" x14ac:dyDescent="0.25">
      <c r="A1387" s="13"/>
      <c r="B1387" s="14"/>
      <c r="C1387" s="15"/>
      <c r="D1387" s="6" t="e">
        <f>Tabla3[[#This Row],[CANTIDAD EN FIAT]]/Tabla3[[#This Row],[C. TOTAL / C.  RECIBIR]]</f>
        <v>#DIV/0!</v>
      </c>
      <c r="E1387" s="6"/>
      <c r="F1387" s="6"/>
      <c r="G1387" s="2"/>
      <c r="H1387" s="5"/>
      <c r="I1387" s="2"/>
      <c r="J1387" s="42"/>
      <c r="K1387" s="2" t="str">
        <f t="shared" si="21"/>
        <v>Perdida</v>
      </c>
      <c r="L1387" s="3">
        <f>IF(Dolares!$A$1387="Compra",Dolares!$E$1387-Dolares!$C$1387-Dolares!$F$1387,Dolares!$C$1387-Dolares!$E$1387-Dolares!$F$1387)</f>
        <v>0</v>
      </c>
      <c r="M1387" s="4" t="e">
        <f>Dolares!$L$1387/Dolares!$C$1387*1</f>
        <v>#DIV/0!</v>
      </c>
      <c r="N1387" s="26"/>
      <c r="O1387" s="17">
        <f>IF(Dolares!$A$1387="Venta",(Dolares!$E$1387+Dolares!$F$1387)*-1,Dolares!$E$1387-Dolares!$F$1387)</f>
        <v>0</v>
      </c>
    </row>
    <row r="1388" spans="1:15" ht="15" customHeight="1" x14ac:dyDescent="0.25">
      <c r="A1388" s="13"/>
      <c r="B1388" s="14"/>
      <c r="C1388" s="15"/>
      <c r="D1388" s="6" t="e">
        <f>Tabla3[[#This Row],[CANTIDAD EN FIAT]]/Tabla3[[#This Row],[C. TOTAL / C.  RECIBIR]]</f>
        <v>#DIV/0!</v>
      </c>
      <c r="E1388" s="6"/>
      <c r="F1388" s="6"/>
      <c r="G1388" s="2"/>
      <c r="H1388" s="5"/>
      <c r="I1388" s="2"/>
      <c r="J1388" s="42"/>
      <c r="K1388" s="2" t="str">
        <f t="shared" si="21"/>
        <v>Perdida</v>
      </c>
      <c r="L1388" s="3">
        <f>IF(Dolares!$A$1388="Compra",Dolares!$E$1388-Dolares!$C$1388-Dolares!$F$1388,Dolares!$C$1388-Dolares!$E$1388-Dolares!$F$1388)</f>
        <v>0</v>
      </c>
      <c r="M1388" s="4" t="e">
        <f>Dolares!$L$1388/Dolares!$C$1388*1</f>
        <v>#DIV/0!</v>
      </c>
      <c r="N1388" s="26"/>
      <c r="O1388" s="17">
        <f>IF(Dolares!$A$1388="Venta",(Dolares!$E$1388+Dolares!$F$1388)*-1,Dolares!$E$1388-Dolares!$F$1388)</f>
        <v>0</v>
      </c>
    </row>
    <row r="1389" spans="1:15" ht="15" customHeight="1" x14ac:dyDescent="0.25">
      <c r="A1389" s="13"/>
      <c r="B1389" s="14"/>
      <c r="C1389" s="15"/>
      <c r="D1389" s="6" t="e">
        <f>Tabla3[[#This Row],[CANTIDAD EN FIAT]]/Tabla3[[#This Row],[C. TOTAL / C.  RECIBIR]]</f>
        <v>#DIV/0!</v>
      </c>
      <c r="E1389" s="6"/>
      <c r="F1389" s="6"/>
      <c r="G1389" s="2"/>
      <c r="H1389" s="5"/>
      <c r="I1389" s="2"/>
      <c r="J1389" s="42"/>
      <c r="K1389" s="2" t="str">
        <f t="shared" si="21"/>
        <v>Perdida</v>
      </c>
      <c r="L1389" s="3">
        <f>IF(Dolares!$A$1389="Compra",Dolares!$E$1389-Dolares!$C$1389-Dolares!$F$1389,Dolares!$C$1389-Dolares!$E$1389-Dolares!$F$1389)</f>
        <v>0</v>
      </c>
      <c r="M1389" s="4" t="e">
        <f>Dolares!$L$1389/Dolares!$C$1389*1</f>
        <v>#DIV/0!</v>
      </c>
      <c r="N1389" s="26"/>
      <c r="O1389" s="17">
        <f>IF(Dolares!$A$1389="Venta",(Dolares!$E$1389+Dolares!$F$1389)*-1,Dolares!$E$1389-Dolares!$F$1389)</f>
        <v>0</v>
      </c>
    </row>
    <row r="1390" spans="1:15" ht="15" customHeight="1" x14ac:dyDescent="0.25">
      <c r="A1390" s="13"/>
      <c r="B1390" s="14"/>
      <c r="C1390" s="15"/>
      <c r="D1390" s="6" t="e">
        <f>Tabla3[[#This Row],[CANTIDAD EN FIAT]]/Tabla3[[#This Row],[C. TOTAL / C.  RECIBIR]]</f>
        <v>#DIV/0!</v>
      </c>
      <c r="E1390" s="6"/>
      <c r="F1390" s="6"/>
      <c r="G1390" s="2"/>
      <c r="H1390" s="5"/>
      <c r="I1390" s="2"/>
      <c r="J1390" s="42"/>
      <c r="K1390" s="2" t="str">
        <f t="shared" si="21"/>
        <v>Perdida</v>
      </c>
      <c r="L1390" s="3">
        <f>IF(Dolares!$A$1390="Compra",Dolares!$E$1390-Dolares!$C$1390-Dolares!$F$1390,Dolares!$C$1390-Dolares!$E$1390-Dolares!$F$1390)</f>
        <v>0</v>
      </c>
      <c r="M1390" s="4" t="e">
        <f>Dolares!$L$1390/Dolares!$C$1390*1</f>
        <v>#DIV/0!</v>
      </c>
      <c r="N1390" s="26"/>
      <c r="O1390" s="17">
        <f>IF(Dolares!$A$1390="Venta",(Dolares!$E$1390+Dolares!$F$1390)*-1,Dolares!$E$1390-Dolares!$F$1390)</f>
        <v>0</v>
      </c>
    </row>
    <row r="1391" spans="1:15" ht="15" customHeight="1" x14ac:dyDescent="0.25">
      <c r="A1391" s="13"/>
      <c r="B1391" s="14"/>
      <c r="C1391" s="15"/>
      <c r="D1391" s="6" t="e">
        <f>Tabla3[[#This Row],[CANTIDAD EN FIAT]]/Tabla3[[#This Row],[C. TOTAL / C.  RECIBIR]]</f>
        <v>#DIV/0!</v>
      </c>
      <c r="E1391" s="6"/>
      <c r="F1391" s="6"/>
      <c r="G1391" s="2"/>
      <c r="H1391" s="5"/>
      <c r="I1391" s="2"/>
      <c r="J1391" s="42"/>
      <c r="K1391" s="2" t="str">
        <f t="shared" si="21"/>
        <v>Perdida</v>
      </c>
      <c r="L1391" s="3">
        <f>IF(Dolares!$A$1391="Compra",Dolares!$E$1391-Dolares!$C$1391-Dolares!$F$1391,Dolares!$C$1391-Dolares!$E$1391-Dolares!$F$1391)</f>
        <v>0</v>
      </c>
      <c r="M1391" s="4" t="e">
        <f>Dolares!$L$1391/Dolares!$C$1391*1</f>
        <v>#DIV/0!</v>
      </c>
      <c r="N1391" s="26"/>
      <c r="O1391" s="17">
        <f>IF(Dolares!$A$1391="Venta",(Dolares!$E$1391+Dolares!$F$1391)*-1,Dolares!$E$1391-Dolares!$F$1391)</f>
        <v>0</v>
      </c>
    </row>
    <row r="1392" spans="1:15" ht="15" customHeight="1" x14ac:dyDescent="0.25">
      <c r="A1392" s="13"/>
      <c r="B1392" s="14"/>
      <c r="C1392" s="15"/>
      <c r="D1392" s="6" t="e">
        <f>Tabla3[[#This Row],[CANTIDAD EN FIAT]]/Tabla3[[#This Row],[C. TOTAL / C.  RECIBIR]]</f>
        <v>#DIV/0!</v>
      </c>
      <c r="E1392" s="6"/>
      <c r="F1392" s="6"/>
      <c r="G1392" s="2"/>
      <c r="H1392" s="5"/>
      <c r="I1392" s="2"/>
      <c r="J1392" s="42"/>
      <c r="K1392" s="2" t="str">
        <f t="shared" si="21"/>
        <v>Perdida</v>
      </c>
      <c r="L1392" s="3">
        <f>IF(Dolares!$A$1392="Compra",Dolares!$E$1392-Dolares!$C$1392-Dolares!$F$1392,Dolares!$C$1392-Dolares!$E$1392-Dolares!$F$1392)</f>
        <v>0</v>
      </c>
      <c r="M1392" s="4" t="e">
        <f>Dolares!$L$1392/Dolares!$C$1392*1</f>
        <v>#DIV/0!</v>
      </c>
      <c r="N1392" s="26"/>
      <c r="O1392" s="17">
        <f>IF(Dolares!$A$1392="Venta",(Dolares!$E$1392+Dolares!$F$1392)*-1,Dolares!$E$1392-Dolares!$F$1392)</f>
        <v>0</v>
      </c>
    </row>
    <row r="1393" spans="1:15" ht="15" customHeight="1" x14ac:dyDescent="0.25">
      <c r="A1393" s="13"/>
      <c r="B1393" s="14"/>
      <c r="C1393" s="15"/>
      <c r="D1393" s="6" t="e">
        <f>Tabla3[[#This Row],[CANTIDAD EN FIAT]]/Tabla3[[#This Row],[C. TOTAL / C.  RECIBIR]]</f>
        <v>#DIV/0!</v>
      </c>
      <c r="E1393" s="6"/>
      <c r="F1393" s="6"/>
      <c r="G1393" s="2"/>
      <c r="H1393" s="5"/>
      <c r="I1393" s="2"/>
      <c r="J1393" s="42"/>
      <c r="K1393" s="2" t="str">
        <f t="shared" si="21"/>
        <v>Perdida</v>
      </c>
      <c r="L1393" s="3">
        <f>IF(Dolares!$A$1393="Compra",Dolares!$E$1393-Dolares!$C$1393-Dolares!$F$1393,Dolares!$C$1393-Dolares!$E$1393-Dolares!$F$1393)</f>
        <v>0</v>
      </c>
      <c r="M1393" s="4" t="e">
        <f>Dolares!$L$1393/Dolares!$C$1393*1</f>
        <v>#DIV/0!</v>
      </c>
      <c r="N1393" s="26"/>
      <c r="O1393" s="17">
        <f>IF(Dolares!$A$1393="Venta",(Dolares!$E$1393+Dolares!$F$1393)*-1,Dolares!$E$1393-Dolares!$F$1393)</f>
        <v>0</v>
      </c>
    </row>
    <row r="1394" spans="1:15" ht="15" customHeight="1" x14ac:dyDescent="0.25">
      <c r="A1394" s="13"/>
      <c r="B1394" s="14"/>
      <c r="C1394" s="15"/>
      <c r="D1394" s="6" t="e">
        <f>Tabla3[[#This Row],[CANTIDAD EN FIAT]]/Tabla3[[#This Row],[C. TOTAL / C.  RECIBIR]]</f>
        <v>#DIV/0!</v>
      </c>
      <c r="E1394" s="6"/>
      <c r="F1394" s="6"/>
      <c r="G1394" s="2"/>
      <c r="H1394" s="5"/>
      <c r="I1394" s="2"/>
      <c r="J1394" s="42"/>
      <c r="K1394" s="2" t="str">
        <f t="shared" si="21"/>
        <v>Perdida</v>
      </c>
      <c r="L1394" s="3">
        <f>IF(Dolares!$A$1394="Compra",Dolares!$E$1394-Dolares!$C$1394-Dolares!$F$1394,Dolares!$C$1394-Dolares!$E$1394-Dolares!$F$1394)</f>
        <v>0</v>
      </c>
      <c r="M1394" s="4" t="e">
        <f>Dolares!$L$1394/Dolares!$C$1394*1</f>
        <v>#DIV/0!</v>
      </c>
      <c r="N1394" s="26"/>
      <c r="O1394" s="17">
        <f>IF(Dolares!$A$1394="Venta",(Dolares!$E$1394+Dolares!$F$1394)*-1,Dolares!$E$1394-Dolares!$F$1394)</f>
        <v>0</v>
      </c>
    </row>
    <row r="1395" spans="1:15" ht="15" customHeight="1" x14ac:dyDescent="0.25">
      <c r="A1395" s="13"/>
      <c r="B1395" s="14"/>
      <c r="C1395" s="15"/>
      <c r="D1395" s="6" t="e">
        <f>Tabla3[[#This Row],[CANTIDAD EN FIAT]]/Tabla3[[#This Row],[C. TOTAL / C.  RECIBIR]]</f>
        <v>#DIV/0!</v>
      </c>
      <c r="E1395" s="6"/>
      <c r="F1395" s="6"/>
      <c r="G1395" s="2"/>
      <c r="H1395" s="5"/>
      <c r="I1395" s="2"/>
      <c r="J1395" s="42"/>
      <c r="K1395" s="2" t="str">
        <f t="shared" si="21"/>
        <v>Perdida</v>
      </c>
      <c r="L1395" s="3">
        <f>IF(Dolares!$A$1395="Compra",Dolares!$E$1395-Dolares!$C$1395-Dolares!$F$1395,Dolares!$C$1395-Dolares!$E$1395-Dolares!$F$1395)</f>
        <v>0</v>
      </c>
      <c r="M1395" s="4" t="e">
        <f>Dolares!$L$1395/Dolares!$C$1395*1</f>
        <v>#DIV/0!</v>
      </c>
      <c r="N1395" s="26"/>
      <c r="O1395" s="17">
        <f>IF(Dolares!$A$1395="Venta",(Dolares!$E$1395+Dolares!$F$1395)*-1,Dolares!$E$1395-Dolares!$F$1395)</f>
        <v>0</v>
      </c>
    </row>
    <row r="1396" spans="1:15" ht="15" customHeight="1" x14ac:dyDescent="0.25">
      <c r="A1396" s="13"/>
      <c r="B1396" s="14"/>
      <c r="C1396" s="15"/>
      <c r="D1396" s="6" t="e">
        <f>Tabla3[[#This Row],[CANTIDAD EN FIAT]]/Tabla3[[#This Row],[C. TOTAL / C.  RECIBIR]]</f>
        <v>#DIV/0!</v>
      </c>
      <c r="E1396" s="6"/>
      <c r="F1396" s="6"/>
      <c r="G1396" s="2"/>
      <c r="H1396" s="5"/>
      <c r="I1396" s="2"/>
      <c r="J1396" s="42"/>
      <c r="K1396" s="2" t="str">
        <f t="shared" si="21"/>
        <v>Perdida</v>
      </c>
      <c r="L1396" s="3">
        <f>IF(Dolares!$A$1396="Compra",Dolares!$E$1396-Dolares!$C$1396-Dolares!$F$1396,Dolares!$C$1396-Dolares!$E$1396-Dolares!$F$1396)</f>
        <v>0</v>
      </c>
      <c r="M1396" s="4" t="e">
        <f>Dolares!$L$1396/Dolares!$C$1396*1</f>
        <v>#DIV/0!</v>
      </c>
      <c r="N1396" s="26"/>
      <c r="O1396" s="17">
        <f>IF(Dolares!$A$1396="Venta",(Dolares!$E$1396+Dolares!$F$1396)*-1,Dolares!$E$1396-Dolares!$F$1396)</f>
        <v>0</v>
      </c>
    </row>
    <row r="1397" spans="1:15" ht="15" customHeight="1" x14ac:dyDescent="0.25">
      <c r="A1397" s="13"/>
      <c r="B1397" s="14"/>
      <c r="C1397" s="15"/>
      <c r="D1397" s="6" t="e">
        <f>Tabla3[[#This Row],[CANTIDAD EN FIAT]]/Tabla3[[#This Row],[C. TOTAL / C.  RECIBIR]]</f>
        <v>#DIV/0!</v>
      </c>
      <c r="E1397" s="6"/>
      <c r="F1397" s="6"/>
      <c r="G1397" s="2"/>
      <c r="H1397" s="5"/>
      <c r="I1397" s="2"/>
      <c r="J1397" s="42"/>
      <c r="K1397" s="2" t="str">
        <f t="shared" si="21"/>
        <v>Perdida</v>
      </c>
      <c r="L1397" s="3">
        <f>IF(Dolares!$A$1397="Compra",Dolares!$E$1397-Dolares!$C$1397-Dolares!$F$1397,Dolares!$C$1397-Dolares!$E$1397-Dolares!$F$1397)</f>
        <v>0</v>
      </c>
      <c r="M1397" s="4" t="e">
        <f>Dolares!$L$1397/Dolares!$C$1397*1</f>
        <v>#DIV/0!</v>
      </c>
      <c r="N1397" s="26"/>
      <c r="O1397" s="17">
        <f>IF(Dolares!$A$1397="Venta",(Dolares!$E$1397+Dolares!$F$1397)*-1,Dolares!$E$1397-Dolares!$F$1397)</f>
        <v>0</v>
      </c>
    </row>
    <row r="1398" spans="1:15" ht="15" customHeight="1" x14ac:dyDescent="0.25">
      <c r="A1398" s="13"/>
      <c r="B1398" s="14"/>
      <c r="C1398" s="15"/>
      <c r="D1398" s="6" t="e">
        <f>Tabla3[[#This Row],[CANTIDAD EN FIAT]]/Tabla3[[#This Row],[C. TOTAL / C.  RECIBIR]]</f>
        <v>#DIV/0!</v>
      </c>
      <c r="E1398" s="6"/>
      <c r="F1398" s="6"/>
      <c r="G1398" s="2"/>
      <c r="H1398" s="5"/>
      <c r="I1398" s="2"/>
      <c r="J1398" s="42"/>
      <c r="K1398" s="2" t="str">
        <f t="shared" si="21"/>
        <v>Perdida</v>
      </c>
      <c r="L1398" s="3">
        <f>IF(Dolares!$A$1398="Compra",Dolares!$E$1398-Dolares!$C$1398-Dolares!$F$1398,Dolares!$C$1398-Dolares!$E$1398-Dolares!$F$1398)</f>
        <v>0</v>
      </c>
      <c r="M1398" s="4" t="e">
        <f>Dolares!$L$1398/Dolares!$C$1398*1</f>
        <v>#DIV/0!</v>
      </c>
      <c r="N1398" s="26"/>
      <c r="O1398" s="17">
        <f>IF(Dolares!$A$1398="Venta",(Dolares!$E$1398+Dolares!$F$1398)*-1,Dolares!$E$1398-Dolares!$F$1398)</f>
        <v>0</v>
      </c>
    </row>
    <row r="1399" spans="1:15" ht="15" customHeight="1" x14ac:dyDescent="0.25">
      <c r="A1399" s="13"/>
      <c r="B1399" s="14"/>
      <c r="C1399" s="15"/>
      <c r="D1399" s="6" t="e">
        <f>Tabla3[[#This Row],[CANTIDAD EN FIAT]]/Tabla3[[#This Row],[C. TOTAL / C.  RECIBIR]]</f>
        <v>#DIV/0!</v>
      </c>
      <c r="E1399" s="6"/>
      <c r="F1399" s="6"/>
      <c r="G1399" s="2"/>
      <c r="H1399" s="5"/>
      <c r="I1399" s="2"/>
      <c r="J1399" s="42"/>
      <c r="K1399" s="2" t="str">
        <f t="shared" si="21"/>
        <v>Perdida</v>
      </c>
      <c r="L1399" s="3">
        <f>IF(Dolares!$A$1399="Compra",Dolares!$E$1399-Dolares!$C$1399-Dolares!$F$1399,Dolares!$C$1399-Dolares!$E$1399-Dolares!$F$1399)</f>
        <v>0</v>
      </c>
      <c r="M1399" s="4" t="e">
        <f>Dolares!$L$1399/Dolares!$C$1399*1</f>
        <v>#DIV/0!</v>
      </c>
      <c r="N1399" s="26"/>
      <c r="O1399" s="17">
        <f>IF(Dolares!$A$1399="Venta",(Dolares!$E$1399+Dolares!$F$1399)*-1,Dolares!$E$1399-Dolares!$F$1399)</f>
        <v>0</v>
      </c>
    </row>
    <row r="1400" spans="1:15" ht="15" customHeight="1" x14ac:dyDescent="0.25">
      <c r="A1400" s="13"/>
      <c r="B1400" s="14"/>
      <c r="C1400" s="15"/>
      <c r="D1400" s="6" t="e">
        <f>Tabla3[[#This Row],[CANTIDAD EN FIAT]]/Tabla3[[#This Row],[C. TOTAL / C.  RECIBIR]]</f>
        <v>#DIV/0!</v>
      </c>
      <c r="E1400" s="6"/>
      <c r="F1400" s="6"/>
      <c r="G1400" s="2"/>
      <c r="H1400" s="5"/>
      <c r="I1400" s="2"/>
      <c r="J1400" s="42"/>
      <c r="K1400" s="2" t="str">
        <f t="shared" si="21"/>
        <v>Perdida</v>
      </c>
      <c r="L1400" s="3">
        <f>IF(Dolares!$A$1400="Compra",Dolares!$E$1400-Dolares!$C$1400-Dolares!$F$1400,Dolares!$C$1400-Dolares!$E$1400-Dolares!$F$1400)</f>
        <v>0</v>
      </c>
      <c r="M1400" s="4" t="e">
        <f>Dolares!$L$1400/Dolares!$C$1400*1</f>
        <v>#DIV/0!</v>
      </c>
      <c r="N1400" s="26"/>
      <c r="O1400" s="17">
        <f>IF(Dolares!$A$1400="Venta",(Dolares!$E$1400+Dolares!$F$1400)*-1,Dolares!$E$1400-Dolares!$F$1400)</f>
        <v>0</v>
      </c>
    </row>
    <row r="1401" spans="1:15" ht="15" customHeight="1" x14ac:dyDescent="0.25">
      <c r="A1401" s="13"/>
      <c r="B1401" s="14"/>
      <c r="C1401" s="15"/>
      <c r="D1401" s="6" t="e">
        <f>Tabla3[[#This Row],[CANTIDAD EN FIAT]]/Tabla3[[#This Row],[C. TOTAL / C.  RECIBIR]]</f>
        <v>#DIV/0!</v>
      </c>
      <c r="E1401" s="6"/>
      <c r="F1401" s="6"/>
      <c r="G1401" s="2"/>
      <c r="H1401" s="5"/>
      <c r="I1401" s="2"/>
      <c r="J1401" s="42"/>
      <c r="K1401" s="2" t="str">
        <f t="shared" si="21"/>
        <v>Perdida</v>
      </c>
      <c r="L1401" s="3">
        <f>IF(Dolares!$A$1401="Compra",Dolares!$E$1401-Dolares!$C$1401-Dolares!$F$1401,Dolares!$C$1401-Dolares!$E$1401-Dolares!$F$1401)</f>
        <v>0</v>
      </c>
      <c r="M1401" s="4" t="e">
        <f>Dolares!$L$1401/Dolares!$C$1401*1</f>
        <v>#DIV/0!</v>
      </c>
      <c r="N1401" s="26"/>
      <c r="O1401" s="17">
        <f>IF(Dolares!$A$1401="Venta",(Dolares!$E$1401+Dolares!$F$1401)*-1,Dolares!$E$1401-Dolares!$F$1401)</f>
        <v>0</v>
      </c>
    </row>
    <row r="1402" spans="1:15" ht="15" customHeight="1" x14ac:dyDescent="0.25">
      <c r="A1402" s="13"/>
      <c r="B1402" s="14"/>
      <c r="C1402" s="15"/>
      <c r="D1402" s="6" t="e">
        <f>Tabla3[[#This Row],[CANTIDAD EN FIAT]]/Tabla3[[#This Row],[C. TOTAL / C.  RECIBIR]]</f>
        <v>#DIV/0!</v>
      </c>
      <c r="E1402" s="6"/>
      <c r="F1402" s="6"/>
      <c r="G1402" s="2"/>
      <c r="H1402" s="5"/>
      <c r="I1402" s="2"/>
      <c r="J1402" s="42"/>
      <c r="K1402" s="2" t="str">
        <f t="shared" si="21"/>
        <v>Perdida</v>
      </c>
      <c r="L1402" s="3">
        <f>IF(Dolares!$A$1402="Compra",Dolares!$E$1402-Dolares!$C$1402-Dolares!$F$1402,Dolares!$C$1402-Dolares!$E$1402-Dolares!$F$1402)</f>
        <v>0</v>
      </c>
      <c r="M1402" s="4" t="e">
        <f>Dolares!$L$1402/Dolares!$C$1402*1</f>
        <v>#DIV/0!</v>
      </c>
      <c r="N1402" s="26"/>
      <c r="O1402" s="17">
        <f>IF(Dolares!$A$1402="Venta",(Dolares!$E$1402+Dolares!$F$1402)*-1,Dolares!$E$1402-Dolares!$F$1402)</f>
        <v>0</v>
      </c>
    </row>
    <row r="1403" spans="1:15" ht="15" customHeight="1" x14ac:dyDescent="0.25">
      <c r="A1403" s="13"/>
      <c r="B1403" s="14"/>
      <c r="C1403" s="15"/>
      <c r="D1403" s="6" t="e">
        <f>Tabla3[[#This Row],[CANTIDAD EN FIAT]]/Tabla3[[#This Row],[C. TOTAL / C.  RECIBIR]]</f>
        <v>#DIV/0!</v>
      </c>
      <c r="E1403" s="6"/>
      <c r="F1403" s="6"/>
      <c r="G1403" s="2"/>
      <c r="H1403" s="5"/>
      <c r="I1403" s="2"/>
      <c r="J1403" s="42"/>
      <c r="K1403" s="2" t="str">
        <f t="shared" si="21"/>
        <v>Perdida</v>
      </c>
      <c r="L1403" s="3">
        <f>IF(Dolares!$A$1403="Compra",Dolares!$E$1403-Dolares!$C$1403-Dolares!$F$1403,Dolares!$C$1403-Dolares!$E$1403-Dolares!$F$1403)</f>
        <v>0</v>
      </c>
      <c r="M1403" s="4" t="e">
        <f>Dolares!$L$1403/Dolares!$C$1403*1</f>
        <v>#DIV/0!</v>
      </c>
      <c r="N1403" s="26"/>
      <c r="O1403" s="17">
        <f>IF(Dolares!$A$1403="Venta",(Dolares!$E$1403+Dolares!$F$1403)*-1,Dolares!$E$1403-Dolares!$F$1403)</f>
        <v>0</v>
      </c>
    </row>
    <row r="1404" spans="1:15" ht="15" customHeight="1" x14ac:dyDescent="0.25">
      <c r="A1404" s="13"/>
      <c r="B1404" s="14"/>
      <c r="C1404" s="15"/>
      <c r="D1404" s="6" t="e">
        <f>Tabla3[[#This Row],[CANTIDAD EN FIAT]]/Tabla3[[#This Row],[C. TOTAL / C.  RECIBIR]]</f>
        <v>#DIV/0!</v>
      </c>
      <c r="E1404" s="6"/>
      <c r="F1404" s="6"/>
      <c r="G1404" s="2"/>
      <c r="H1404" s="5"/>
      <c r="I1404" s="2"/>
      <c r="J1404" s="42"/>
      <c r="K1404" s="2" t="str">
        <f t="shared" si="21"/>
        <v>Perdida</v>
      </c>
      <c r="L1404" s="3">
        <f>IF(Dolares!$A$1404="Compra",Dolares!$E$1404-Dolares!$C$1404-Dolares!$F$1404,Dolares!$C$1404-Dolares!$E$1404-Dolares!$F$1404)</f>
        <v>0</v>
      </c>
      <c r="M1404" s="4" t="e">
        <f>Dolares!$L$1404/Dolares!$C$1404*1</f>
        <v>#DIV/0!</v>
      </c>
      <c r="N1404" s="26"/>
      <c r="O1404" s="17">
        <f>IF(Dolares!$A$1404="Venta",(Dolares!$E$1404+Dolares!$F$1404)*-1,Dolares!$E$1404-Dolares!$F$1404)</f>
        <v>0</v>
      </c>
    </row>
    <row r="1405" spans="1:15" ht="15" customHeight="1" x14ac:dyDescent="0.25">
      <c r="A1405" s="13"/>
      <c r="B1405" s="14"/>
      <c r="C1405" s="15"/>
      <c r="D1405" s="6" t="e">
        <f>Tabla3[[#This Row],[CANTIDAD EN FIAT]]/Tabla3[[#This Row],[C. TOTAL / C.  RECIBIR]]</f>
        <v>#DIV/0!</v>
      </c>
      <c r="E1405" s="6"/>
      <c r="F1405" s="6"/>
      <c r="G1405" s="2"/>
      <c r="H1405" s="5"/>
      <c r="I1405" s="2"/>
      <c r="J1405" s="42"/>
      <c r="K1405" s="2" t="str">
        <f t="shared" si="21"/>
        <v>Perdida</v>
      </c>
      <c r="L1405" s="3">
        <f>IF(Dolares!$A$1405="Compra",Dolares!$E$1405-Dolares!$C$1405-Dolares!$F$1405,Dolares!$C$1405-Dolares!$E$1405-Dolares!$F$1405)</f>
        <v>0</v>
      </c>
      <c r="M1405" s="4" t="e">
        <f>Dolares!$L$1405/Dolares!$C$1405*1</f>
        <v>#DIV/0!</v>
      </c>
      <c r="N1405" s="26"/>
      <c r="O1405" s="17">
        <f>IF(Dolares!$A$1405="Venta",(Dolares!$E$1405+Dolares!$F$1405)*-1,Dolares!$E$1405-Dolares!$F$1405)</f>
        <v>0</v>
      </c>
    </row>
    <row r="1406" spans="1:15" ht="15" customHeight="1" x14ac:dyDescent="0.25">
      <c r="A1406" s="13"/>
      <c r="B1406" s="14"/>
      <c r="C1406" s="15"/>
      <c r="D1406" s="6" t="e">
        <f>Tabla3[[#This Row],[CANTIDAD EN FIAT]]/Tabla3[[#This Row],[C. TOTAL / C.  RECIBIR]]</f>
        <v>#DIV/0!</v>
      </c>
      <c r="E1406" s="6"/>
      <c r="F1406" s="6"/>
      <c r="G1406" s="2"/>
      <c r="H1406" s="5"/>
      <c r="I1406" s="2"/>
      <c r="J1406" s="42"/>
      <c r="K1406" s="2" t="str">
        <f t="shared" si="21"/>
        <v>Perdida</v>
      </c>
      <c r="L1406" s="3">
        <f>IF(Dolares!$A$1406="Compra",Dolares!$E$1406-Dolares!$C$1406-Dolares!$F$1406,Dolares!$C$1406-Dolares!$E$1406-Dolares!$F$1406)</f>
        <v>0</v>
      </c>
      <c r="M1406" s="4" t="e">
        <f>Dolares!$L$1406/Dolares!$C$1406*1</f>
        <v>#DIV/0!</v>
      </c>
      <c r="N1406" s="26"/>
      <c r="O1406" s="17">
        <f>IF(Dolares!$A$1406="Venta",(Dolares!$E$1406+Dolares!$F$1406)*-1,Dolares!$E$1406-Dolares!$F$1406)</f>
        <v>0</v>
      </c>
    </row>
    <row r="1407" spans="1:15" ht="15" customHeight="1" x14ac:dyDescent="0.25">
      <c r="A1407" s="13"/>
      <c r="B1407" s="14"/>
      <c r="C1407" s="15"/>
      <c r="D1407" s="6" t="e">
        <f>Tabla3[[#This Row],[CANTIDAD EN FIAT]]/Tabla3[[#This Row],[C. TOTAL / C.  RECIBIR]]</f>
        <v>#DIV/0!</v>
      </c>
      <c r="E1407" s="6"/>
      <c r="F1407" s="6"/>
      <c r="G1407" s="2"/>
      <c r="H1407" s="5"/>
      <c r="I1407" s="2"/>
      <c r="J1407" s="42"/>
      <c r="K1407" s="2" t="str">
        <f t="shared" si="21"/>
        <v>Perdida</v>
      </c>
      <c r="L1407" s="3">
        <f>IF(Dolares!$A$1407="Compra",Dolares!$E$1407-Dolares!$C$1407-Dolares!$F$1407,Dolares!$C$1407-Dolares!$E$1407-Dolares!$F$1407)</f>
        <v>0</v>
      </c>
      <c r="M1407" s="4" t="e">
        <f>Dolares!$L$1407/Dolares!$C$1407*1</f>
        <v>#DIV/0!</v>
      </c>
      <c r="N1407" s="26"/>
      <c r="O1407" s="17">
        <f>IF(Dolares!$A$1407="Venta",(Dolares!$E$1407+Dolares!$F$1407)*-1,Dolares!$E$1407-Dolares!$F$1407)</f>
        <v>0</v>
      </c>
    </row>
    <row r="1408" spans="1:15" ht="15" customHeight="1" x14ac:dyDescent="0.25">
      <c r="A1408" s="13"/>
      <c r="B1408" s="14"/>
      <c r="C1408" s="15"/>
      <c r="D1408" s="6" t="e">
        <f>Tabla3[[#This Row],[CANTIDAD EN FIAT]]/Tabla3[[#This Row],[C. TOTAL / C.  RECIBIR]]</f>
        <v>#DIV/0!</v>
      </c>
      <c r="E1408" s="6"/>
      <c r="F1408" s="6"/>
      <c r="G1408" s="2"/>
      <c r="H1408" s="5"/>
      <c r="I1408" s="2"/>
      <c r="J1408" s="42"/>
      <c r="K1408" s="2" t="str">
        <f t="shared" si="21"/>
        <v>Perdida</v>
      </c>
      <c r="L1408" s="3">
        <f>IF(Dolares!$A$1408="Compra",Dolares!$E$1408-Dolares!$C$1408-Dolares!$F$1408,Dolares!$C$1408-Dolares!$E$1408-Dolares!$F$1408)</f>
        <v>0</v>
      </c>
      <c r="M1408" s="4" t="e">
        <f>Dolares!$L$1408/Dolares!$C$1408*1</f>
        <v>#DIV/0!</v>
      </c>
      <c r="N1408" s="26"/>
      <c r="O1408" s="17">
        <f>IF(Dolares!$A$1408="Venta",(Dolares!$E$1408+Dolares!$F$1408)*-1,Dolares!$E$1408-Dolares!$F$1408)</f>
        <v>0</v>
      </c>
    </row>
    <row r="1409" spans="1:15" ht="15" customHeight="1" x14ac:dyDescent="0.25">
      <c r="A1409" s="13"/>
      <c r="B1409" s="14"/>
      <c r="C1409" s="15"/>
      <c r="D1409" s="6" t="e">
        <f>Tabla3[[#This Row],[CANTIDAD EN FIAT]]/Tabla3[[#This Row],[C. TOTAL / C.  RECIBIR]]</f>
        <v>#DIV/0!</v>
      </c>
      <c r="E1409" s="6"/>
      <c r="F1409" s="6"/>
      <c r="G1409" s="2"/>
      <c r="H1409" s="5"/>
      <c r="I1409" s="2"/>
      <c r="J1409" s="42"/>
      <c r="K1409" s="2" t="str">
        <f t="shared" si="21"/>
        <v>Perdida</v>
      </c>
      <c r="L1409" s="3">
        <f>IF(Dolares!$A$1409="Compra",Dolares!$E$1409-Dolares!$C$1409-Dolares!$F$1409,Dolares!$C$1409-Dolares!$E$1409-Dolares!$F$1409)</f>
        <v>0</v>
      </c>
      <c r="M1409" s="4" t="e">
        <f>Dolares!$L$1409/Dolares!$C$1409*1</f>
        <v>#DIV/0!</v>
      </c>
      <c r="N1409" s="26"/>
      <c r="O1409" s="17">
        <f>IF(Dolares!$A$1409="Venta",(Dolares!$E$1409+Dolares!$F$1409)*-1,Dolares!$E$1409-Dolares!$F$1409)</f>
        <v>0</v>
      </c>
    </row>
    <row r="1410" spans="1:15" ht="15" customHeight="1" x14ac:dyDescent="0.25">
      <c r="A1410" s="13"/>
      <c r="B1410" s="14"/>
      <c r="C1410" s="15"/>
      <c r="D1410" s="6" t="e">
        <f>Tabla3[[#This Row],[CANTIDAD EN FIAT]]/Tabla3[[#This Row],[C. TOTAL / C.  RECIBIR]]</f>
        <v>#DIV/0!</v>
      </c>
      <c r="E1410" s="6"/>
      <c r="F1410" s="6"/>
      <c r="G1410" s="2"/>
      <c r="H1410" s="5"/>
      <c r="I1410" s="2"/>
      <c r="J1410" s="42"/>
      <c r="K1410" s="2" t="str">
        <f t="shared" ref="K1410:K1473" si="22">IF(L1410&gt;0,"Ganancia","Perdida")</f>
        <v>Perdida</v>
      </c>
      <c r="L1410" s="3">
        <f>IF(Dolares!$A$1410="Compra",Dolares!$E$1410-Dolares!$C$1410-Dolares!$F$1410,Dolares!$C$1410-Dolares!$E$1410-Dolares!$F$1410)</f>
        <v>0</v>
      </c>
      <c r="M1410" s="4" t="e">
        <f>Dolares!$L$1410/Dolares!$C$1410*1</f>
        <v>#DIV/0!</v>
      </c>
      <c r="N1410" s="26"/>
      <c r="O1410" s="17">
        <f>IF(Dolares!$A$1410="Venta",(Dolares!$E$1410+Dolares!$F$1410)*-1,Dolares!$E$1410-Dolares!$F$1410)</f>
        <v>0</v>
      </c>
    </row>
    <row r="1411" spans="1:15" ht="15" customHeight="1" x14ac:dyDescent="0.25">
      <c r="A1411" s="13"/>
      <c r="B1411" s="14"/>
      <c r="C1411" s="15"/>
      <c r="D1411" s="6" t="e">
        <f>Tabla3[[#This Row],[CANTIDAD EN FIAT]]/Tabla3[[#This Row],[C. TOTAL / C.  RECIBIR]]</f>
        <v>#DIV/0!</v>
      </c>
      <c r="E1411" s="6"/>
      <c r="F1411" s="6"/>
      <c r="G1411" s="2"/>
      <c r="H1411" s="5"/>
      <c r="I1411" s="2"/>
      <c r="J1411" s="42"/>
      <c r="K1411" s="2" t="str">
        <f t="shared" si="22"/>
        <v>Perdida</v>
      </c>
      <c r="L1411" s="3">
        <f>IF(Dolares!$A$1411="Compra",Dolares!$E$1411-Dolares!$C$1411-Dolares!$F$1411,Dolares!$C$1411-Dolares!$E$1411-Dolares!$F$1411)</f>
        <v>0</v>
      </c>
      <c r="M1411" s="4" t="e">
        <f>Dolares!$L$1411/Dolares!$C$1411*1</f>
        <v>#DIV/0!</v>
      </c>
      <c r="N1411" s="26"/>
      <c r="O1411" s="17">
        <f>IF(Dolares!$A$1411="Venta",(Dolares!$E$1411+Dolares!$F$1411)*-1,Dolares!$E$1411-Dolares!$F$1411)</f>
        <v>0</v>
      </c>
    </row>
    <row r="1412" spans="1:15" ht="15" customHeight="1" x14ac:dyDescent="0.25">
      <c r="A1412" s="13"/>
      <c r="B1412" s="14"/>
      <c r="C1412" s="15"/>
      <c r="D1412" s="6" t="e">
        <f>Tabla3[[#This Row],[CANTIDAD EN FIAT]]/Tabla3[[#This Row],[C. TOTAL / C.  RECIBIR]]</f>
        <v>#DIV/0!</v>
      </c>
      <c r="E1412" s="6"/>
      <c r="F1412" s="6"/>
      <c r="G1412" s="2"/>
      <c r="H1412" s="5"/>
      <c r="I1412" s="2"/>
      <c r="J1412" s="42"/>
      <c r="K1412" s="2" t="str">
        <f t="shared" si="22"/>
        <v>Perdida</v>
      </c>
      <c r="L1412" s="3">
        <f>IF(Dolares!$A$1412="Compra",Dolares!$E$1412-Dolares!$C$1412-Dolares!$F$1412,Dolares!$C$1412-Dolares!$E$1412-Dolares!$F$1412)</f>
        <v>0</v>
      </c>
      <c r="M1412" s="4" t="e">
        <f>Dolares!$L$1412/Dolares!$C$1412*1</f>
        <v>#DIV/0!</v>
      </c>
      <c r="N1412" s="26"/>
      <c r="O1412" s="17">
        <f>IF(Dolares!$A$1412="Venta",(Dolares!$E$1412+Dolares!$F$1412)*-1,Dolares!$E$1412-Dolares!$F$1412)</f>
        <v>0</v>
      </c>
    </row>
    <row r="1413" spans="1:15" ht="15" customHeight="1" x14ac:dyDescent="0.25">
      <c r="A1413" s="13"/>
      <c r="B1413" s="14"/>
      <c r="C1413" s="15"/>
      <c r="D1413" s="6" t="e">
        <f>Tabla3[[#This Row],[CANTIDAD EN FIAT]]/Tabla3[[#This Row],[C. TOTAL / C.  RECIBIR]]</f>
        <v>#DIV/0!</v>
      </c>
      <c r="E1413" s="6"/>
      <c r="F1413" s="6"/>
      <c r="G1413" s="2"/>
      <c r="H1413" s="5"/>
      <c r="I1413" s="2"/>
      <c r="J1413" s="42"/>
      <c r="K1413" s="2" t="str">
        <f t="shared" si="22"/>
        <v>Perdida</v>
      </c>
      <c r="L1413" s="3">
        <f>IF(Dolares!$A$1413="Compra",Dolares!$E$1413-Dolares!$C$1413-Dolares!$F$1413,Dolares!$C$1413-Dolares!$E$1413-Dolares!$F$1413)</f>
        <v>0</v>
      </c>
      <c r="M1413" s="4" t="e">
        <f>Dolares!$L$1413/Dolares!$C$1413*1</f>
        <v>#DIV/0!</v>
      </c>
      <c r="N1413" s="26"/>
      <c r="O1413" s="17">
        <f>IF(Dolares!$A$1413="Venta",(Dolares!$E$1413+Dolares!$F$1413)*-1,Dolares!$E$1413-Dolares!$F$1413)</f>
        <v>0</v>
      </c>
    </row>
    <row r="1414" spans="1:15" ht="15" customHeight="1" x14ac:dyDescent="0.25">
      <c r="A1414" s="13"/>
      <c r="B1414" s="14"/>
      <c r="C1414" s="15"/>
      <c r="D1414" s="6" t="e">
        <f>Tabla3[[#This Row],[CANTIDAD EN FIAT]]/Tabla3[[#This Row],[C. TOTAL / C.  RECIBIR]]</f>
        <v>#DIV/0!</v>
      </c>
      <c r="E1414" s="6"/>
      <c r="F1414" s="6"/>
      <c r="G1414" s="2"/>
      <c r="H1414" s="5"/>
      <c r="I1414" s="2"/>
      <c r="J1414" s="42"/>
      <c r="K1414" s="2" t="str">
        <f t="shared" si="22"/>
        <v>Perdida</v>
      </c>
      <c r="L1414" s="3">
        <f>IF(Dolares!$A$1414="Compra",Dolares!$E$1414-Dolares!$C$1414-Dolares!$F$1414,Dolares!$C$1414-Dolares!$E$1414-Dolares!$F$1414)</f>
        <v>0</v>
      </c>
      <c r="M1414" s="4" t="e">
        <f>Dolares!$L$1414/Dolares!$C$1414*1</f>
        <v>#DIV/0!</v>
      </c>
      <c r="N1414" s="26"/>
      <c r="O1414" s="17">
        <f>IF(Dolares!$A$1414="Venta",(Dolares!$E$1414+Dolares!$F$1414)*-1,Dolares!$E$1414-Dolares!$F$1414)</f>
        <v>0</v>
      </c>
    </row>
    <row r="1415" spans="1:15" ht="15" customHeight="1" x14ac:dyDescent="0.25">
      <c r="A1415" s="13"/>
      <c r="B1415" s="14"/>
      <c r="C1415" s="15"/>
      <c r="D1415" s="6" t="e">
        <f>Tabla3[[#This Row],[CANTIDAD EN FIAT]]/Tabla3[[#This Row],[C. TOTAL / C.  RECIBIR]]</f>
        <v>#DIV/0!</v>
      </c>
      <c r="E1415" s="6"/>
      <c r="F1415" s="6"/>
      <c r="G1415" s="2"/>
      <c r="H1415" s="5"/>
      <c r="I1415" s="2"/>
      <c r="J1415" s="42"/>
      <c r="K1415" s="2" t="str">
        <f t="shared" si="22"/>
        <v>Perdida</v>
      </c>
      <c r="L1415" s="3">
        <f>IF(Dolares!$A$1415="Compra",Dolares!$E$1415-Dolares!$C$1415-Dolares!$F$1415,Dolares!$C$1415-Dolares!$E$1415-Dolares!$F$1415)</f>
        <v>0</v>
      </c>
      <c r="M1415" s="4" t="e">
        <f>Dolares!$L$1415/Dolares!$C$1415*1</f>
        <v>#DIV/0!</v>
      </c>
      <c r="N1415" s="26"/>
      <c r="O1415" s="17">
        <f>IF(Dolares!$A$1415="Venta",(Dolares!$E$1415+Dolares!$F$1415)*-1,Dolares!$E$1415-Dolares!$F$1415)</f>
        <v>0</v>
      </c>
    </row>
    <row r="1416" spans="1:15" ht="15" customHeight="1" x14ac:dyDescent="0.25">
      <c r="A1416" s="13"/>
      <c r="B1416" s="14"/>
      <c r="C1416" s="15"/>
      <c r="D1416" s="6" t="e">
        <f>Tabla3[[#This Row],[CANTIDAD EN FIAT]]/Tabla3[[#This Row],[C. TOTAL / C.  RECIBIR]]</f>
        <v>#DIV/0!</v>
      </c>
      <c r="E1416" s="6"/>
      <c r="F1416" s="6"/>
      <c r="G1416" s="2"/>
      <c r="H1416" s="5"/>
      <c r="I1416" s="2"/>
      <c r="J1416" s="42"/>
      <c r="K1416" s="2" t="str">
        <f t="shared" si="22"/>
        <v>Perdida</v>
      </c>
      <c r="L1416" s="3">
        <f>IF(Dolares!$A$1416="Compra",Dolares!$E$1416-Dolares!$C$1416-Dolares!$F$1416,Dolares!$C$1416-Dolares!$E$1416-Dolares!$F$1416)</f>
        <v>0</v>
      </c>
      <c r="M1416" s="4" t="e">
        <f>Dolares!$L$1416/Dolares!$C$1416*1</f>
        <v>#DIV/0!</v>
      </c>
      <c r="N1416" s="26"/>
      <c r="O1416" s="17">
        <f>IF(Dolares!$A$1416="Venta",(Dolares!$E$1416+Dolares!$F$1416)*-1,Dolares!$E$1416-Dolares!$F$1416)</f>
        <v>0</v>
      </c>
    </row>
    <row r="1417" spans="1:15" ht="15" customHeight="1" x14ac:dyDescent="0.25">
      <c r="A1417" s="13"/>
      <c r="B1417" s="14"/>
      <c r="C1417" s="15"/>
      <c r="D1417" s="6" t="e">
        <f>Tabla3[[#This Row],[CANTIDAD EN FIAT]]/Tabla3[[#This Row],[C. TOTAL / C.  RECIBIR]]</f>
        <v>#DIV/0!</v>
      </c>
      <c r="E1417" s="6"/>
      <c r="F1417" s="6"/>
      <c r="G1417" s="2"/>
      <c r="H1417" s="5"/>
      <c r="I1417" s="2"/>
      <c r="J1417" s="42"/>
      <c r="K1417" s="2" t="str">
        <f t="shared" si="22"/>
        <v>Perdida</v>
      </c>
      <c r="L1417" s="3">
        <f>IF(Dolares!$A$1417="Compra",Dolares!$E$1417-Dolares!$C$1417-Dolares!$F$1417,Dolares!$C$1417-Dolares!$E$1417-Dolares!$F$1417)</f>
        <v>0</v>
      </c>
      <c r="M1417" s="4" t="e">
        <f>Dolares!$L$1417/Dolares!$C$1417*1</f>
        <v>#DIV/0!</v>
      </c>
      <c r="N1417" s="26"/>
      <c r="O1417" s="17">
        <f>IF(Dolares!$A$1417="Venta",(Dolares!$E$1417+Dolares!$F$1417)*-1,Dolares!$E$1417-Dolares!$F$1417)</f>
        <v>0</v>
      </c>
    </row>
    <row r="1418" spans="1:15" ht="15" customHeight="1" x14ac:dyDescent="0.25">
      <c r="A1418" s="13"/>
      <c r="B1418" s="14"/>
      <c r="C1418" s="15"/>
      <c r="D1418" s="6" t="e">
        <f>Tabla3[[#This Row],[CANTIDAD EN FIAT]]/Tabla3[[#This Row],[C. TOTAL / C.  RECIBIR]]</f>
        <v>#DIV/0!</v>
      </c>
      <c r="E1418" s="6"/>
      <c r="F1418" s="6"/>
      <c r="G1418" s="2"/>
      <c r="H1418" s="5"/>
      <c r="I1418" s="2"/>
      <c r="J1418" s="42"/>
      <c r="K1418" s="2" t="str">
        <f t="shared" si="22"/>
        <v>Perdida</v>
      </c>
      <c r="L1418" s="3">
        <f>IF(Dolares!$A$1418="Compra",Dolares!$E$1418-Dolares!$C$1418-Dolares!$F$1418,Dolares!$C$1418-Dolares!$E$1418-Dolares!$F$1418)</f>
        <v>0</v>
      </c>
      <c r="M1418" s="4" t="e">
        <f>Dolares!$L$1418/Dolares!$C$1418*1</f>
        <v>#DIV/0!</v>
      </c>
      <c r="N1418" s="26"/>
      <c r="O1418" s="17">
        <f>IF(Dolares!$A$1418="Venta",(Dolares!$E$1418+Dolares!$F$1418)*-1,Dolares!$E$1418-Dolares!$F$1418)</f>
        <v>0</v>
      </c>
    </row>
    <row r="1419" spans="1:15" ht="15" customHeight="1" x14ac:dyDescent="0.25">
      <c r="A1419" s="13"/>
      <c r="B1419" s="14"/>
      <c r="C1419" s="15"/>
      <c r="D1419" s="6" t="e">
        <f>Tabla3[[#This Row],[CANTIDAD EN FIAT]]/Tabla3[[#This Row],[C. TOTAL / C.  RECIBIR]]</f>
        <v>#DIV/0!</v>
      </c>
      <c r="E1419" s="6"/>
      <c r="F1419" s="6"/>
      <c r="G1419" s="2"/>
      <c r="H1419" s="5"/>
      <c r="I1419" s="2"/>
      <c r="J1419" s="42"/>
      <c r="K1419" s="2" t="str">
        <f t="shared" si="22"/>
        <v>Perdida</v>
      </c>
      <c r="L1419" s="3">
        <f>IF(Dolares!$A$1419="Compra",Dolares!$E$1419-Dolares!$C$1419-Dolares!$F$1419,Dolares!$C$1419-Dolares!$E$1419-Dolares!$F$1419)</f>
        <v>0</v>
      </c>
      <c r="M1419" s="4" t="e">
        <f>Dolares!$L$1419/Dolares!$C$1419*1</f>
        <v>#DIV/0!</v>
      </c>
      <c r="N1419" s="26"/>
      <c r="O1419" s="17">
        <f>IF(Dolares!$A$1419="Venta",(Dolares!$E$1419+Dolares!$F$1419)*-1,Dolares!$E$1419-Dolares!$F$1419)</f>
        <v>0</v>
      </c>
    </row>
    <row r="1420" spans="1:15" ht="15" customHeight="1" x14ac:dyDescent="0.25">
      <c r="A1420" s="13"/>
      <c r="B1420" s="14"/>
      <c r="C1420" s="15"/>
      <c r="D1420" s="6" t="e">
        <f>Tabla3[[#This Row],[CANTIDAD EN FIAT]]/Tabla3[[#This Row],[C. TOTAL / C.  RECIBIR]]</f>
        <v>#DIV/0!</v>
      </c>
      <c r="E1420" s="6"/>
      <c r="F1420" s="6"/>
      <c r="G1420" s="2"/>
      <c r="H1420" s="5"/>
      <c r="I1420" s="2"/>
      <c r="J1420" s="42"/>
      <c r="K1420" s="2" t="str">
        <f t="shared" si="22"/>
        <v>Perdida</v>
      </c>
      <c r="L1420" s="3">
        <f>IF(Dolares!$A$1420="Compra",Dolares!$E$1420-Dolares!$C$1420-Dolares!$F$1420,Dolares!$C$1420-Dolares!$E$1420-Dolares!$F$1420)</f>
        <v>0</v>
      </c>
      <c r="M1420" s="4" t="e">
        <f>Dolares!$L$1420/Dolares!$C$1420*1</f>
        <v>#DIV/0!</v>
      </c>
      <c r="N1420" s="26"/>
      <c r="O1420" s="17">
        <f>IF(Dolares!$A$1420="Venta",(Dolares!$E$1420+Dolares!$F$1420)*-1,Dolares!$E$1420-Dolares!$F$1420)</f>
        <v>0</v>
      </c>
    </row>
    <row r="1421" spans="1:15" ht="15" customHeight="1" x14ac:dyDescent="0.25">
      <c r="A1421" s="13"/>
      <c r="B1421" s="14"/>
      <c r="C1421" s="15"/>
      <c r="D1421" s="6" t="e">
        <f>Tabla3[[#This Row],[CANTIDAD EN FIAT]]/Tabla3[[#This Row],[C. TOTAL / C.  RECIBIR]]</f>
        <v>#DIV/0!</v>
      </c>
      <c r="E1421" s="6"/>
      <c r="F1421" s="6"/>
      <c r="G1421" s="2"/>
      <c r="H1421" s="5"/>
      <c r="I1421" s="2"/>
      <c r="J1421" s="42"/>
      <c r="K1421" s="2" t="str">
        <f t="shared" si="22"/>
        <v>Perdida</v>
      </c>
      <c r="L1421" s="3">
        <f>IF(Dolares!$A$1421="Compra",Dolares!$E$1421-Dolares!$C$1421-Dolares!$F$1421,Dolares!$C$1421-Dolares!$E$1421-Dolares!$F$1421)</f>
        <v>0</v>
      </c>
      <c r="M1421" s="4" t="e">
        <f>Dolares!$L$1421/Dolares!$C$1421*1</f>
        <v>#DIV/0!</v>
      </c>
      <c r="N1421" s="26"/>
      <c r="O1421" s="17">
        <f>IF(Dolares!$A$1421="Venta",(Dolares!$E$1421+Dolares!$F$1421)*-1,Dolares!$E$1421-Dolares!$F$1421)</f>
        <v>0</v>
      </c>
    </row>
    <row r="1422" spans="1:15" ht="15" customHeight="1" x14ac:dyDescent="0.25">
      <c r="A1422" s="13"/>
      <c r="B1422" s="14"/>
      <c r="C1422" s="15"/>
      <c r="D1422" s="6" t="e">
        <f>Tabla3[[#This Row],[CANTIDAD EN FIAT]]/Tabla3[[#This Row],[C. TOTAL / C.  RECIBIR]]</f>
        <v>#DIV/0!</v>
      </c>
      <c r="E1422" s="6"/>
      <c r="F1422" s="6"/>
      <c r="G1422" s="2"/>
      <c r="H1422" s="5"/>
      <c r="I1422" s="2"/>
      <c r="J1422" s="42"/>
      <c r="K1422" s="2" t="str">
        <f t="shared" si="22"/>
        <v>Perdida</v>
      </c>
      <c r="L1422" s="3">
        <f>IF(Dolares!$A$1422="Compra",Dolares!$E$1422-Dolares!$C$1422-Dolares!$F$1422,Dolares!$C$1422-Dolares!$E$1422-Dolares!$F$1422)</f>
        <v>0</v>
      </c>
      <c r="M1422" s="4" t="e">
        <f>Dolares!$L$1422/Dolares!$C$1422*1</f>
        <v>#DIV/0!</v>
      </c>
      <c r="N1422" s="26"/>
      <c r="O1422" s="17">
        <f>IF(Dolares!$A$1422="Venta",(Dolares!$E$1422+Dolares!$F$1422)*-1,Dolares!$E$1422-Dolares!$F$1422)</f>
        <v>0</v>
      </c>
    </row>
    <row r="1423" spans="1:15" ht="15" customHeight="1" x14ac:dyDescent="0.25">
      <c r="A1423" s="13"/>
      <c r="B1423" s="14"/>
      <c r="C1423" s="15"/>
      <c r="D1423" s="6" t="e">
        <f>Tabla3[[#This Row],[CANTIDAD EN FIAT]]/Tabla3[[#This Row],[C. TOTAL / C.  RECIBIR]]</f>
        <v>#DIV/0!</v>
      </c>
      <c r="E1423" s="6"/>
      <c r="F1423" s="6"/>
      <c r="G1423" s="2"/>
      <c r="H1423" s="5"/>
      <c r="I1423" s="2"/>
      <c r="J1423" s="42"/>
      <c r="K1423" s="2" t="str">
        <f t="shared" si="22"/>
        <v>Perdida</v>
      </c>
      <c r="L1423" s="3">
        <f>IF(Dolares!$A$1423="Compra",Dolares!$E$1423-Dolares!$C$1423-Dolares!$F$1423,Dolares!$C$1423-Dolares!$E$1423-Dolares!$F$1423)</f>
        <v>0</v>
      </c>
      <c r="M1423" s="4" t="e">
        <f>Dolares!$L$1423/Dolares!$C$1423*1</f>
        <v>#DIV/0!</v>
      </c>
      <c r="N1423" s="26"/>
      <c r="O1423" s="17">
        <f>IF(Dolares!$A$1423="Venta",(Dolares!$E$1423+Dolares!$F$1423)*-1,Dolares!$E$1423-Dolares!$F$1423)</f>
        <v>0</v>
      </c>
    </row>
    <row r="1424" spans="1:15" ht="15" customHeight="1" x14ac:dyDescent="0.25">
      <c r="A1424" s="13"/>
      <c r="B1424" s="14"/>
      <c r="C1424" s="15"/>
      <c r="D1424" s="6" t="e">
        <f>Tabla3[[#This Row],[CANTIDAD EN FIAT]]/Tabla3[[#This Row],[C. TOTAL / C.  RECIBIR]]</f>
        <v>#DIV/0!</v>
      </c>
      <c r="E1424" s="6"/>
      <c r="F1424" s="6"/>
      <c r="G1424" s="2"/>
      <c r="H1424" s="5"/>
      <c r="I1424" s="2"/>
      <c r="J1424" s="42"/>
      <c r="K1424" s="2" t="str">
        <f t="shared" si="22"/>
        <v>Perdida</v>
      </c>
      <c r="L1424" s="3">
        <f>IF(Dolares!$A$1424="Compra",Dolares!$E$1424-Dolares!$C$1424-Dolares!$F$1424,Dolares!$C$1424-Dolares!$E$1424-Dolares!$F$1424)</f>
        <v>0</v>
      </c>
      <c r="M1424" s="4" t="e">
        <f>Dolares!$L$1424/Dolares!$C$1424*1</f>
        <v>#DIV/0!</v>
      </c>
      <c r="N1424" s="26"/>
      <c r="O1424" s="17">
        <f>IF(Dolares!$A$1424="Venta",(Dolares!$E$1424+Dolares!$F$1424)*-1,Dolares!$E$1424-Dolares!$F$1424)</f>
        <v>0</v>
      </c>
    </row>
    <row r="1425" spans="1:15" ht="15" customHeight="1" x14ac:dyDescent="0.25">
      <c r="A1425" s="13"/>
      <c r="B1425" s="14"/>
      <c r="C1425" s="15"/>
      <c r="D1425" s="6" t="e">
        <f>Tabla3[[#This Row],[CANTIDAD EN FIAT]]/Tabla3[[#This Row],[C. TOTAL / C.  RECIBIR]]</f>
        <v>#DIV/0!</v>
      </c>
      <c r="E1425" s="6"/>
      <c r="F1425" s="6"/>
      <c r="G1425" s="2"/>
      <c r="H1425" s="5"/>
      <c r="I1425" s="2"/>
      <c r="J1425" s="42"/>
      <c r="K1425" s="2" t="str">
        <f t="shared" si="22"/>
        <v>Perdida</v>
      </c>
      <c r="L1425" s="3">
        <f>IF(Dolares!$A$1425="Compra",Dolares!$E$1425-Dolares!$C$1425-Dolares!$F$1425,Dolares!$C$1425-Dolares!$E$1425-Dolares!$F$1425)</f>
        <v>0</v>
      </c>
      <c r="M1425" s="4" t="e">
        <f>Dolares!$L$1425/Dolares!$C$1425*1</f>
        <v>#DIV/0!</v>
      </c>
      <c r="N1425" s="26"/>
      <c r="O1425" s="17">
        <f>IF(Dolares!$A$1425="Venta",(Dolares!$E$1425+Dolares!$F$1425)*-1,Dolares!$E$1425-Dolares!$F$1425)</f>
        <v>0</v>
      </c>
    </row>
    <row r="1426" spans="1:15" ht="15" customHeight="1" x14ac:dyDescent="0.25">
      <c r="A1426" s="13"/>
      <c r="B1426" s="14"/>
      <c r="C1426" s="15"/>
      <c r="D1426" s="6" t="e">
        <f>Tabla3[[#This Row],[CANTIDAD EN FIAT]]/Tabla3[[#This Row],[C. TOTAL / C.  RECIBIR]]</f>
        <v>#DIV/0!</v>
      </c>
      <c r="E1426" s="6"/>
      <c r="F1426" s="6"/>
      <c r="G1426" s="2"/>
      <c r="H1426" s="5"/>
      <c r="I1426" s="2"/>
      <c r="J1426" s="42"/>
      <c r="K1426" s="2" t="str">
        <f t="shared" si="22"/>
        <v>Perdida</v>
      </c>
      <c r="L1426" s="3">
        <f>IF(Dolares!$A$1426="Compra",Dolares!$E$1426-Dolares!$C$1426-Dolares!$F$1426,Dolares!$C$1426-Dolares!$E$1426-Dolares!$F$1426)</f>
        <v>0</v>
      </c>
      <c r="M1426" s="4" t="e">
        <f>Dolares!$L$1426/Dolares!$C$1426*1</f>
        <v>#DIV/0!</v>
      </c>
      <c r="N1426" s="26"/>
      <c r="O1426" s="17">
        <f>IF(Dolares!$A$1426="Venta",(Dolares!$E$1426+Dolares!$F$1426)*-1,Dolares!$E$1426-Dolares!$F$1426)</f>
        <v>0</v>
      </c>
    </row>
    <row r="1427" spans="1:15" ht="15" customHeight="1" x14ac:dyDescent="0.25">
      <c r="A1427" s="13"/>
      <c r="B1427" s="14"/>
      <c r="C1427" s="15"/>
      <c r="D1427" s="6" t="e">
        <f>Tabla3[[#This Row],[CANTIDAD EN FIAT]]/Tabla3[[#This Row],[C. TOTAL / C.  RECIBIR]]</f>
        <v>#DIV/0!</v>
      </c>
      <c r="E1427" s="6"/>
      <c r="F1427" s="6"/>
      <c r="G1427" s="2"/>
      <c r="H1427" s="5"/>
      <c r="I1427" s="2"/>
      <c r="J1427" s="42"/>
      <c r="K1427" s="2" t="str">
        <f t="shared" si="22"/>
        <v>Perdida</v>
      </c>
      <c r="L1427" s="3">
        <f>IF(Dolares!$A$1427="Compra",Dolares!$E$1427-Dolares!$C$1427-Dolares!$F$1427,Dolares!$C$1427-Dolares!$E$1427-Dolares!$F$1427)</f>
        <v>0</v>
      </c>
      <c r="M1427" s="4" t="e">
        <f>Dolares!$L$1427/Dolares!$C$1427*1</f>
        <v>#DIV/0!</v>
      </c>
      <c r="N1427" s="26"/>
      <c r="O1427" s="17">
        <f>IF(Dolares!$A$1427="Venta",(Dolares!$E$1427+Dolares!$F$1427)*-1,Dolares!$E$1427-Dolares!$F$1427)</f>
        <v>0</v>
      </c>
    </row>
    <row r="1428" spans="1:15" ht="15" customHeight="1" x14ac:dyDescent="0.25">
      <c r="A1428" s="13"/>
      <c r="B1428" s="14"/>
      <c r="C1428" s="15"/>
      <c r="D1428" s="6" t="e">
        <f>Tabla3[[#This Row],[CANTIDAD EN FIAT]]/Tabla3[[#This Row],[C. TOTAL / C.  RECIBIR]]</f>
        <v>#DIV/0!</v>
      </c>
      <c r="E1428" s="6"/>
      <c r="F1428" s="6"/>
      <c r="G1428" s="2"/>
      <c r="H1428" s="5"/>
      <c r="I1428" s="2"/>
      <c r="J1428" s="42"/>
      <c r="K1428" s="2" t="str">
        <f t="shared" si="22"/>
        <v>Perdida</v>
      </c>
      <c r="L1428" s="3">
        <f>IF(Dolares!$A$1428="Compra",Dolares!$E$1428-Dolares!$C$1428-Dolares!$F$1428,Dolares!$C$1428-Dolares!$E$1428-Dolares!$F$1428)</f>
        <v>0</v>
      </c>
      <c r="M1428" s="4" t="e">
        <f>Dolares!$L$1428/Dolares!$C$1428*1</f>
        <v>#DIV/0!</v>
      </c>
      <c r="N1428" s="26"/>
      <c r="O1428" s="17">
        <f>IF(Dolares!$A$1428="Venta",(Dolares!$E$1428+Dolares!$F$1428)*-1,Dolares!$E$1428-Dolares!$F$1428)</f>
        <v>0</v>
      </c>
    </row>
    <row r="1429" spans="1:15" ht="15" customHeight="1" x14ac:dyDescent="0.25">
      <c r="A1429" s="13"/>
      <c r="B1429" s="14"/>
      <c r="C1429" s="15"/>
      <c r="D1429" s="6" t="e">
        <f>Tabla3[[#This Row],[CANTIDAD EN FIAT]]/Tabla3[[#This Row],[C. TOTAL / C.  RECIBIR]]</f>
        <v>#DIV/0!</v>
      </c>
      <c r="E1429" s="6"/>
      <c r="F1429" s="6"/>
      <c r="G1429" s="2"/>
      <c r="H1429" s="5"/>
      <c r="I1429" s="2"/>
      <c r="J1429" s="42"/>
      <c r="K1429" s="2" t="str">
        <f t="shared" si="22"/>
        <v>Perdida</v>
      </c>
      <c r="L1429" s="3">
        <f>IF(Dolares!$A$1429="Compra",Dolares!$E$1429-Dolares!$C$1429-Dolares!$F$1429,Dolares!$C$1429-Dolares!$E$1429-Dolares!$F$1429)</f>
        <v>0</v>
      </c>
      <c r="M1429" s="4" t="e">
        <f>Dolares!$L$1429/Dolares!$C$1429*1</f>
        <v>#DIV/0!</v>
      </c>
      <c r="N1429" s="26"/>
      <c r="O1429" s="17">
        <f>IF(Dolares!$A$1429="Venta",(Dolares!$E$1429+Dolares!$F$1429)*-1,Dolares!$E$1429-Dolares!$F$1429)</f>
        <v>0</v>
      </c>
    </row>
    <row r="1430" spans="1:15" ht="15" customHeight="1" x14ac:dyDescent="0.25">
      <c r="A1430" s="13"/>
      <c r="B1430" s="14"/>
      <c r="C1430" s="15"/>
      <c r="D1430" s="6" t="e">
        <f>Tabla3[[#This Row],[CANTIDAD EN FIAT]]/Tabla3[[#This Row],[C. TOTAL / C.  RECIBIR]]</f>
        <v>#DIV/0!</v>
      </c>
      <c r="E1430" s="6"/>
      <c r="F1430" s="6"/>
      <c r="G1430" s="2"/>
      <c r="H1430" s="5"/>
      <c r="I1430" s="2"/>
      <c r="J1430" s="42"/>
      <c r="K1430" s="2" t="str">
        <f t="shared" si="22"/>
        <v>Perdida</v>
      </c>
      <c r="L1430" s="3">
        <f>IF(Dolares!$A$1430="Compra",Dolares!$E$1430-Dolares!$C$1430-Dolares!$F$1430,Dolares!$C$1430-Dolares!$E$1430-Dolares!$F$1430)</f>
        <v>0</v>
      </c>
      <c r="M1430" s="4" t="e">
        <f>Dolares!$L$1430/Dolares!$C$1430*1</f>
        <v>#DIV/0!</v>
      </c>
      <c r="N1430" s="26"/>
      <c r="O1430" s="17">
        <f>IF(Dolares!$A$1430="Venta",(Dolares!$E$1430+Dolares!$F$1430)*-1,Dolares!$E$1430-Dolares!$F$1430)</f>
        <v>0</v>
      </c>
    </row>
    <row r="1431" spans="1:15" ht="15" customHeight="1" x14ac:dyDescent="0.25">
      <c r="A1431" s="13"/>
      <c r="B1431" s="14"/>
      <c r="C1431" s="15"/>
      <c r="D1431" s="6" t="e">
        <f>Tabla3[[#This Row],[CANTIDAD EN FIAT]]/Tabla3[[#This Row],[C. TOTAL / C.  RECIBIR]]</f>
        <v>#DIV/0!</v>
      </c>
      <c r="E1431" s="6"/>
      <c r="F1431" s="6"/>
      <c r="G1431" s="2"/>
      <c r="H1431" s="5"/>
      <c r="I1431" s="2"/>
      <c r="J1431" s="42"/>
      <c r="K1431" s="2" t="str">
        <f t="shared" si="22"/>
        <v>Perdida</v>
      </c>
      <c r="L1431" s="3">
        <f>IF(Dolares!$A$1431="Compra",Dolares!$E$1431-Dolares!$C$1431-Dolares!$F$1431,Dolares!$C$1431-Dolares!$E$1431-Dolares!$F$1431)</f>
        <v>0</v>
      </c>
      <c r="M1431" s="4" t="e">
        <f>Dolares!$L$1431/Dolares!$C$1431*1</f>
        <v>#DIV/0!</v>
      </c>
      <c r="N1431" s="26"/>
      <c r="O1431" s="17">
        <f>IF(Dolares!$A$1431="Venta",(Dolares!$E$1431+Dolares!$F$1431)*-1,Dolares!$E$1431-Dolares!$F$1431)</f>
        <v>0</v>
      </c>
    </row>
    <row r="1432" spans="1:15" ht="15" customHeight="1" x14ac:dyDescent="0.25">
      <c r="A1432" s="13"/>
      <c r="B1432" s="14"/>
      <c r="C1432" s="15"/>
      <c r="D1432" s="6" t="e">
        <f>Tabla3[[#This Row],[CANTIDAD EN FIAT]]/Tabla3[[#This Row],[C. TOTAL / C.  RECIBIR]]</f>
        <v>#DIV/0!</v>
      </c>
      <c r="E1432" s="6"/>
      <c r="F1432" s="6"/>
      <c r="G1432" s="2"/>
      <c r="H1432" s="5"/>
      <c r="I1432" s="2"/>
      <c r="J1432" s="42"/>
      <c r="K1432" s="2" t="str">
        <f t="shared" si="22"/>
        <v>Perdida</v>
      </c>
      <c r="L1432" s="3">
        <f>IF(Dolares!$A$1432="Compra",Dolares!$E$1432-Dolares!$C$1432-Dolares!$F$1432,Dolares!$C$1432-Dolares!$E$1432-Dolares!$F$1432)</f>
        <v>0</v>
      </c>
      <c r="M1432" s="4" t="e">
        <f>Dolares!$L$1432/Dolares!$C$1432*1</f>
        <v>#DIV/0!</v>
      </c>
      <c r="N1432" s="26"/>
      <c r="O1432" s="17">
        <f>IF(Dolares!$A$1432="Venta",(Dolares!$E$1432+Dolares!$F$1432)*-1,Dolares!$E$1432-Dolares!$F$1432)</f>
        <v>0</v>
      </c>
    </row>
    <row r="1433" spans="1:15" ht="15" customHeight="1" x14ac:dyDescent="0.25">
      <c r="A1433" s="13"/>
      <c r="B1433" s="14"/>
      <c r="C1433" s="15"/>
      <c r="D1433" s="6" t="e">
        <f>Tabla3[[#This Row],[CANTIDAD EN FIAT]]/Tabla3[[#This Row],[C. TOTAL / C.  RECIBIR]]</f>
        <v>#DIV/0!</v>
      </c>
      <c r="E1433" s="6"/>
      <c r="F1433" s="6"/>
      <c r="G1433" s="2"/>
      <c r="H1433" s="5"/>
      <c r="I1433" s="2"/>
      <c r="J1433" s="42"/>
      <c r="K1433" s="2" t="str">
        <f t="shared" si="22"/>
        <v>Perdida</v>
      </c>
      <c r="L1433" s="3">
        <f>IF(Dolares!$A$1433="Compra",Dolares!$E$1433-Dolares!$C$1433-Dolares!$F$1433,Dolares!$C$1433-Dolares!$E$1433-Dolares!$F$1433)</f>
        <v>0</v>
      </c>
      <c r="M1433" s="4" t="e">
        <f>Dolares!$L$1433/Dolares!$C$1433*1</f>
        <v>#DIV/0!</v>
      </c>
      <c r="N1433" s="26"/>
      <c r="O1433" s="17">
        <f>IF(Dolares!$A$1433="Venta",(Dolares!$E$1433+Dolares!$F$1433)*-1,Dolares!$E$1433-Dolares!$F$1433)</f>
        <v>0</v>
      </c>
    </row>
    <row r="1434" spans="1:15" ht="15" customHeight="1" x14ac:dyDescent="0.25">
      <c r="A1434" s="13"/>
      <c r="B1434" s="14"/>
      <c r="C1434" s="15"/>
      <c r="D1434" s="6" t="e">
        <f>Tabla3[[#This Row],[CANTIDAD EN FIAT]]/Tabla3[[#This Row],[C. TOTAL / C.  RECIBIR]]</f>
        <v>#DIV/0!</v>
      </c>
      <c r="E1434" s="6"/>
      <c r="F1434" s="6"/>
      <c r="G1434" s="2"/>
      <c r="H1434" s="5"/>
      <c r="I1434" s="2"/>
      <c r="J1434" s="42"/>
      <c r="K1434" s="2" t="str">
        <f t="shared" si="22"/>
        <v>Perdida</v>
      </c>
      <c r="L1434" s="3">
        <f>IF(Dolares!$A$1434="Compra",Dolares!$E$1434-Dolares!$C$1434-Dolares!$F$1434,Dolares!$C$1434-Dolares!$E$1434-Dolares!$F$1434)</f>
        <v>0</v>
      </c>
      <c r="M1434" s="4" t="e">
        <f>Dolares!$L$1434/Dolares!$C$1434*1</f>
        <v>#DIV/0!</v>
      </c>
      <c r="N1434" s="26"/>
      <c r="O1434" s="17">
        <f>IF(Dolares!$A$1434="Venta",(Dolares!$E$1434+Dolares!$F$1434)*-1,Dolares!$E$1434-Dolares!$F$1434)</f>
        <v>0</v>
      </c>
    </row>
    <row r="1435" spans="1:15" ht="15" customHeight="1" x14ac:dyDescent="0.25">
      <c r="A1435" s="13"/>
      <c r="B1435" s="14"/>
      <c r="C1435" s="15"/>
      <c r="D1435" s="6" t="e">
        <f>Tabla3[[#This Row],[CANTIDAD EN FIAT]]/Tabla3[[#This Row],[C. TOTAL / C.  RECIBIR]]</f>
        <v>#DIV/0!</v>
      </c>
      <c r="E1435" s="6"/>
      <c r="F1435" s="6"/>
      <c r="G1435" s="2"/>
      <c r="H1435" s="5"/>
      <c r="I1435" s="2"/>
      <c r="J1435" s="42"/>
      <c r="K1435" s="2" t="str">
        <f t="shared" si="22"/>
        <v>Perdida</v>
      </c>
      <c r="L1435" s="3">
        <f>IF(Dolares!$A$1435="Compra",Dolares!$E$1435-Dolares!$C$1435-Dolares!$F$1435,Dolares!$C$1435-Dolares!$E$1435-Dolares!$F$1435)</f>
        <v>0</v>
      </c>
      <c r="M1435" s="4" t="e">
        <f>Dolares!$L$1435/Dolares!$C$1435*1</f>
        <v>#DIV/0!</v>
      </c>
      <c r="N1435" s="26"/>
      <c r="O1435" s="17">
        <f>IF(Dolares!$A$1435="Venta",(Dolares!$E$1435+Dolares!$F$1435)*-1,Dolares!$E$1435-Dolares!$F$1435)</f>
        <v>0</v>
      </c>
    </row>
    <row r="1436" spans="1:15" ht="15" customHeight="1" x14ac:dyDescent="0.25">
      <c r="A1436" s="13"/>
      <c r="B1436" s="14"/>
      <c r="C1436" s="15"/>
      <c r="D1436" s="6" t="e">
        <f>Tabla3[[#This Row],[CANTIDAD EN FIAT]]/Tabla3[[#This Row],[C. TOTAL / C.  RECIBIR]]</f>
        <v>#DIV/0!</v>
      </c>
      <c r="E1436" s="6"/>
      <c r="F1436" s="6"/>
      <c r="G1436" s="2"/>
      <c r="H1436" s="5"/>
      <c r="I1436" s="2"/>
      <c r="J1436" s="42"/>
      <c r="K1436" s="2" t="str">
        <f t="shared" si="22"/>
        <v>Perdida</v>
      </c>
      <c r="L1436" s="3">
        <f>IF(Dolares!$A$1436="Compra",Dolares!$E$1436-Dolares!$C$1436-Dolares!$F$1436,Dolares!$C$1436-Dolares!$E$1436-Dolares!$F$1436)</f>
        <v>0</v>
      </c>
      <c r="M1436" s="4" t="e">
        <f>Dolares!$L$1436/Dolares!$C$1436*1</f>
        <v>#DIV/0!</v>
      </c>
      <c r="N1436" s="26"/>
      <c r="O1436" s="17">
        <f>IF(Dolares!$A$1436="Venta",(Dolares!$E$1436+Dolares!$F$1436)*-1,Dolares!$E$1436-Dolares!$F$1436)</f>
        <v>0</v>
      </c>
    </row>
    <row r="1437" spans="1:15" ht="15" customHeight="1" x14ac:dyDescent="0.25">
      <c r="A1437" s="13"/>
      <c r="B1437" s="14"/>
      <c r="C1437" s="15"/>
      <c r="D1437" s="6" t="e">
        <f>Tabla3[[#This Row],[CANTIDAD EN FIAT]]/Tabla3[[#This Row],[C. TOTAL / C.  RECIBIR]]</f>
        <v>#DIV/0!</v>
      </c>
      <c r="E1437" s="6"/>
      <c r="F1437" s="6"/>
      <c r="G1437" s="2"/>
      <c r="H1437" s="5"/>
      <c r="I1437" s="2"/>
      <c r="J1437" s="42"/>
      <c r="K1437" s="2" t="str">
        <f t="shared" si="22"/>
        <v>Perdida</v>
      </c>
      <c r="L1437" s="3">
        <f>IF(Dolares!$A$1437="Compra",Dolares!$E$1437-Dolares!$C$1437-Dolares!$F$1437,Dolares!$C$1437-Dolares!$E$1437-Dolares!$F$1437)</f>
        <v>0</v>
      </c>
      <c r="M1437" s="4" t="e">
        <f>Dolares!$L$1437/Dolares!$C$1437*1</f>
        <v>#DIV/0!</v>
      </c>
      <c r="N1437" s="26"/>
      <c r="O1437" s="17">
        <f>IF(Dolares!$A$1437="Venta",(Dolares!$E$1437+Dolares!$F$1437)*-1,Dolares!$E$1437-Dolares!$F$1437)</f>
        <v>0</v>
      </c>
    </row>
    <row r="1438" spans="1:15" ht="15" customHeight="1" x14ac:dyDescent="0.25">
      <c r="A1438" s="13"/>
      <c r="B1438" s="14"/>
      <c r="C1438" s="15"/>
      <c r="D1438" s="6" t="e">
        <f>Tabla3[[#This Row],[CANTIDAD EN FIAT]]/Tabla3[[#This Row],[C. TOTAL / C.  RECIBIR]]</f>
        <v>#DIV/0!</v>
      </c>
      <c r="E1438" s="6"/>
      <c r="F1438" s="6"/>
      <c r="G1438" s="2"/>
      <c r="H1438" s="5"/>
      <c r="I1438" s="2"/>
      <c r="J1438" s="42"/>
      <c r="K1438" s="2" t="str">
        <f t="shared" si="22"/>
        <v>Perdida</v>
      </c>
      <c r="L1438" s="3">
        <f>IF(Dolares!$A$1438="Compra",Dolares!$E$1438-Dolares!$C$1438-Dolares!$F$1438,Dolares!$C$1438-Dolares!$E$1438-Dolares!$F$1438)</f>
        <v>0</v>
      </c>
      <c r="M1438" s="4" t="e">
        <f>Dolares!$L$1438/Dolares!$C$1438*1</f>
        <v>#DIV/0!</v>
      </c>
      <c r="N1438" s="26"/>
      <c r="O1438" s="17">
        <f>IF(Dolares!$A$1438="Venta",(Dolares!$E$1438+Dolares!$F$1438)*-1,Dolares!$E$1438-Dolares!$F$1438)</f>
        <v>0</v>
      </c>
    </row>
    <row r="1439" spans="1:15" ht="15" customHeight="1" x14ac:dyDescent="0.25">
      <c r="A1439" s="13"/>
      <c r="B1439" s="14"/>
      <c r="C1439" s="15"/>
      <c r="D1439" s="6" t="e">
        <f>Tabla3[[#This Row],[CANTIDAD EN FIAT]]/Tabla3[[#This Row],[C. TOTAL / C.  RECIBIR]]</f>
        <v>#DIV/0!</v>
      </c>
      <c r="E1439" s="6"/>
      <c r="F1439" s="6"/>
      <c r="G1439" s="2"/>
      <c r="H1439" s="5"/>
      <c r="I1439" s="2"/>
      <c r="J1439" s="42"/>
      <c r="K1439" s="2" t="str">
        <f t="shared" si="22"/>
        <v>Perdida</v>
      </c>
      <c r="L1439" s="3">
        <f>IF(Dolares!$A$1439="Compra",Dolares!$E$1439-Dolares!$C$1439-Dolares!$F$1439,Dolares!$C$1439-Dolares!$E$1439-Dolares!$F$1439)</f>
        <v>0</v>
      </c>
      <c r="M1439" s="4" t="e">
        <f>Dolares!$L$1439/Dolares!$C$1439*1</f>
        <v>#DIV/0!</v>
      </c>
      <c r="N1439" s="26"/>
      <c r="O1439" s="17">
        <f>IF(Dolares!$A$1439="Venta",(Dolares!$E$1439+Dolares!$F$1439)*-1,Dolares!$E$1439-Dolares!$F$1439)</f>
        <v>0</v>
      </c>
    </row>
    <row r="1440" spans="1:15" ht="15" customHeight="1" x14ac:dyDescent="0.25">
      <c r="A1440" s="13"/>
      <c r="B1440" s="14"/>
      <c r="C1440" s="15"/>
      <c r="D1440" s="6" t="e">
        <f>Tabla3[[#This Row],[CANTIDAD EN FIAT]]/Tabla3[[#This Row],[C. TOTAL / C.  RECIBIR]]</f>
        <v>#DIV/0!</v>
      </c>
      <c r="E1440" s="6"/>
      <c r="F1440" s="6"/>
      <c r="G1440" s="2"/>
      <c r="H1440" s="5"/>
      <c r="I1440" s="2"/>
      <c r="J1440" s="42"/>
      <c r="K1440" s="2" t="str">
        <f t="shared" si="22"/>
        <v>Perdida</v>
      </c>
      <c r="L1440" s="3">
        <f>IF(Dolares!$A$1440="Compra",Dolares!$E$1440-Dolares!$C$1440-Dolares!$F$1440,Dolares!$C$1440-Dolares!$E$1440-Dolares!$F$1440)</f>
        <v>0</v>
      </c>
      <c r="M1440" s="4" t="e">
        <f>Dolares!$L$1440/Dolares!$C$1440*1</f>
        <v>#DIV/0!</v>
      </c>
      <c r="N1440" s="26"/>
      <c r="O1440" s="17">
        <f>IF(Dolares!$A$1440="Venta",(Dolares!$E$1440+Dolares!$F$1440)*-1,Dolares!$E$1440-Dolares!$F$1440)</f>
        <v>0</v>
      </c>
    </row>
    <row r="1441" spans="1:15" ht="15" customHeight="1" x14ac:dyDescent="0.25">
      <c r="A1441" s="13"/>
      <c r="B1441" s="14"/>
      <c r="C1441" s="15"/>
      <c r="D1441" s="6" t="e">
        <f>Tabla3[[#This Row],[CANTIDAD EN FIAT]]/Tabla3[[#This Row],[C. TOTAL / C.  RECIBIR]]</f>
        <v>#DIV/0!</v>
      </c>
      <c r="E1441" s="6"/>
      <c r="F1441" s="6"/>
      <c r="G1441" s="2"/>
      <c r="H1441" s="5"/>
      <c r="I1441" s="2"/>
      <c r="J1441" s="42"/>
      <c r="K1441" s="2" t="str">
        <f t="shared" si="22"/>
        <v>Perdida</v>
      </c>
      <c r="L1441" s="3">
        <f>IF(Dolares!$A$1441="Compra",Dolares!$E$1441-Dolares!$C$1441-Dolares!$F$1441,Dolares!$C$1441-Dolares!$E$1441-Dolares!$F$1441)</f>
        <v>0</v>
      </c>
      <c r="M1441" s="4" t="e">
        <f>Dolares!$L$1441/Dolares!$C$1441*1</f>
        <v>#DIV/0!</v>
      </c>
      <c r="N1441" s="26"/>
      <c r="O1441" s="17">
        <f>IF(Dolares!$A$1441="Venta",(Dolares!$E$1441+Dolares!$F$1441)*-1,Dolares!$E$1441-Dolares!$F$1441)</f>
        <v>0</v>
      </c>
    </row>
    <row r="1442" spans="1:15" ht="15" customHeight="1" x14ac:dyDescent="0.25">
      <c r="A1442" s="13"/>
      <c r="B1442" s="14"/>
      <c r="C1442" s="15"/>
      <c r="D1442" s="6" t="e">
        <f>Tabla3[[#This Row],[CANTIDAD EN FIAT]]/Tabla3[[#This Row],[C. TOTAL / C.  RECIBIR]]</f>
        <v>#DIV/0!</v>
      </c>
      <c r="E1442" s="6"/>
      <c r="F1442" s="6"/>
      <c r="G1442" s="2"/>
      <c r="H1442" s="5"/>
      <c r="I1442" s="2"/>
      <c r="J1442" s="42"/>
      <c r="K1442" s="2" t="str">
        <f t="shared" si="22"/>
        <v>Perdida</v>
      </c>
      <c r="L1442" s="3">
        <f>IF(Dolares!$A$1442="Compra",Dolares!$E$1442-Dolares!$C$1442-Dolares!$F$1442,Dolares!$C$1442-Dolares!$E$1442-Dolares!$F$1442)</f>
        <v>0</v>
      </c>
      <c r="M1442" s="4" t="e">
        <f>Dolares!$L$1442/Dolares!$C$1442*1</f>
        <v>#DIV/0!</v>
      </c>
      <c r="N1442" s="26"/>
      <c r="O1442" s="17">
        <f>IF(Dolares!$A$1442="Venta",(Dolares!$E$1442+Dolares!$F$1442)*-1,Dolares!$E$1442-Dolares!$F$1442)</f>
        <v>0</v>
      </c>
    </row>
    <row r="1443" spans="1:15" ht="15" customHeight="1" x14ac:dyDescent="0.25">
      <c r="A1443" s="13"/>
      <c r="B1443" s="14"/>
      <c r="C1443" s="15"/>
      <c r="D1443" s="6" t="e">
        <f>Tabla3[[#This Row],[CANTIDAD EN FIAT]]/Tabla3[[#This Row],[C. TOTAL / C.  RECIBIR]]</f>
        <v>#DIV/0!</v>
      </c>
      <c r="E1443" s="6"/>
      <c r="F1443" s="6"/>
      <c r="G1443" s="2"/>
      <c r="H1443" s="5"/>
      <c r="I1443" s="2"/>
      <c r="J1443" s="42"/>
      <c r="K1443" s="2" t="str">
        <f t="shared" si="22"/>
        <v>Perdida</v>
      </c>
      <c r="L1443" s="3">
        <f>IF(Dolares!$A$1443="Compra",Dolares!$E$1443-Dolares!$C$1443-Dolares!$F$1443,Dolares!$C$1443-Dolares!$E$1443-Dolares!$F$1443)</f>
        <v>0</v>
      </c>
      <c r="M1443" s="4" t="e">
        <f>Dolares!$L$1443/Dolares!$C$1443*1</f>
        <v>#DIV/0!</v>
      </c>
      <c r="N1443" s="26"/>
      <c r="O1443" s="17">
        <f>IF(Dolares!$A$1443="Venta",(Dolares!$E$1443+Dolares!$F$1443)*-1,Dolares!$E$1443-Dolares!$F$1443)</f>
        <v>0</v>
      </c>
    </row>
    <row r="1444" spans="1:15" ht="15" customHeight="1" x14ac:dyDescent="0.25">
      <c r="A1444" s="13"/>
      <c r="B1444" s="14"/>
      <c r="C1444" s="15"/>
      <c r="D1444" s="6" t="e">
        <f>Tabla3[[#This Row],[CANTIDAD EN FIAT]]/Tabla3[[#This Row],[C. TOTAL / C.  RECIBIR]]</f>
        <v>#DIV/0!</v>
      </c>
      <c r="E1444" s="6"/>
      <c r="F1444" s="6"/>
      <c r="G1444" s="2"/>
      <c r="H1444" s="5"/>
      <c r="I1444" s="2"/>
      <c r="J1444" s="42"/>
      <c r="K1444" s="2" t="str">
        <f t="shared" si="22"/>
        <v>Perdida</v>
      </c>
      <c r="L1444" s="3">
        <f>IF(Dolares!$A$1444="Compra",Dolares!$E$1444-Dolares!$C$1444-Dolares!$F$1444,Dolares!$C$1444-Dolares!$E$1444-Dolares!$F$1444)</f>
        <v>0</v>
      </c>
      <c r="M1444" s="4" t="e">
        <f>Dolares!$L$1444/Dolares!$C$1444*1</f>
        <v>#DIV/0!</v>
      </c>
      <c r="N1444" s="26"/>
      <c r="O1444" s="17">
        <f>IF(Dolares!$A$1444="Venta",(Dolares!$E$1444+Dolares!$F$1444)*-1,Dolares!$E$1444-Dolares!$F$1444)</f>
        <v>0</v>
      </c>
    </row>
    <row r="1445" spans="1:15" ht="15" customHeight="1" x14ac:dyDescent="0.25">
      <c r="A1445" s="13"/>
      <c r="B1445" s="14"/>
      <c r="C1445" s="15"/>
      <c r="D1445" s="6" t="e">
        <f>Tabla3[[#This Row],[CANTIDAD EN FIAT]]/Tabla3[[#This Row],[C. TOTAL / C.  RECIBIR]]</f>
        <v>#DIV/0!</v>
      </c>
      <c r="E1445" s="6"/>
      <c r="F1445" s="6"/>
      <c r="G1445" s="2"/>
      <c r="H1445" s="5"/>
      <c r="I1445" s="2"/>
      <c r="J1445" s="42"/>
      <c r="K1445" s="2" t="str">
        <f t="shared" si="22"/>
        <v>Perdida</v>
      </c>
      <c r="L1445" s="3">
        <f>IF(Dolares!$A$1445="Compra",Dolares!$E$1445-Dolares!$C$1445-Dolares!$F$1445,Dolares!$C$1445-Dolares!$E$1445-Dolares!$F$1445)</f>
        <v>0</v>
      </c>
      <c r="M1445" s="4" t="e">
        <f>Dolares!$L$1445/Dolares!$C$1445*1</f>
        <v>#DIV/0!</v>
      </c>
      <c r="N1445" s="26"/>
      <c r="O1445" s="17">
        <f>IF(Dolares!$A$1445="Venta",(Dolares!$E$1445+Dolares!$F$1445)*-1,Dolares!$E$1445-Dolares!$F$1445)</f>
        <v>0</v>
      </c>
    </row>
    <row r="1446" spans="1:15" ht="15" customHeight="1" x14ac:dyDescent="0.25">
      <c r="A1446" s="13"/>
      <c r="B1446" s="14"/>
      <c r="C1446" s="15"/>
      <c r="D1446" s="6" t="e">
        <f>Tabla3[[#This Row],[CANTIDAD EN FIAT]]/Tabla3[[#This Row],[C. TOTAL / C.  RECIBIR]]</f>
        <v>#DIV/0!</v>
      </c>
      <c r="E1446" s="6"/>
      <c r="F1446" s="6"/>
      <c r="G1446" s="2"/>
      <c r="H1446" s="5"/>
      <c r="I1446" s="2"/>
      <c r="J1446" s="42"/>
      <c r="K1446" s="2" t="str">
        <f t="shared" si="22"/>
        <v>Perdida</v>
      </c>
      <c r="L1446" s="3">
        <f>IF(Dolares!$A$1446="Compra",Dolares!$E$1446-Dolares!$C$1446-Dolares!$F$1446,Dolares!$C$1446-Dolares!$E$1446-Dolares!$F$1446)</f>
        <v>0</v>
      </c>
      <c r="M1446" s="4" t="e">
        <f>Dolares!$L$1446/Dolares!$C$1446*1</f>
        <v>#DIV/0!</v>
      </c>
      <c r="N1446" s="26"/>
      <c r="O1446" s="17">
        <f>IF(Dolares!$A$1446="Venta",(Dolares!$E$1446+Dolares!$F$1446)*-1,Dolares!$E$1446-Dolares!$F$1446)</f>
        <v>0</v>
      </c>
    </row>
    <row r="1447" spans="1:15" ht="15" customHeight="1" x14ac:dyDescent="0.25">
      <c r="A1447" s="13"/>
      <c r="B1447" s="14"/>
      <c r="C1447" s="15"/>
      <c r="D1447" s="6" t="e">
        <f>Tabla3[[#This Row],[CANTIDAD EN FIAT]]/Tabla3[[#This Row],[C. TOTAL / C.  RECIBIR]]</f>
        <v>#DIV/0!</v>
      </c>
      <c r="E1447" s="6"/>
      <c r="F1447" s="6"/>
      <c r="G1447" s="2"/>
      <c r="H1447" s="5"/>
      <c r="I1447" s="2"/>
      <c r="J1447" s="42"/>
      <c r="K1447" s="2" t="str">
        <f t="shared" si="22"/>
        <v>Perdida</v>
      </c>
      <c r="L1447" s="3">
        <f>IF(Dolares!$A$1447="Compra",Dolares!$E$1447-Dolares!$C$1447-Dolares!$F$1447,Dolares!$C$1447-Dolares!$E$1447-Dolares!$F$1447)</f>
        <v>0</v>
      </c>
      <c r="M1447" s="4" t="e">
        <f>Dolares!$L$1447/Dolares!$C$1447*1</f>
        <v>#DIV/0!</v>
      </c>
      <c r="N1447" s="26"/>
      <c r="O1447" s="17">
        <f>IF(Dolares!$A$1447="Venta",(Dolares!$E$1447+Dolares!$F$1447)*-1,Dolares!$E$1447-Dolares!$F$1447)</f>
        <v>0</v>
      </c>
    </row>
    <row r="1448" spans="1:15" ht="15" customHeight="1" x14ac:dyDescent="0.25">
      <c r="A1448" s="13"/>
      <c r="B1448" s="14"/>
      <c r="C1448" s="15"/>
      <c r="D1448" s="6" t="e">
        <f>Tabla3[[#This Row],[CANTIDAD EN FIAT]]/Tabla3[[#This Row],[C. TOTAL / C.  RECIBIR]]</f>
        <v>#DIV/0!</v>
      </c>
      <c r="E1448" s="6"/>
      <c r="F1448" s="6"/>
      <c r="G1448" s="2"/>
      <c r="H1448" s="5"/>
      <c r="I1448" s="2"/>
      <c r="J1448" s="42"/>
      <c r="K1448" s="2" t="str">
        <f t="shared" si="22"/>
        <v>Perdida</v>
      </c>
      <c r="L1448" s="3">
        <f>IF(Dolares!$A$1448="Compra",Dolares!$E$1448-Dolares!$C$1448-Dolares!$F$1448,Dolares!$C$1448-Dolares!$E$1448-Dolares!$F$1448)</f>
        <v>0</v>
      </c>
      <c r="M1448" s="4" t="e">
        <f>Dolares!$L$1448/Dolares!$C$1448*1</f>
        <v>#DIV/0!</v>
      </c>
      <c r="N1448" s="26"/>
      <c r="O1448" s="17">
        <f>IF(Dolares!$A$1448="Venta",(Dolares!$E$1448+Dolares!$F$1448)*-1,Dolares!$E$1448-Dolares!$F$1448)</f>
        <v>0</v>
      </c>
    </row>
    <row r="1449" spans="1:15" ht="15" customHeight="1" x14ac:dyDescent="0.25">
      <c r="A1449" s="13"/>
      <c r="B1449" s="14"/>
      <c r="C1449" s="15"/>
      <c r="D1449" s="6" t="e">
        <f>Tabla3[[#This Row],[CANTIDAD EN FIAT]]/Tabla3[[#This Row],[C. TOTAL / C.  RECIBIR]]</f>
        <v>#DIV/0!</v>
      </c>
      <c r="E1449" s="6"/>
      <c r="F1449" s="6"/>
      <c r="G1449" s="2"/>
      <c r="H1449" s="5"/>
      <c r="I1449" s="2"/>
      <c r="J1449" s="42"/>
      <c r="K1449" s="2" t="str">
        <f t="shared" si="22"/>
        <v>Perdida</v>
      </c>
      <c r="L1449" s="3">
        <f>IF(Dolares!$A$1449="Compra",Dolares!$E$1449-Dolares!$C$1449-Dolares!$F$1449,Dolares!$C$1449-Dolares!$E$1449-Dolares!$F$1449)</f>
        <v>0</v>
      </c>
      <c r="M1449" s="4" t="e">
        <f>Dolares!$L$1449/Dolares!$C$1449*1</f>
        <v>#DIV/0!</v>
      </c>
      <c r="N1449" s="26"/>
      <c r="O1449" s="17">
        <f>IF(Dolares!$A$1449="Venta",(Dolares!$E$1449+Dolares!$F$1449)*-1,Dolares!$E$1449-Dolares!$F$1449)</f>
        <v>0</v>
      </c>
    </row>
    <row r="1450" spans="1:15" ht="15" customHeight="1" x14ac:dyDescent="0.25">
      <c r="A1450" s="13"/>
      <c r="B1450" s="14"/>
      <c r="C1450" s="15"/>
      <c r="D1450" s="6" t="e">
        <f>Tabla3[[#This Row],[CANTIDAD EN FIAT]]/Tabla3[[#This Row],[C. TOTAL / C.  RECIBIR]]</f>
        <v>#DIV/0!</v>
      </c>
      <c r="E1450" s="6"/>
      <c r="F1450" s="6"/>
      <c r="G1450" s="2"/>
      <c r="H1450" s="5"/>
      <c r="I1450" s="2"/>
      <c r="J1450" s="42"/>
      <c r="K1450" s="2" t="str">
        <f t="shared" si="22"/>
        <v>Perdida</v>
      </c>
      <c r="L1450" s="3">
        <f>IF(Dolares!$A$1450="Compra",Dolares!$E$1450-Dolares!$C$1450-Dolares!$F$1450,Dolares!$C$1450-Dolares!$E$1450-Dolares!$F$1450)</f>
        <v>0</v>
      </c>
      <c r="M1450" s="4" t="e">
        <f>Dolares!$L$1450/Dolares!$C$1450*1</f>
        <v>#DIV/0!</v>
      </c>
      <c r="N1450" s="26"/>
      <c r="O1450" s="17">
        <f>IF(Dolares!$A$1450="Venta",(Dolares!$E$1450+Dolares!$F$1450)*-1,Dolares!$E$1450-Dolares!$F$1450)</f>
        <v>0</v>
      </c>
    </row>
    <row r="1451" spans="1:15" ht="15" customHeight="1" x14ac:dyDescent="0.25">
      <c r="A1451" s="13"/>
      <c r="B1451" s="14"/>
      <c r="C1451" s="15"/>
      <c r="D1451" s="6" t="e">
        <f>Tabla3[[#This Row],[CANTIDAD EN FIAT]]/Tabla3[[#This Row],[C. TOTAL / C.  RECIBIR]]</f>
        <v>#DIV/0!</v>
      </c>
      <c r="E1451" s="6"/>
      <c r="F1451" s="6"/>
      <c r="G1451" s="2"/>
      <c r="H1451" s="5"/>
      <c r="I1451" s="2"/>
      <c r="J1451" s="42"/>
      <c r="K1451" s="2" t="str">
        <f t="shared" si="22"/>
        <v>Perdida</v>
      </c>
      <c r="L1451" s="3">
        <f>IF(Dolares!$A$1451="Compra",Dolares!$E$1451-Dolares!$C$1451-Dolares!$F$1451,Dolares!$C$1451-Dolares!$E$1451-Dolares!$F$1451)</f>
        <v>0</v>
      </c>
      <c r="M1451" s="4" t="e">
        <f>Dolares!$L$1451/Dolares!$C$1451*1</f>
        <v>#DIV/0!</v>
      </c>
      <c r="N1451" s="26"/>
      <c r="O1451" s="17">
        <f>IF(Dolares!$A$1451="Venta",(Dolares!$E$1451+Dolares!$F$1451)*-1,Dolares!$E$1451-Dolares!$F$1451)</f>
        <v>0</v>
      </c>
    </row>
    <row r="1452" spans="1:15" ht="15" customHeight="1" x14ac:dyDescent="0.25">
      <c r="A1452" s="13"/>
      <c r="B1452" s="14"/>
      <c r="C1452" s="15"/>
      <c r="D1452" s="6" t="e">
        <f>Tabla3[[#This Row],[CANTIDAD EN FIAT]]/Tabla3[[#This Row],[C. TOTAL / C.  RECIBIR]]</f>
        <v>#DIV/0!</v>
      </c>
      <c r="E1452" s="6"/>
      <c r="F1452" s="6"/>
      <c r="G1452" s="2"/>
      <c r="H1452" s="5"/>
      <c r="I1452" s="2"/>
      <c r="J1452" s="42"/>
      <c r="K1452" s="2" t="str">
        <f t="shared" si="22"/>
        <v>Perdida</v>
      </c>
      <c r="L1452" s="3">
        <f>IF(Dolares!$A$1452="Compra",Dolares!$E$1452-Dolares!$C$1452-Dolares!$F$1452,Dolares!$C$1452-Dolares!$E$1452-Dolares!$F$1452)</f>
        <v>0</v>
      </c>
      <c r="M1452" s="4" t="e">
        <f>Dolares!$L$1452/Dolares!$C$1452*1</f>
        <v>#DIV/0!</v>
      </c>
      <c r="N1452" s="26"/>
      <c r="O1452" s="17">
        <f>IF(Dolares!$A$1452="Venta",(Dolares!$E$1452+Dolares!$F$1452)*-1,Dolares!$E$1452-Dolares!$F$1452)</f>
        <v>0</v>
      </c>
    </row>
    <row r="1453" spans="1:15" ht="15" customHeight="1" x14ac:dyDescent="0.25">
      <c r="A1453" s="13"/>
      <c r="B1453" s="14"/>
      <c r="C1453" s="15"/>
      <c r="D1453" s="6" t="e">
        <f>Tabla3[[#This Row],[CANTIDAD EN FIAT]]/Tabla3[[#This Row],[C. TOTAL / C.  RECIBIR]]</f>
        <v>#DIV/0!</v>
      </c>
      <c r="E1453" s="6"/>
      <c r="F1453" s="6"/>
      <c r="G1453" s="2"/>
      <c r="H1453" s="5"/>
      <c r="I1453" s="2"/>
      <c r="J1453" s="42"/>
      <c r="K1453" s="2" t="str">
        <f t="shared" si="22"/>
        <v>Perdida</v>
      </c>
      <c r="L1453" s="3">
        <f>IF(Dolares!$A$1453="Compra",Dolares!$E$1453-Dolares!$C$1453-Dolares!$F$1453,Dolares!$C$1453-Dolares!$E$1453-Dolares!$F$1453)</f>
        <v>0</v>
      </c>
      <c r="M1453" s="4" t="e">
        <f>Dolares!$L$1453/Dolares!$C$1453*1</f>
        <v>#DIV/0!</v>
      </c>
      <c r="N1453" s="26"/>
      <c r="O1453" s="17">
        <f>IF(Dolares!$A$1453="Venta",(Dolares!$E$1453+Dolares!$F$1453)*-1,Dolares!$E$1453-Dolares!$F$1453)</f>
        <v>0</v>
      </c>
    </row>
    <row r="1454" spans="1:15" ht="15" customHeight="1" x14ac:dyDescent="0.25">
      <c r="A1454" s="13"/>
      <c r="B1454" s="14"/>
      <c r="C1454" s="15"/>
      <c r="D1454" s="6" t="e">
        <f>Tabla3[[#This Row],[CANTIDAD EN FIAT]]/Tabla3[[#This Row],[C. TOTAL / C.  RECIBIR]]</f>
        <v>#DIV/0!</v>
      </c>
      <c r="E1454" s="6"/>
      <c r="F1454" s="6"/>
      <c r="G1454" s="2"/>
      <c r="H1454" s="5"/>
      <c r="I1454" s="2"/>
      <c r="J1454" s="42"/>
      <c r="K1454" s="2" t="str">
        <f t="shared" si="22"/>
        <v>Perdida</v>
      </c>
      <c r="L1454" s="3">
        <f>IF(Dolares!$A$1454="Compra",Dolares!$E$1454-Dolares!$C$1454-Dolares!$F$1454,Dolares!$C$1454-Dolares!$E$1454-Dolares!$F$1454)</f>
        <v>0</v>
      </c>
      <c r="M1454" s="4" t="e">
        <f>Dolares!$L$1454/Dolares!$C$1454*1</f>
        <v>#DIV/0!</v>
      </c>
      <c r="N1454" s="26"/>
      <c r="O1454" s="17">
        <f>IF(Dolares!$A$1454="Venta",(Dolares!$E$1454+Dolares!$F$1454)*-1,Dolares!$E$1454-Dolares!$F$1454)</f>
        <v>0</v>
      </c>
    </row>
    <row r="1455" spans="1:15" ht="15" customHeight="1" x14ac:dyDescent="0.25">
      <c r="A1455" s="13"/>
      <c r="B1455" s="14"/>
      <c r="C1455" s="15"/>
      <c r="D1455" s="6" t="e">
        <f>Tabla3[[#This Row],[CANTIDAD EN FIAT]]/Tabla3[[#This Row],[C. TOTAL / C.  RECIBIR]]</f>
        <v>#DIV/0!</v>
      </c>
      <c r="E1455" s="6"/>
      <c r="F1455" s="6"/>
      <c r="G1455" s="2"/>
      <c r="H1455" s="5"/>
      <c r="I1455" s="2"/>
      <c r="J1455" s="42"/>
      <c r="K1455" s="2" t="str">
        <f t="shared" si="22"/>
        <v>Perdida</v>
      </c>
      <c r="L1455" s="3">
        <f>IF(Dolares!$A$1455="Compra",Dolares!$E$1455-Dolares!$C$1455-Dolares!$F$1455,Dolares!$C$1455-Dolares!$E$1455-Dolares!$F$1455)</f>
        <v>0</v>
      </c>
      <c r="M1455" s="4" t="e">
        <f>Dolares!$L$1455/Dolares!$C$1455*1</f>
        <v>#DIV/0!</v>
      </c>
      <c r="N1455" s="26"/>
      <c r="O1455" s="17">
        <f>IF(Dolares!$A$1455="Venta",(Dolares!$E$1455+Dolares!$F$1455)*-1,Dolares!$E$1455-Dolares!$F$1455)</f>
        <v>0</v>
      </c>
    </row>
    <row r="1456" spans="1:15" ht="15" customHeight="1" x14ac:dyDescent="0.25">
      <c r="A1456" s="13"/>
      <c r="B1456" s="14"/>
      <c r="C1456" s="15"/>
      <c r="D1456" s="6" t="e">
        <f>Tabla3[[#This Row],[CANTIDAD EN FIAT]]/Tabla3[[#This Row],[C. TOTAL / C.  RECIBIR]]</f>
        <v>#DIV/0!</v>
      </c>
      <c r="E1456" s="6"/>
      <c r="F1456" s="6"/>
      <c r="G1456" s="2"/>
      <c r="H1456" s="5"/>
      <c r="I1456" s="2"/>
      <c r="J1456" s="42"/>
      <c r="K1456" s="2" t="str">
        <f t="shared" si="22"/>
        <v>Perdida</v>
      </c>
      <c r="L1456" s="3">
        <f>IF(Dolares!$A$1456="Compra",Dolares!$E$1456-Dolares!$C$1456-Dolares!$F$1456,Dolares!$C$1456-Dolares!$E$1456-Dolares!$F$1456)</f>
        <v>0</v>
      </c>
      <c r="M1456" s="4" t="e">
        <f>Dolares!$L$1456/Dolares!$C$1456*1</f>
        <v>#DIV/0!</v>
      </c>
      <c r="N1456" s="26"/>
      <c r="O1456" s="17">
        <f>IF(Dolares!$A$1456="Venta",(Dolares!$E$1456+Dolares!$F$1456)*-1,Dolares!$E$1456-Dolares!$F$1456)</f>
        <v>0</v>
      </c>
    </row>
    <row r="1457" spans="1:15" ht="15" customHeight="1" x14ac:dyDescent="0.25">
      <c r="A1457" s="13"/>
      <c r="B1457" s="14"/>
      <c r="C1457" s="15"/>
      <c r="D1457" s="6" t="e">
        <f>Tabla3[[#This Row],[CANTIDAD EN FIAT]]/Tabla3[[#This Row],[C. TOTAL / C.  RECIBIR]]</f>
        <v>#DIV/0!</v>
      </c>
      <c r="E1457" s="6"/>
      <c r="F1457" s="6"/>
      <c r="G1457" s="2"/>
      <c r="H1457" s="5"/>
      <c r="I1457" s="2"/>
      <c r="J1457" s="42"/>
      <c r="K1457" s="2" t="str">
        <f t="shared" si="22"/>
        <v>Perdida</v>
      </c>
      <c r="L1457" s="3">
        <f>IF(Dolares!$A$1457="Compra",Dolares!$E$1457-Dolares!$C$1457-Dolares!$F$1457,Dolares!$C$1457-Dolares!$E$1457-Dolares!$F$1457)</f>
        <v>0</v>
      </c>
      <c r="M1457" s="4" t="e">
        <f>Dolares!$L$1457/Dolares!$C$1457*1</f>
        <v>#DIV/0!</v>
      </c>
      <c r="N1457" s="26"/>
      <c r="O1457" s="17">
        <f>IF(Dolares!$A$1457="Venta",(Dolares!$E$1457+Dolares!$F$1457)*-1,Dolares!$E$1457-Dolares!$F$1457)</f>
        <v>0</v>
      </c>
    </row>
    <row r="1458" spans="1:15" ht="15" customHeight="1" x14ac:dyDescent="0.25">
      <c r="A1458" s="13"/>
      <c r="B1458" s="14"/>
      <c r="C1458" s="15"/>
      <c r="D1458" s="6" t="e">
        <f>Tabla3[[#This Row],[CANTIDAD EN FIAT]]/Tabla3[[#This Row],[C. TOTAL / C.  RECIBIR]]</f>
        <v>#DIV/0!</v>
      </c>
      <c r="E1458" s="6"/>
      <c r="F1458" s="6"/>
      <c r="G1458" s="2"/>
      <c r="H1458" s="5"/>
      <c r="I1458" s="2"/>
      <c r="J1458" s="42"/>
      <c r="K1458" s="2" t="str">
        <f t="shared" si="22"/>
        <v>Perdida</v>
      </c>
      <c r="L1458" s="3">
        <f>IF(Dolares!$A$1458="Compra",Dolares!$E$1458-Dolares!$C$1458-Dolares!$F$1458,Dolares!$C$1458-Dolares!$E$1458-Dolares!$F$1458)</f>
        <v>0</v>
      </c>
      <c r="M1458" s="4" t="e">
        <f>Dolares!$L$1458/Dolares!$C$1458*1</f>
        <v>#DIV/0!</v>
      </c>
      <c r="N1458" s="26"/>
      <c r="O1458" s="17">
        <f>IF(Dolares!$A$1458="Venta",(Dolares!$E$1458+Dolares!$F$1458)*-1,Dolares!$E$1458-Dolares!$F$1458)</f>
        <v>0</v>
      </c>
    </row>
    <row r="1459" spans="1:15" ht="15" customHeight="1" x14ac:dyDescent="0.25">
      <c r="A1459" s="13"/>
      <c r="B1459" s="14"/>
      <c r="C1459" s="15"/>
      <c r="D1459" s="6" t="e">
        <f>Tabla3[[#This Row],[CANTIDAD EN FIAT]]/Tabla3[[#This Row],[C. TOTAL / C.  RECIBIR]]</f>
        <v>#DIV/0!</v>
      </c>
      <c r="E1459" s="6"/>
      <c r="F1459" s="6"/>
      <c r="G1459" s="2"/>
      <c r="H1459" s="5"/>
      <c r="I1459" s="2"/>
      <c r="J1459" s="42"/>
      <c r="K1459" s="2" t="str">
        <f t="shared" si="22"/>
        <v>Perdida</v>
      </c>
      <c r="L1459" s="3">
        <f>IF(Dolares!$A$1459="Compra",Dolares!$E$1459-Dolares!$C$1459-Dolares!$F$1459,Dolares!$C$1459-Dolares!$E$1459-Dolares!$F$1459)</f>
        <v>0</v>
      </c>
      <c r="M1459" s="4" t="e">
        <f>Dolares!$L$1459/Dolares!$C$1459*1</f>
        <v>#DIV/0!</v>
      </c>
      <c r="N1459" s="26"/>
      <c r="O1459" s="17">
        <f>IF(Dolares!$A$1459="Venta",(Dolares!$E$1459+Dolares!$F$1459)*-1,Dolares!$E$1459-Dolares!$F$1459)</f>
        <v>0</v>
      </c>
    </row>
    <row r="1460" spans="1:15" ht="15" customHeight="1" x14ac:dyDescent="0.25">
      <c r="A1460" s="13"/>
      <c r="B1460" s="14"/>
      <c r="C1460" s="15"/>
      <c r="D1460" s="6" t="e">
        <f>Tabla3[[#This Row],[CANTIDAD EN FIAT]]/Tabla3[[#This Row],[C. TOTAL / C.  RECIBIR]]</f>
        <v>#DIV/0!</v>
      </c>
      <c r="E1460" s="6"/>
      <c r="F1460" s="6"/>
      <c r="G1460" s="2"/>
      <c r="H1460" s="5"/>
      <c r="I1460" s="2"/>
      <c r="J1460" s="42"/>
      <c r="K1460" s="2" t="str">
        <f t="shared" si="22"/>
        <v>Perdida</v>
      </c>
      <c r="L1460" s="3">
        <f>IF(Dolares!$A$1460="Compra",Dolares!$E$1460-Dolares!$C$1460-Dolares!$F$1460,Dolares!$C$1460-Dolares!$E$1460-Dolares!$F$1460)</f>
        <v>0</v>
      </c>
      <c r="M1460" s="4" t="e">
        <f>Dolares!$L$1460/Dolares!$C$1460*1</f>
        <v>#DIV/0!</v>
      </c>
      <c r="N1460" s="26"/>
      <c r="O1460" s="17">
        <f>IF(Dolares!$A$1460="Venta",(Dolares!$E$1460+Dolares!$F$1460)*-1,Dolares!$E$1460-Dolares!$F$1460)</f>
        <v>0</v>
      </c>
    </row>
    <row r="1461" spans="1:15" ht="15" customHeight="1" x14ac:dyDescent="0.25">
      <c r="A1461" s="13"/>
      <c r="B1461" s="14"/>
      <c r="C1461" s="15"/>
      <c r="D1461" s="6" t="e">
        <f>Tabla3[[#This Row],[CANTIDAD EN FIAT]]/Tabla3[[#This Row],[C. TOTAL / C.  RECIBIR]]</f>
        <v>#DIV/0!</v>
      </c>
      <c r="E1461" s="6"/>
      <c r="F1461" s="6"/>
      <c r="G1461" s="2"/>
      <c r="H1461" s="5"/>
      <c r="I1461" s="2"/>
      <c r="J1461" s="42"/>
      <c r="K1461" s="2" t="str">
        <f t="shared" si="22"/>
        <v>Perdida</v>
      </c>
      <c r="L1461" s="3">
        <f>IF(Dolares!$A$1461="Compra",Dolares!$E$1461-Dolares!$C$1461-Dolares!$F$1461,Dolares!$C$1461-Dolares!$E$1461-Dolares!$F$1461)</f>
        <v>0</v>
      </c>
      <c r="M1461" s="4" t="e">
        <f>Dolares!$L$1461/Dolares!$C$1461*1</f>
        <v>#DIV/0!</v>
      </c>
      <c r="N1461" s="26"/>
      <c r="O1461" s="17">
        <f>IF(Dolares!$A$1461="Venta",(Dolares!$E$1461+Dolares!$F$1461)*-1,Dolares!$E$1461-Dolares!$F$1461)</f>
        <v>0</v>
      </c>
    </row>
    <row r="1462" spans="1:15" ht="15" customHeight="1" x14ac:dyDescent="0.25">
      <c r="A1462" s="13"/>
      <c r="B1462" s="14"/>
      <c r="C1462" s="15"/>
      <c r="D1462" s="6" t="e">
        <f>Tabla3[[#This Row],[CANTIDAD EN FIAT]]/Tabla3[[#This Row],[C. TOTAL / C.  RECIBIR]]</f>
        <v>#DIV/0!</v>
      </c>
      <c r="E1462" s="6"/>
      <c r="F1462" s="6"/>
      <c r="G1462" s="2"/>
      <c r="H1462" s="5"/>
      <c r="I1462" s="2"/>
      <c r="J1462" s="42"/>
      <c r="K1462" s="2" t="str">
        <f t="shared" si="22"/>
        <v>Perdida</v>
      </c>
      <c r="L1462" s="3">
        <f>IF(Dolares!$A$1462="Compra",Dolares!$E$1462-Dolares!$C$1462-Dolares!$F$1462,Dolares!$C$1462-Dolares!$E$1462-Dolares!$F$1462)</f>
        <v>0</v>
      </c>
      <c r="M1462" s="4" t="e">
        <f>Dolares!$L$1462/Dolares!$C$1462*1</f>
        <v>#DIV/0!</v>
      </c>
      <c r="N1462" s="26"/>
      <c r="O1462" s="17">
        <f>IF(Dolares!$A$1462="Venta",(Dolares!$E$1462+Dolares!$F$1462)*-1,Dolares!$E$1462-Dolares!$F$1462)</f>
        <v>0</v>
      </c>
    </row>
    <row r="1463" spans="1:15" ht="15" customHeight="1" x14ac:dyDescent="0.25">
      <c r="A1463" s="13"/>
      <c r="B1463" s="14"/>
      <c r="C1463" s="15"/>
      <c r="D1463" s="6" t="e">
        <f>Tabla3[[#This Row],[CANTIDAD EN FIAT]]/Tabla3[[#This Row],[C. TOTAL / C.  RECIBIR]]</f>
        <v>#DIV/0!</v>
      </c>
      <c r="E1463" s="6"/>
      <c r="F1463" s="6"/>
      <c r="G1463" s="2"/>
      <c r="H1463" s="5"/>
      <c r="I1463" s="2"/>
      <c r="J1463" s="42"/>
      <c r="K1463" s="2" t="str">
        <f t="shared" si="22"/>
        <v>Perdida</v>
      </c>
      <c r="L1463" s="3">
        <f>IF(Dolares!$A$1463="Compra",Dolares!$E$1463-Dolares!$C$1463-Dolares!$F$1463,Dolares!$C$1463-Dolares!$E$1463-Dolares!$F$1463)</f>
        <v>0</v>
      </c>
      <c r="M1463" s="4" t="e">
        <f>Dolares!$L$1463/Dolares!$C$1463*1</f>
        <v>#DIV/0!</v>
      </c>
      <c r="N1463" s="26"/>
      <c r="O1463" s="17">
        <f>IF(Dolares!$A$1463="Venta",(Dolares!$E$1463+Dolares!$F$1463)*-1,Dolares!$E$1463-Dolares!$F$1463)</f>
        <v>0</v>
      </c>
    </row>
    <row r="1464" spans="1:15" ht="15" customHeight="1" x14ac:dyDescent="0.25">
      <c r="A1464" s="13"/>
      <c r="B1464" s="14"/>
      <c r="C1464" s="15"/>
      <c r="D1464" s="6" t="e">
        <f>Tabla3[[#This Row],[CANTIDAD EN FIAT]]/Tabla3[[#This Row],[C. TOTAL / C.  RECIBIR]]</f>
        <v>#DIV/0!</v>
      </c>
      <c r="E1464" s="6"/>
      <c r="F1464" s="6"/>
      <c r="G1464" s="2"/>
      <c r="H1464" s="5"/>
      <c r="I1464" s="2"/>
      <c r="J1464" s="42"/>
      <c r="K1464" s="2" t="str">
        <f t="shared" si="22"/>
        <v>Perdida</v>
      </c>
      <c r="L1464" s="3">
        <f>IF(Dolares!$A$1464="Compra",Dolares!$E$1464-Dolares!$C$1464-Dolares!$F$1464,Dolares!$C$1464-Dolares!$E$1464-Dolares!$F$1464)</f>
        <v>0</v>
      </c>
      <c r="M1464" s="4" t="e">
        <f>Dolares!$L$1464/Dolares!$C$1464*1</f>
        <v>#DIV/0!</v>
      </c>
      <c r="N1464" s="26"/>
      <c r="O1464" s="17">
        <f>IF(Dolares!$A$1464="Venta",(Dolares!$E$1464+Dolares!$F$1464)*-1,Dolares!$E$1464-Dolares!$F$1464)</f>
        <v>0</v>
      </c>
    </row>
    <row r="1465" spans="1:15" ht="15" customHeight="1" x14ac:dyDescent="0.25">
      <c r="A1465" s="13"/>
      <c r="B1465" s="14"/>
      <c r="C1465" s="15"/>
      <c r="D1465" s="6" t="e">
        <f>Tabla3[[#This Row],[CANTIDAD EN FIAT]]/Tabla3[[#This Row],[C. TOTAL / C.  RECIBIR]]</f>
        <v>#DIV/0!</v>
      </c>
      <c r="E1465" s="6"/>
      <c r="F1465" s="6"/>
      <c r="G1465" s="2"/>
      <c r="H1465" s="5"/>
      <c r="I1465" s="2"/>
      <c r="J1465" s="42"/>
      <c r="K1465" s="2" t="str">
        <f t="shared" si="22"/>
        <v>Perdida</v>
      </c>
      <c r="L1465" s="3">
        <f>IF(Dolares!$A$1465="Compra",Dolares!$E$1465-Dolares!$C$1465-Dolares!$F$1465,Dolares!$C$1465-Dolares!$E$1465-Dolares!$F$1465)</f>
        <v>0</v>
      </c>
      <c r="M1465" s="4" t="e">
        <f>Dolares!$L$1465/Dolares!$C$1465*1</f>
        <v>#DIV/0!</v>
      </c>
      <c r="N1465" s="26"/>
      <c r="O1465" s="17">
        <f>IF(Dolares!$A$1465="Venta",(Dolares!$E$1465+Dolares!$F$1465)*-1,Dolares!$E$1465-Dolares!$F$1465)</f>
        <v>0</v>
      </c>
    </row>
    <row r="1466" spans="1:15" ht="15" customHeight="1" x14ac:dyDescent="0.25">
      <c r="A1466" s="13"/>
      <c r="B1466" s="14"/>
      <c r="C1466" s="15"/>
      <c r="D1466" s="6" t="e">
        <f>Tabla3[[#This Row],[CANTIDAD EN FIAT]]/Tabla3[[#This Row],[C. TOTAL / C.  RECIBIR]]</f>
        <v>#DIV/0!</v>
      </c>
      <c r="E1466" s="6"/>
      <c r="F1466" s="6"/>
      <c r="G1466" s="2"/>
      <c r="H1466" s="5"/>
      <c r="I1466" s="2"/>
      <c r="J1466" s="42"/>
      <c r="K1466" s="2" t="str">
        <f t="shared" si="22"/>
        <v>Perdida</v>
      </c>
      <c r="L1466" s="3">
        <f>IF(Dolares!$A$1466="Compra",Dolares!$E$1466-Dolares!$C$1466-Dolares!$F$1466,Dolares!$C$1466-Dolares!$E$1466-Dolares!$F$1466)</f>
        <v>0</v>
      </c>
      <c r="M1466" s="4" t="e">
        <f>Dolares!$L$1466/Dolares!$C$1466*1</f>
        <v>#DIV/0!</v>
      </c>
      <c r="N1466" s="26"/>
      <c r="O1466" s="17">
        <f>IF(Dolares!$A$1466="Venta",(Dolares!$E$1466+Dolares!$F$1466)*-1,Dolares!$E$1466-Dolares!$F$1466)</f>
        <v>0</v>
      </c>
    </row>
    <row r="1467" spans="1:15" ht="15" customHeight="1" x14ac:dyDescent="0.25">
      <c r="A1467" s="13"/>
      <c r="B1467" s="14"/>
      <c r="C1467" s="15"/>
      <c r="D1467" s="6" t="e">
        <f>Tabla3[[#This Row],[CANTIDAD EN FIAT]]/Tabla3[[#This Row],[C. TOTAL / C.  RECIBIR]]</f>
        <v>#DIV/0!</v>
      </c>
      <c r="E1467" s="6"/>
      <c r="F1467" s="6"/>
      <c r="G1467" s="2"/>
      <c r="H1467" s="5"/>
      <c r="I1467" s="2"/>
      <c r="J1467" s="42"/>
      <c r="K1467" s="2" t="str">
        <f t="shared" si="22"/>
        <v>Perdida</v>
      </c>
      <c r="L1467" s="3">
        <f>IF(Dolares!$A$1467="Compra",Dolares!$E$1467-Dolares!$C$1467-Dolares!$F$1467,Dolares!$C$1467-Dolares!$E$1467-Dolares!$F$1467)</f>
        <v>0</v>
      </c>
      <c r="M1467" s="4" t="e">
        <f>Dolares!$L$1467/Dolares!$C$1467*1</f>
        <v>#DIV/0!</v>
      </c>
      <c r="N1467" s="26"/>
      <c r="O1467" s="17">
        <f>IF(Dolares!$A$1467="Venta",(Dolares!$E$1467+Dolares!$F$1467)*-1,Dolares!$E$1467-Dolares!$F$1467)</f>
        <v>0</v>
      </c>
    </row>
    <row r="1468" spans="1:15" ht="15" customHeight="1" x14ac:dyDescent="0.25">
      <c r="A1468" s="13"/>
      <c r="B1468" s="14"/>
      <c r="C1468" s="15"/>
      <c r="D1468" s="6" t="e">
        <f>Tabla3[[#This Row],[CANTIDAD EN FIAT]]/Tabla3[[#This Row],[C. TOTAL / C.  RECIBIR]]</f>
        <v>#DIV/0!</v>
      </c>
      <c r="E1468" s="6"/>
      <c r="F1468" s="6"/>
      <c r="G1468" s="2"/>
      <c r="H1468" s="5"/>
      <c r="I1468" s="2"/>
      <c r="J1468" s="42"/>
      <c r="K1468" s="2" t="str">
        <f t="shared" si="22"/>
        <v>Perdida</v>
      </c>
      <c r="L1468" s="3">
        <f>IF(Dolares!$A$1468="Compra",Dolares!$E$1468-Dolares!$C$1468-Dolares!$F$1468,Dolares!$C$1468-Dolares!$E$1468-Dolares!$F$1468)</f>
        <v>0</v>
      </c>
      <c r="M1468" s="4" t="e">
        <f>Dolares!$L$1468/Dolares!$C$1468*1</f>
        <v>#DIV/0!</v>
      </c>
      <c r="N1468" s="26"/>
      <c r="O1468" s="17">
        <f>IF(Dolares!$A$1468="Venta",(Dolares!$E$1468+Dolares!$F$1468)*-1,Dolares!$E$1468-Dolares!$F$1468)</f>
        <v>0</v>
      </c>
    </row>
    <row r="1469" spans="1:15" ht="15" customHeight="1" x14ac:dyDescent="0.25">
      <c r="A1469" s="13"/>
      <c r="B1469" s="14"/>
      <c r="C1469" s="15"/>
      <c r="D1469" s="6" t="e">
        <f>Tabla3[[#This Row],[CANTIDAD EN FIAT]]/Tabla3[[#This Row],[C. TOTAL / C.  RECIBIR]]</f>
        <v>#DIV/0!</v>
      </c>
      <c r="E1469" s="6"/>
      <c r="F1469" s="6"/>
      <c r="G1469" s="2"/>
      <c r="H1469" s="5"/>
      <c r="I1469" s="2"/>
      <c r="J1469" s="42"/>
      <c r="K1469" s="2" t="str">
        <f t="shared" si="22"/>
        <v>Perdida</v>
      </c>
      <c r="L1469" s="3">
        <f>IF(Dolares!$A$1469="Compra",Dolares!$E$1469-Dolares!$C$1469-Dolares!$F$1469,Dolares!$C$1469-Dolares!$E$1469-Dolares!$F$1469)</f>
        <v>0</v>
      </c>
      <c r="M1469" s="4" t="e">
        <f>Dolares!$L$1469/Dolares!$C$1469*1</f>
        <v>#DIV/0!</v>
      </c>
      <c r="N1469" s="26"/>
      <c r="O1469" s="17">
        <f>IF(Dolares!$A$1469="Venta",(Dolares!$E$1469+Dolares!$F$1469)*-1,Dolares!$E$1469-Dolares!$F$1469)</f>
        <v>0</v>
      </c>
    </row>
    <row r="1470" spans="1:15" ht="15" customHeight="1" x14ac:dyDescent="0.25">
      <c r="A1470" s="13"/>
      <c r="B1470" s="14"/>
      <c r="C1470" s="15"/>
      <c r="D1470" s="6" t="e">
        <f>Tabla3[[#This Row],[CANTIDAD EN FIAT]]/Tabla3[[#This Row],[C. TOTAL / C.  RECIBIR]]</f>
        <v>#DIV/0!</v>
      </c>
      <c r="E1470" s="6"/>
      <c r="F1470" s="6"/>
      <c r="G1470" s="2"/>
      <c r="H1470" s="5"/>
      <c r="I1470" s="2"/>
      <c r="J1470" s="42"/>
      <c r="K1470" s="2" t="str">
        <f t="shared" si="22"/>
        <v>Perdida</v>
      </c>
      <c r="L1470" s="3">
        <f>IF(Dolares!$A$1470="Compra",Dolares!$E$1470-Dolares!$C$1470-Dolares!$F$1470,Dolares!$C$1470-Dolares!$E$1470-Dolares!$F$1470)</f>
        <v>0</v>
      </c>
      <c r="M1470" s="4" t="e">
        <f>Dolares!$L$1470/Dolares!$C$1470*1</f>
        <v>#DIV/0!</v>
      </c>
      <c r="N1470" s="26"/>
      <c r="O1470" s="17">
        <f>IF(Dolares!$A$1470="Venta",(Dolares!$E$1470+Dolares!$F$1470)*-1,Dolares!$E$1470-Dolares!$F$1470)</f>
        <v>0</v>
      </c>
    </row>
    <row r="1471" spans="1:15" ht="15" customHeight="1" x14ac:dyDescent="0.25">
      <c r="A1471" s="13"/>
      <c r="B1471" s="14"/>
      <c r="C1471" s="15"/>
      <c r="D1471" s="6" t="e">
        <f>Tabla3[[#This Row],[CANTIDAD EN FIAT]]/Tabla3[[#This Row],[C. TOTAL / C.  RECIBIR]]</f>
        <v>#DIV/0!</v>
      </c>
      <c r="E1471" s="6"/>
      <c r="F1471" s="6"/>
      <c r="G1471" s="2"/>
      <c r="H1471" s="5"/>
      <c r="I1471" s="2"/>
      <c r="J1471" s="42"/>
      <c r="K1471" s="2" t="str">
        <f t="shared" si="22"/>
        <v>Perdida</v>
      </c>
      <c r="L1471" s="3">
        <f>IF(Dolares!$A$1471="Compra",Dolares!$E$1471-Dolares!$C$1471-Dolares!$F$1471,Dolares!$C$1471-Dolares!$E$1471-Dolares!$F$1471)</f>
        <v>0</v>
      </c>
      <c r="M1471" s="4" t="e">
        <f>Dolares!$L$1471/Dolares!$C$1471*1</f>
        <v>#DIV/0!</v>
      </c>
      <c r="N1471" s="26"/>
      <c r="O1471" s="17">
        <f>IF(Dolares!$A$1471="Venta",(Dolares!$E$1471+Dolares!$F$1471)*-1,Dolares!$E$1471-Dolares!$F$1471)</f>
        <v>0</v>
      </c>
    </row>
    <row r="1472" spans="1:15" ht="15" customHeight="1" x14ac:dyDescent="0.25">
      <c r="A1472" s="13"/>
      <c r="B1472" s="14"/>
      <c r="C1472" s="15"/>
      <c r="D1472" s="6" t="e">
        <f>Tabla3[[#This Row],[CANTIDAD EN FIAT]]/Tabla3[[#This Row],[C. TOTAL / C.  RECIBIR]]</f>
        <v>#DIV/0!</v>
      </c>
      <c r="E1472" s="6"/>
      <c r="F1472" s="6"/>
      <c r="G1472" s="2"/>
      <c r="H1472" s="5"/>
      <c r="I1472" s="2"/>
      <c r="J1472" s="42"/>
      <c r="K1472" s="2" t="str">
        <f t="shared" si="22"/>
        <v>Perdida</v>
      </c>
      <c r="L1472" s="3">
        <f>IF(Dolares!$A$1472="Compra",Dolares!$E$1472-Dolares!$C$1472-Dolares!$F$1472,Dolares!$C$1472-Dolares!$E$1472-Dolares!$F$1472)</f>
        <v>0</v>
      </c>
      <c r="M1472" s="4" t="e">
        <f>Dolares!$L$1472/Dolares!$C$1472*1</f>
        <v>#DIV/0!</v>
      </c>
      <c r="N1472" s="26"/>
      <c r="O1472" s="17">
        <f>IF(Dolares!$A$1472="Venta",(Dolares!$E$1472+Dolares!$F$1472)*-1,Dolares!$E$1472-Dolares!$F$1472)</f>
        <v>0</v>
      </c>
    </row>
    <row r="1473" spans="1:15" ht="15" customHeight="1" x14ac:dyDescent="0.25">
      <c r="A1473" s="13"/>
      <c r="B1473" s="14"/>
      <c r="C1473" s="15"/>
      <c r="D1473" s="6" t="e">
        <f>Tabla3[[#This Row],[CANTIDAD EN FIAT]]/Tabla3[[#This Row],[C. TOTAL / C.  RECIBIR]]</f>
        <v>#DIV/0!</v>
      </c>
      <c r="E1473" s="6"/>
      <c r="F1473" s="6"/>
      <c r="G1473" s="2"/>
      <c r="H1473" s="5"/>
      <c r="I1473" s="2"/>
      <c r="J1473" s="42"/>
      <c r="K1473" s="2" t="str">
        <f t="shared" si="22"/>
        <v>Perdida</v>
      </c>
      <c r="L1473" s="3">
        <f>IF(Dolares!$A$1473="Compra",Dolares!$E$1473-Dolares!$C$1473-Dolares!$F$1473,Dolares!$C$1473-Dolares!$E$1473-Dolares!$F$1473)</f>
        <v>0</v>
      </c>
      <c r="M1473" s="4" t="e">
        <f>Dolares!$L$1473/Dolares!$C$1473*1</f>
        <v>#DIV/0!</v>
      </c>
      <c r="N1473" s="26"/>
      <c r="O1473" s="17">
        <f>IF(Dolares!$A$1473="Venta",(Dolares!$E$1473+Dolares!$F$1473)*-1,Dolares!$E$1473-Dolares!$F$1473)</f>
        <v>0</v>
      </c>
    </row>
    <row r="1474" spans="1:15" ht="15" customHeight="1" x14ac:dyDescent="0.25">
      <c r="A1474" s="13"/>
      <c r="B1474" s="14"/>
      <c r="C1474" s="15"/>
      <c r="D1474" s="6" t="e">
        <f>Tabla3[[#This Row],[CANTIDAD EN FIAT]]/Tabla3[[#This Row],[C. TOTAL / C.  RECIBIR]]</f>
        <v>#DIV/0!</v>
      </c>
      <c r="E1474" s="6"/>
      <c r="F1474" s="6"/>
      <c r="G1474" s="2"/>
      <c r="H1474" s="5"/>
      <c r="I1474" s="2"/>
      <c r="J1474" s="42"/>
      <c r="K1474" s="2" t="str">
        <f t="shared" ref="K1474:K1502" si="23">IF(L1474&gt;0,"Ganancia","Perdida")</f>
        <v>Perdida</v>
      </c>
      <c r="L1474" s="3">
        <f>IF(Dolares!$A$1474="Compra",Dolares!$E$1474-Dolares!$C$1474-Dolares!$F$1474,Dolares!$C$1474-Dolares!$E$1474-Dolares!$F$1474)</f>
        <v>0</v>
      </c>
      <c r="M1474" s="4" t="e">
        <f>Dolares!$L$1474/Dolares!$C$1474*1</f>
        <v>#DIV/0!</v>
      </c>
      <c r="N1474" s="26"/>
      <c r="O1474" s="17">
        <f>IF(Dolares!$A$1474="Venta",(Dolares!$E$1474+Dolares!$F$1474)*-1,Dolares!$E$1474-Dolares!$F$1474)</f>
        <v>0</v>
      </c>
    </row>
    <row r="1475" spans="1:15" ht="15" customHeight="1" x14ac:dyDescent="0.25">
      <c r="A1475" s="13"/>
      <c r="B1475" s="14"/>
      <c r="C1475" s="15"/>
      <c r="D1475" s="6" t="e">
        <f>Tabla3[[#This Row],[CANTIDAD EN FIAT]]/Tabla3[[#This Row],[C. TOTAL / C.  RECIBIR]]</f>
        <v>#DIV/0!</v>
      </c>
      <c r="E1475" s="6"/>
      <c r="F1475" s="6"/>
      <c r="G1475" s="2"/>
      <c r="H1475" s="5"/>
      <c r="I1475" s="2"/>
      <c r="J1475" s="42"/>
      <c r="K1475" s="2" t="str">
        <f t="shared" si="23"/>
        <v>Perdida</v>
      </c>
      <c r="L1475" s="3">
        <f>IF(Dolares!$A$1475="Compra",Dolares!$E$1475-Dolares!$C$1475-Dolares!$F$1475,Dolares!$C$1475-Dolares!$E$1475-Dolares!$F$1475)</f>
        <v>0</v>
      </c>
      <c r="M1475" s="4" t="e">
        <f>Dolares!$L$1475/Dolares!$C$1475*1</f>
        <v>#DIV/0!</v>
      </c>
      <c r="N1475" s="26"/>
      <c r="O1475" s="17">
        <f>IF(Dolares!$A$1475="Venta",(Dolares!$E$1475+Dolares!$F$1475)*-1,Dolares!$E$1475-Dolares!$F$1475)</f>
        <v>0</v>
      </c>
    </row>
    <row r="1476" spans="1:15" ht="15" customHeight="1" x14ac:dyDescent="0.25">
      <c r="A1476" s="13"/>
      <c r="B1476" s="14"/>
      <c r="C1476" s="15"/>
      <c r="D1476" s="6" t="e">
        <f>Tabla3[[#This Row],[CANTIDAD EN FIAT]]/Tabla3[[#This Row],[C. TOTAL / C.  RECIBIR]]</f>
        <v>#DIV/0!</v>
      </c>
      <c r="E1476" s="6"/>
      <c r="F1476" s="6"/>
      <c r="G1476" s="2"/>
      <c r="H1476" s="5"/>
      <c r="I1476" s="2"/>
      <c r="J1476" s="42"/>
      <c r="K1476" s="2" t="str">
        <f t="shared" si="23"/>
        <v>Perdida</v>
      </c>
      <c r="L1476" s="3">
        <f>IF(Dolares!$A$1476="Compra",Dolares!$E$1476-Dolares!$C$1476-Dolares!$F$1476,Dolares!$C$1476-Dolares!$E$1476-Dolares!$F$1476)</f>
        <v>0</v>
      </c>
      <c r="M1476" s="4" t="e">
        <f>Dolares!$L$1476/Dolares!$C$1476*1</f>
        <v>#DIV/0!</v>
      </c>
      <c r="N1476" s="26"/>
      <c r="O1476" s="17">
        <f>IF(Dolares!$A$1476="Venta",(Dolares!$E$1476+Dolares!$F$1476)*-1,Dolares!$E$1476-Dolares!$F$1476)</f>
        <v>0</v>
      </c>
    </row>
    <row r="1477" spans="1:15" ht="15" customHeight="1" x14ac:dyDescent="0.25">
      <c r="A1477" s="13"/>
      <c r="B1477" s="14"/>
      <c r="C1477" s="15"/>
      <c r="D1477" s="6" t="e">
        <f>Tabla3[[#This Row],[CANTIDAD EN FIAT]]/Tabla3[[#This Row],[C. TOTAL / C.  RECIBIR]]</f>
        <v>#DIV/0!</v>
      </c>
      <c r="E1477" s="6"/>
      <c r="F1477" s="6"/>
      <c r="G1477" s="2"/>
      <c r="H1477" s="5"/>
      <c r="I1477" s="2"/>
      <c r="J1477" s="42"/>
      <c r="K1477" s="2" t="str">
        <f t="shared" si="23"/>
        <v>Perdida</v>
      </c>
      <c r="L1477" s="3">
        <f>IF(Dolares!$A$1477="Compra",Dolares!$E$1477-Dolares!$C$1477-Dolares!$F$1477,Dolares!$C$1477-Dolares!$E$1477-Dolares!$F$1477)</f>
        <v>0</v>
      </c>
      <c r="M1477" s="4" t="e">
        <f>Dolares!$L$1477/Dolares!$C$1477*1</f>
        <v>#DIV/0!</v>
      </c>
      <c r="N1477" s="26"/>
      <c r="O1477" s="17">
        <f>IF(Dolares!$A$1477="Venta",(Dolares!$E$1477+Dolares!$F$1477)*-1,Dolares!$E$1477-Dolares!$F$1477)</f>
        <v>0</v>
      </c>
    </row>
    <row r="1478" spans="1:15" ht="15" customHeight="1" x14ac:dyDescent="0.25">
      <c r="A1478" s="13"/>
      <c r="B1478" s="14"/>
      <c r="C1478" s="15"/>
      <c r="D1478" s="6" t="e">
        <f>Tabla3[[#This Row],[CANTIDAD EN FIAT]]/Tabla3[[#This Row],[C. TOTAL / C.  RECIBIR]]</f>
        <v>#DIV/0!</v>
      </c>
      <c r="E1478" s="6"/>
      <c r="F1478" s="6"/>
      <c r="G1478" s="2"/>
      <c r="H1478" s="5"/>
      <c r="I1478" s="2"/>
      <c r="J1478" s="42"/>
      <c r="K1478" s="2" t="str">
        <f t="shared" si="23"/>
        <v>Perdida</v>
      </c>
      <c r="L1478" s="3">
        <f>IF(Dolares!$A$1478="Compra",Dolares!$E$1478-Dolares!$C$1478-Dolares!$F$1478,Dolares!$C$1478-Dolares!$E$1478-Dolares!$F$1478)</f>
        <v>0</v>
      </c>
      <c r="M1478" s="4" t="e">
        <f>Dolares!$L$1478/Dolares!$C$1478*1</f>
        <v>#DIV/0!</v>
      </c>
      <c r="N1478" s="26"/>
      <c r="O1478" s="17">
        <f>IF(Dolares!$A$1478="Venta",(Dolares!$E$1478+Dolares!$F$1478)*-1,Dolares!$E$1478-Dolares!$F$1478)</f>
        <v>0</v>
      </c>
    </row>
    <row r="1479" spans="1:15" ht="15" customHeight="1" x14ac:dyDescent="0.25">
      <c r="A1479" s="13"/>
      <c r="B1479" s="14"/>
      <c r="C1479" s="15"/>
      <c r="D1479" s="6" t="e">
        <f>Tabla3[[#This Row],[CANTIDAD EN FIAT]]/Tabla3[[#This Row],[C. TOTAL / C.  RECIBIR]]</f>
        <v>#DIV/0!</v>
      </c>
      <c r="E1479" s="6"/>
      <c r="F1479" s="6"/>
      <c r="G1479" s="2"/>
      <c r="H1479" s="5"/>
      <c r="I1479" s="2"/>
      <c r="J1479" s="42"/>
      <c r="K1479" s="2" t="str">
        <f t="shared" si="23"/>
        <v>Perdida</v>
      </c>
      <c r="L1479" s="3">
        <f>IF(Dolares!$A$1479="Compra",Dolares!$E$1479-Dolares!$C$1479-Dolares!$F$1479,Dolares!$C$1479-Dolares!$E$1479-Dolares!$F$1479)</f>
        <v>0</v>
      </c>
      <c r="M1479" s="4" t="e">
        <f>Dolares!$L$1479/Dolares!$C$1479*1</f>
        <v>#DIV/0!</v>
      </c>
      <c r="N1479" s="26"/>
      <c r="O1479" s="17">
        <f>IF(Dolares!$A$1479="Venta",(Dolares!$E$1479+Dolares!$F$1479)*-1,Dolares!$E$1479-Dolares!$F$1479)</f>
        <v>0</v>
      </c>
    </row>
    <row r="1480" spans="1:15" ht="15" customHeight="1" x14ac:dyDescent="0.25">
      <c r="A1480" s="13"/>
      <c r="B1480" s="14"/>
      <c r="C1480" s="15"/>
      <c r="D1480" s="6" t="e">
        <f>Tabla3[[#This Row],[CANTIDAD EN FIAT]]/Tabla3[[#This Row],[C. TOTAL / C.  RECIBIR]]</f>
        <v>#DIV/0!</v>
      </c>
      <c r="E1480" s="6"/>
      <c r="F1480" s="6"/>
      <c r="G1480" s="2"/>
      <c r="H1480" s="5"/>
      <c r="I1480" s="2"/>
      <c r="J1480" s="42"/>
      <c r="K1480" s="2" t="str">
        <f t="shared" si="23"/>
        <v>Perdida</v>
      </c>
      <c r="L1480" s="3">
        <f>IF(Dolares!$A$1480="Compra",Dolares!$E$1480-Dolares!$C$1480-Dolares!$F$1480,Dolares!$C$1480-Dolares!$E$1480-Dolares!$F$1480)</f>
        <v>0</v>
      </c>
      <c r="M1480" s="4" t="e">
        <f>Dolares!$L$1480/Dolares!$C$1480*1</f>
        <v>#DIV/0!</v>
      </c>
      <c r="N1480" s="26"/>
      <c r="O1480" s="17">
        <f>IF(Dolares!$A$1480="Venta",(Dolares!$E$1480+Dolares!$F$1480)*-1,Dolares!$E$1480-Dolares!$F$1480)</f>
        <v>0</v>
      </c>
    </row>
    <row r="1481" spans="1:15" ht="15" customHeight="1" x14ac:dyDescent="0.25">
      <c r="A1481" s="13"/>
      <c r="B1481" s="14"/>
      <c r="C1481" s="15"/>
      <c r="D1481" s="6" t="e">
        <f>Tabla3[[#This Row],[CANTIDAD EN FIAT]]/Tabla3[[#This Row],[C. TOTAL / C.  RECIBIR]]</f>
        <v>#DIV/0!</v>
      </c>
      <c r="E1481" s="6"/>
      <c r="F1481" s="6"/>
      <c r="G1481" s="2"/>
      <c r="H1481" s="5"/>
      <c r="I1481" s="2"/>
      <c r="J1481" s="42"/>
      <c r="K1481" s="2" t="str">
        <f t="shared" si="23"/>
        <v>Perdida</v>
      </c>
      <c r="L1481" s="3">
        <f>IF(Dolares!$A$1481="Compra",Dolares!$E$1481-Dolares!$C$1481-Dolares!$F$1481,Dolares!$C$1481-Dolares!$E$1481-Dolares!$F$1481)</f>
        <v>0</v>
      </c>
      <c r="M1481" s="4" t="e">
        <f>Dolares!$L$1481/Dolares!$C$1481*1</f>
        <v>#DIV/0!</v>
      </c>
      <c r="N1481" s="26"/>
      <c r="O1481" s="17">
        <f>IF(Dolares!$A$1481="Venta",(Dolares!$E$1481+Dolares!$F$1481)*-1,Dolares!$E$1481-Dolares!$F$1481)</f>
        <v>0</v>
      </c>
    </row>
    <row r="1482" spans="1:15" ht="15" customHeight="1" x14ac:dyDescent="0.25">
      <c r="A1482" s="13"/>
      <c r="B1482" s="14"/>
      <c r="C1482" s="15"/>
      <c r="D1482" s="6" t="e">
        <f>Tabla3[[#This Row],[CANTIDAD EN FIAT]]/Tabla3[[#This Row],[C. TOTAL / C.  RECIBIR]]</f>
        <v>#DIV/0!</v>
      </c>
      <c r="E1482" s="6"/>
      <c r="F1482" s="6"/>
      <c r="G1482" s="2"/>
      <c r="H1482" s="5"/>
      <c r="I1482" s="2"/>
      <c r="J1482" s="42"/>
      <c r="K1482" s="2" t="str">
        <f t="shared" si="23"/>
        <v>Perdida</v>
      </c>
      <c r="L1482" s="3">
        <f>IF(Dolares!$A$1482="Compra",Dolares!$E$1482-Dolares!$C$1482-Dolares!$F$1482,Dolares!$C$1482-Dolares!$E$1482-Dolares!$F$1482)</f>
        <v>0</v>
      </c>
      <c r="M1482" s="4" t="e">
        <f>Dolares!$L$1482/Dolares!$C$1482*1</f>
        <v>#DIV/0!</v>
      </c>
      <c r="N1482" s="26"/>
      <c r="O1482" s="17">
        <f>IF(Dolares!$A$1482="Venta",(Dolares!$E$1482+Dolares!$F$1482)*-1,Dolares!$E$1482-Dolares!$F$1482)</f>
        <v>0</v>
      </c>
    </row>
    <row r="1483" spans="1:15" ht="15" customHeight="1" x14ac:dyDescent="0.25">
      <c r="A1483" s="13"/>
      <c r="B1483" s="14"/>
      <c r="C1483" s="15"/>
      <c r="D1483" s="6" t="e">
        <f>Tabla3[[#This Row],[CANTIDAD EN FIAT]]/Tabla3[[#This Row],[C. TOTAL / C.  RECIBIR]]</f>
        <v>#DIV/0!</v>
      </c>
      <c r="E1483" s="6"/>
      <c r="F1483" s="6"/>
      <c r="G1483" s="2"/>
      <c r="H1483" s="5"/>
      <c r="I1483" s="2"/>
      <c r="J1483" s="42"/>
      <c r="K1483" s="2" t="str">
        <f t="shared" si="23"/>
        <v>Perdida</v>
      </c>
      <c r="L1483" s="3">
        <f>IF(Dolares!$A$1483="Compra",Dolares!$E$1483-Dolares!$C$1483-Dolares!$F$1483,Dolares!$C$1483-Dolares!$E$1483-Dolares!$F$1483)</f>
        <v>0</v>
      </c>
      <c r="M1483" s="4" t="e">
        <f>Dolares!$L$1483/Dolares!$C$1483*1</f>
        <v>#DIV/0!</v>
      </c>
      <c r="N1483" s="26"/>
      <c r="O1483" s="17">
        <f>IF(Dolares!$A$1483="Venta",(Dolares!$E$1483+Dolares!$F$1483)*-1,Dolares!$E$1483-Dolares!$F$1483)</f>
        <v>0</v>
      </c>
    </row>
    <row r="1484" spans="1:15" ht="15" customHeight="1" x14ac:dyDescent="0.25">
      <c r="A1484" s="13"/>
      <c r="B1484" s="14"/>
      <c r="C1484" s="15"/>
      <c r="D1484" s="6" t="e">
        <f>Tabla3[[#This Row],[CANTIDAD EN FIAT]]/Tabla3[[#This Row],[C. TOTAL / C.  RECIBIR]]</f>
        <v>#DIV/0!</v>
      </c>
      <c r="E1484" s="6"/>
      <c r="F1484" s="6"/>
      <c r="G1484" s="2"/>
      <c r="H1484" s="5"/>
      <c r="I1484" s="2"/>
      <c r="J1484" s="42"/>
      <c r="K1484" s="2" t="str">
        <f t="shared" si="23"/>
        <v>Perdida</v>
      </c>
      <c r="L1484" s="3">
        <f>IF(Dolares!$A$1484="Compra",Dolares!$E$1484-Dolares!$C$1484-Dolares!$F$1484,Dolares!$C$1484-Dolares!$E$1484-Dolares!$F$1484)</f>
        <v>0</v>
      </c>
      <c r="M1484" s="4" t="e">
        <f>Dolares!$L$1484/Dolares!$C$1484*1</f>
        <v>#DIV/0!</v>
      </c>
      <c r="N1484" s="26"/>
      <c r="O1484" s="17">
        <f>IF(Dolares!$A$1484="Venta",(Dolares!$E$1484+Dolares!$F$1484)*-1,Dolares!$E$1484-Dolares!$F$1484)</f>
        <v>0</v>
      </c>
    </row>
    <row r="1485" spans="1:15" ht="15" customHeight="1" x14ac:dyDescent="0.25">
      <c r="A1485" s="13"/>
      <c r="B1485" s="14"/>
      <c r="C1485" s="15"/>
      <c r="D1485" s="6" t="e">
        <f>Tabla3[[#This Row],[CANTIDAD EN FIAT]]/Tabla3[[#This Row],[C. TOTAL / C.  RECIBIR]]</f>
        <v>#DIV/0!</v>
      </c>
      <c r="E1485" s="6"/>
      <c r="F1485" s="6"/>
      <c r="G1485" s="2"/>
      <c r="H1485" s="5"/>
      <c r="I1485" s="2"/>
      <c r="J1485" s="42"/>
      <c r="K1485" s="2" t="str">
        <f t="shared" si="23"/>
        <v>Perdida</v>
      </c>
      <c r="L1485" s="3">
        <f>IF(Dolares!$A$1485="Compra",Dolares!$E$1485-Dolares!$C$1485-Dolares!$F$1485,Dolares!$C$1485-Dolares!$E$1485-Dolares!$F$1485)</f>
        <v>0</v>
      </c>
      <c r="M1485" s="4" t="e">
        <f>Dolares!$L$1485/Dolares!$C$1485*1</f>
        <v>#DIV/0!</v>
      </c>
      <c r="N1485" s="26"/>
      <c r="O1485" s="17">
        <f>IF(Dolares!$A$1485="Venta",(Dolares!$E$1485+Dolares!$F$1485)*-1,Dolares!$E$1485-Dolares!$F$1485)</f>
        <v>0</v>
      </c>
    </row>
    <row r="1486" spans="1:15" ht="15" customHeight="1" x14ac:dyDescent="0.25">
      <c r="A1486" s="13"/>
      <c r="B1486" s="14"/>
      <c r="C1486" s="15"/>
      <c r="D1486" s="6" t="e">
        <f>Tabla3[[#This Row],[CANTIDAD EN FIAT]]/Tabla3[[#This Row],[C. TOTAL / C.  RECIBIR]]</f>
        <v>#DIV/0!</v>
      </c>
      <c r="E1486" s="6"/>
      <c r="F1486" s="6"/>
      <c r="G1486" s="2"/>
      <c r="H1486" s="5"/>
      <c r="I1486" s="2"/>
      <c r="J1486" s="42"/>
      <c r="K1486" s="2" t="str">
        <f t="shared" si="23"/>
        <v>Perdida</v>
      </c>
      <c r="L1486" s="3">
        <f>IF(Dolares!$A$1486="Compra",Dolares!$E$1486-Dolares!$C$1486-Dolares!$F$1486,Dolares!$C$1486-Dolares!$E$1486-Dolares!$F$1486)</f>
        <v>0</v>
      </c>
      <c r="M1486" s="4" t="e">
        <f>Dolares!$L$1486/Dolares!$C$1486*1</f>
        <v>#DIV/0!</v>
      </c>
      <c r="N1486" s="26"/>
      <c r="O1486" s="17">
        <f>IF(Dolares!$A$1486="Venta",(Dolares!$E$1486+Dolares!$F$1486)*-1,Dolares!$E$1486-Dolares!$F$1486)</f>
        <v>0</v>
      </c>
    </row>
    <row r="1487" spans="1:15" ht="15" customHeight="1" x14ac:dyDescent="0.25">
      <c r="A1487" s="13"/>
      <c r="B1487" s="14"/>
      <c r="C1487" s="15"/>
      <c r="D1487" s="6" t="e">
        <f>Tabla3[[#This Row],[CANTIDAD EN FIAT]]/Tabla3[[#This Row],[C. TOTAL / C.  RECIBIR]]</f>
        <v>#DIV/0!</v>
      </c>
      <c r="E1487" s="6"/>
      <c r="F1487" s="6"/>
      <c r="G1487" s="2"/>
      <c r="H1487" s="5"/>
      <c r="I1487" s="2"/>
      <c r="J1487" s="42"/>
      <c r="K1487" s="2" t="str">
        <f t="shared" si="23"/>
        <v>Perdida</v>
      </c>
      <c r="L1487" s="3">
        <f>IF(Dolares!$A$1487="Compra",Dolares!$E$1487-Dolares!$C$1487-Dolares!$F$1487,Dolares!$C$1487-Dolares!$E$1487-Dolares!$F$1487)</f>
        <v>0</v>
      </c>
      <c r="M1487" s="4" t="e">
        <f>Dolares!$L$1487/Dolares!$C$1487*1</f>
        <v>#DIV/0!</v>
      </c>
      <c r="N1487" s="26"/>
      <c r="O1487" s="17">
        <f>IF(Dolares!$A$1487="Venta",(Dolares!$E$1487+Dolares!$F$1487)*-1,Dolares!$E$1487-Dolares!$F$1487)</f>
        <v>0</v>
      </c>
    </row>
    <row r="1488" spans="1:15" ht="15" customHeight="1" x14ac:dyDescent="0.25">
      <c r="A1488" s="13"/>
      <c r="B1488" s="14"/>
      <c r="C1488" s="15"/>
      <c r="D1488" s="6" t="e">
        <f>Tabla3[[#This Row],[CANTIDAD EN FIAT]]/Tabla3[[#This Row],[C. TOTAL / C.  RECIBIR]]</f>
        <v>#DIV/0!</v>
      </c>
      <c r="E1488" s="6"/>
      <c r="F1488" s="6"/>
      <c r="G1488" s="2"/>
      <c r="H1488" s="5"/>
      <c r="I1488" s="2"/>
      <c r="J1488" s="42"/>
      <c r="K1488" s="2" t="str">
        <f t="shared" si="23"/>
        <v>Perdida</v>
      </c>
      <c r="L1488" s="3">
        <f>IF(Dolares!$A$1488="Compra",Dolares!$E$1488-Dolares!$C$1488-Dolares!$F$1488,Dolares!$C$1488-Dolares!$E$1488-Dolares!$F$1488)</f>
        <v>0</v>
      </c>
      <c r="M1488" s="4" t="e">
        <f>Dolares!$L$1488/Dolares!$C$1488*1</f>
        <v>#DIV/0!</v>
      </c>
      <c r="N1488" s="26"/>
      <c r="O1488" s="17">
        <f>IF(Dolares!$A$1488="Venta",(Dolares!$E$1488+Dolares!$F$1488)*-1,Dolares!$E$1488-Dolares!$F$1488)</f>
        <v>0</v>
      </c>
    </row>
    <row r="1489" spans="1:15" ht="15" customHeight="1" x14ac:dyDescent="0.25">
      <c r="A1489" s="13"/>
      <c r="B1489" s="14"/>
      <c r="C1489" s="15"/>
      <c r="D1489" s="6" t="e">
        <f>Tabla3[[#This Row],[CANTIDAD EN FIAT]]/Tabla3[[#This Row],[C. TOTAL / C.  RECIBIR]]</f>
        <v>#DIV/0!</v>
      </c>
      <c r="E1489" s="6"/>
      <c r="F1489" s="6"/>
      <c r="G1489" s="2"/>
      <c r="H1489" s="5"/>
      <c r="I1489" s="2"/>
      <c r="J1489" s="42"/>
      <c r="K1489" s="2" t="str">
        <f t="shared" si="23"/>
        <v>Perdida</v>
      </c>
      <c r="L1489" s="3">
        <f>IF(Dolares!$A$1489="Compra",Dolares!$E$1489-Dolares!$C$1489-Dolares!$F$1489,Dolares!$C$1489-Dolares!$E$1489-Dolares!$F$1489)</f>
        <v>0</v>
      </c>
      <c r="M1489" s="4" t="e">
        <f>Dolares!$L$1489/Dolares!$C$1489*1</f>
        <v>#DIV/0!</v>
      </c>
      <c r="N1489" s="26"/>
      <c r="O1489" s="17">
        <f>IF(Dolares!$A$1489="Venta",(Dolares!$E$1489+Dolares!$F$1489)*-1,Dolares!$E$1489-Dolares!$F$1489)</f>
        <v>0</v>
      </c>
    </row>
    <row r="1490" spans="1:15" ht="15" customHeight="1" x14ac:dyDescent="0.25">
      <c r="A1490" s="13"/>
      <c r="B1490" s="14"/>
      <c r="C1490" s="15"/>
      <c r="D1490" s="6" t="e">
        <f>Tabla3[[#This Row],[CANTIDAD EN FIAT]]/Tabla3[[#This Row],[C. TOTAL / C.  RECIBIR]]</f>
        <v>#DIV/0!</v>
      </c>
      <c r="E1490" s="6"/>
      <c r="F1490" s="6"/>
      <c r="G1490" s="2"/>
      <c r="H1490" s="5"/>
      <c r="I1490" s="2"/>
      <c r="J1490" s="42"/>
      <c r="K1490" s="2" t="str">
        <f t="shared" si="23"/>
        <v>Perdida</v>
      </c>
      <c r="L1490" s="3">
        <f>IF(Dolares!$A$1490="Compra",Dolares!$E$1490-Dolares!$C$1490-Dolares!$F$1490,Dolares!$C$1490-Dolares!$E$1490-Dolares!$F$1490)</f>
        <v>0</v>
      </c>
      <c r="M1490" s="4" t="e">
        <f>Dolares!$L$1490/Dolares!$C$1490*1</f>
        <v>#DIV/0!</v>
      </c>
      <c r="N1490" s="26"/>
      <c r="O1490" s="17">
        <f>IF(Dolares!$A$1490="Venta",(Dolares!$E$1490+Dolares!$F$1490)*-1,Dolares!$E$1490-Dolares!$F$1490)</f>
        <v>0</v>
      </c>
    </row>
    <row r="1491" spans="1:15" ht="15" customHeight="1" x14ac:dyDescent="0.25">
      <c r="A1491" s="13"/>
      <c r="B1491" s="14"/>
      <c r="C1491" s="15"/>
      <c r="D1491" s="6" t="e">
        <f>Tabla3[[#This Row],[CANTIDAD EN FIAT]]/Tabla3[[#This Row],[C. TOTAL / C.  RECIBIR]]</f>
        <v>#DIV/0!</v>
      </c>
      <c r="E1491" s="6"/>
      <c r="F1491" s="6"/>
      <c r="G1491" s="2"/>
      <c r="H1491" s="5"/>
      <c r="I1491" s="2"/>
      <c r="J1491" s="42"/>
      <c r="K1491" s="2" t="str">
        <f t="shared" si="23"/>
        <v>Perdida</v>
      </c>
      <c r="L1491" s="3">
        <f>IF(Dolares!$A$1491="Compra",Dolares!$E$1491-Dolares!$C$1491-Dolares!$F$1491,Dolares!$C$1491-Dolares!$E$1491-Dolares!$F$1491)</f>
        <v>0</v>
      </c>
      <c r="M1491" s="4" t="e">
        <f>Dolares!$L$1491/Dolares!$C$1491*1</f>
        <v>#DIV/0!</v>
      </c>
      <c r="N1491" s="26"/>
      <c r="O1491" s="17">
        <f>IF(Dolares!$A$1491="Venta",(Dolares!$E$1491+Dolares!$F$1491)*-1,Dolares!$E$1491-Dolares!$F$1491)</f>
        <v>0</v>
      </c>
    </row>
    <row r="1492" spans="1:15" ht="15" customHeight="1" x14ac:dyDescent="0.25">
      <c r="A1492" s="13"/>
      <c r="B1492" s="14"/>
      <c r="C1492" s="15"/>
      <c r="D1492" s="6" t="e">
        <f>Tabla3[[#This Row],[CANTIDAD EN FIAT]]/Tabla3[[#This Row],[C. TOTAL / C.  RECIBIR]]</f>
        <v>#DIV/0!</v>
      </c>
      <c r="E1492" s="6"/>
      <c r="F1492" s="6"/>
      <c r="G1492" s="2"/>
      <c r="H1492" s="5"/>
      <c r="I1492" s="2"/>
      <c r="J1492" s="42"/>
      <c r="K1492" s="2" t="str">
        <f t="shared" si="23"/>
        <v>Perdida</v>
      </c>
      <c r="L1492" s="3">
        <f>IF(Dolares!$A$1492="Compra",Dolares!$E$1492-Dolares!$C$1492-Dolares!$F$1492,Dolares!$C$1492-Dolares!$E$1492-Dolares!$F$1492)</f>
        <v>0</v>
      </c>
      <c r="M1492" s="4" t="e">
        <f>Dolares!$L$1492/Dolares!$C$1492*1</f>
        <v>#DIV/0!</v>
      </c>
      <c r="N1492" s="26"/>
      <c r="O1492" s="17">
        <f>IF(Dolares!$A$1492="Venta",(Dolares!$E$1492+Dolares!$F$1492)*-1,Dolares!$E$1492-Dolares!$F$1492)</f>
        <v>0</v>
      </c>
    </row>
    <row r="1493" spans="1:15" ht="15" customHeight="1" x14ac:dyDescent="0.25">
      <c r="A1493" s="13"/>
      <c r="B1493" s="14"/>
      <c r="C1493" s="15"/>
      <c r="D1493" s="6" t="e">
        <f>Tabla3[[#This Row],[CANTIDAD EN FIAT]]/Tabla3[[#This Row],[C. TOTAL / C.  RECIBIR]]</f>
        <v>#DIV/0!</v>
      </c>
      <c r="E1493" s="6"/>
      <c r="F1493" s="6"/>
      <c r="G1493" s="2"/>
      <c r="H1493" s="5"/>
      <c r="I1493" s="2"/>
      <c r="J1493" s="42"/>
      <c r="K1493" s="2" t="str">
        <f t="shared" si="23"/>
        <v>Perdida</v>
      </c>
      <c r="L1493" s="3">
        <f>IF(Dolares!$A$1493="Compra",Dolares!$E$1493-Dolares!$C$1493-Dolares!$F$1493,Dolares!$C$1493-Dolares!$E$1493-Dolares!$F$1493)</f>
        <v>0</v>
      </c>
      <c r="M1493" s="4" t="e">
        <f>Dolares!$L$1493/Dolares!$C$1493*1</f>
        <v>#DIV/0!</v>
      </c>
      <c r="N1493" s="26"/>
      <c r="O1493" s="17">
        <f>IF(Dolares!$A$1493="Venta",(Dolares!$E$1493+Dolares!$F$1493)*-1,Dolares!$E$1493-Dolares!$F$1493)</f>
        <v>0</v>
      </c>
    </row>
    <row r="1494" spans="1:15" ht="15" customHeight="1" x14ac:dyDescent="0.25">
      <c r="A1494" s="13"/>
      <c r="B1494" s="14"/>
      <c r="C1494" s="15"/>
      <c r="D1494" s="6" t="e">
        <f>Tabla3[[#This Row],[CANTIDAD EN FIAT]]/Tabla3[[#This Row],[C. TOTAL / C.  RECIBIR]]</f>
        <v>#DIV/0!</v>
      </c>
      <c r="E1494" s="6"/>
      <c r="F1494" s="6"/>
      <c r="G1494" s="2"/>
      <c r="H1494" s="5"/>
      <c r="I1494" s="2"/>
      <c r="J1494" s="42"/>
      <c r="K1494" s="2" t="str">
        <f t="shared" si="23"/>
        <v>Perdida</v>
      </c>
      <c r="L1494" s="3">
        <f>IF(Dolares!$A$1494="Compra",Dolares!$E$1494-Dolares!$C$1494-Dolares!$F$1494,Dolares!$C$1494-Dolares!$E$1494-Dolares!$F$1494)</f>
        <v>0</v>
      </c>
      <c r="M1494" s="4" t="e">
        <f>Dolares!$L$1494/Dolares!$C$1494*1</f>
        <v>#DIV/0!</v>
      </c>
      <c r="N1494" s="26"/>
      <c r="O1494" s="17">
        <f>IF(Dolares!$A$1494="Venta",(Dolares!$E$1494+Dolares!$F$1494)*-1,Dolares!$E$1494-Dolares!$F$1494)</f>
        <v>0</v>
      </c>
    </row>
    <row r="1495" spans="1:15" ht="15" customHeight="1" x14ac:dyDescent="0.25">
      <c r="A1495" s="13"/>
      <c r="B1495" s="14"/>
      <c r="C1495" s="15"/>
      <c r="D1495" s="6" t="e">
        <f>Tabla3[[#This Row],[CANTIDAD EN FIAT]]/Tabla3[[#This Row],[C. TOTAL / C.  RECIBIR]]</f>
        <v>#DIV/0!</v>
      </c>
      <c r="E1495" s="6"/>
      <c r="F1495" s="6"/>
      <c r="G1495" s="2"/>
      <c r="H1495" s="5"/>
      <c r="I1495" s="2"/>
      <c r="J1495" s="42"/>
      <c r="K1495" s="2" t="str">
        <f t="shared" si="23"/>
        <v>Perdida</v>
      </c>
      <c r="L1495" s="3">
        <f>IF(Dolares!$A$1495="Compra",Dolares!$E$1495-Dolares!$C$1495-Dolares!$F$1495,Dolares!$C$1495-Dolares!$E$1495-Dolares!$F$1495)</f>
        <v>0</v>
      </c>
      <c r="M1495" s="4" t="e">
        <f>Dolares!$L$1495/Dolares!$C$1495*1</f>
        <v>#DIV/0!</v>
      </c>
      <c r="N1495" s="26"/>
      <c r="O1495" s="17">
        <f>IF(Dolares!$A$1495="Venta",(Dolares!$E$1495+Dolares!$F$1495)*-1,Dolares!$E$1495-Dolares!$F$1495)</f>
        <v>0</v>
      </c>
    </row>
    <row r="1496" spans="1:15" ht="15" customHeight="1" x14ac:dyDescent="0.25">
      <c r="A1496" s="13"/>
      <c r="B1496" s="14"/>
      <c r="C1496" s="15"/>
      <c r="D1496" s="6" t="e">
        <f>Tabla3[[#This Row],[CANTIDAD EN FIAT]]/Tabla3[[#This Row],[C. TOTAL / C.  RECIBIR]]</f>
        <v>#DIV/0!</v>
      </c>
      <c r="E1496" s="6"/>
      <c r="F1496" s="6"/>
      <c r="G1496" s="2"/>
      <c r="H1496" s="5"/>
      <c r="I1496" s="2"/>
      <c r="J1496" s="42"/>
      <c r="K1496" s="2" t="str">
        <f t="shared" si="23"/>
        <v>Perdida</v>
      </c>
      <c r="L1496" s="3">
        <f>IF(Dolares!$A$1496="Compra",Dolares!$E$1496-Dolares!$C$1496-Dolares!$F$1496,Dolares!$C$1496-Dolares!$E$1496-Dolares!$F$1496)</f>
        <v>0</v>
      </c>
      <c r="M1496" s="4" t="e">
        <f>Dolares!$L$1496/Dolares!$C$1496*1</f>
        <v>#DIV/0!</v>
      </c>
      <c r="N1496" s="26"/>
      <c r="O1496" s="17">
        <f>IF(Dolares!$A$1496="Venta",(Dolares!$E$1496+Dolares!$F$1496)*-1,Dolares!$E$1496-Dolares!$F$1496)</f>
        <v>0</v>
      </c>
    </row>
    <row r="1497" spans="1:15" ht="15" customHeight="1" x14ac:dyDescent="0.25">
      <c r="A1497" s="13"/>
      <c r="B1497" s="14"/>
      <c r="C1497" s="15"/>
      <c r="D1497" s="6" t="e">
        <f>Tabla3[[#This Row],[CANTIDAD EN FIAT]]/Tabla3[[#This Row],[C. TOTAL / C.  RECIBIR]]</f>
        <v>#DIV/0!</v>
      </c>
      <c r="E1497" s="6"/>
      <c r="F1497" s="6"/>
      <c r="G1497" s="2"/>
      <c r="H1497" s="5"/>
      <c r="I1497" s="2"/>
      <c r="J1497" s="42"/>
      <c r="K1497" s="2" t="str">
        <f t="shared" si="23"/>
        <v>Perdida</v>
      </c>
      <c r="L1497" s="3">
        <f>IF(Dolares!$A$1497="Compra",Dolares!$E$1497-Dolares!$C$1497-Dolares!$F$1497,Dolares!$C$1497-Dolares!$E$1497-Dolares!$F$1497)</f>
        <v>0</v>
      </c>
      <c r="M1497" s="4" t="e">
        <f>Dolares!$L$1497/Dolares!$C$1497*1</f>
        <v>#DIV/0!</v>
      </c>
      <c r="N1497" s="26"/>
      <c r="O1497" s="17">
        <f>IF(Dolares!$A$1497="Venta",(Dolares!$E$1497+Dolares!$F$1497)*-1,Dolares!$E$1497-Dolares!$F$1497)</f>
        <v>0</v>
      </c>
    </row>
    <row r="1498" spans="1:15" ht="15" customHeight="1" x14ac:dyDescent="0.25">
      <c r="A1498" s="13"/>
      <c r="B1498" s="14"/>
      <c r="C1498" s="15"/>
      <c r="D1498" s="6" t="e">
        <f>Tabla3[[#This Row],[CANTIDAD EN FIAT]]/Tabla3[[#This Row],[C. TOTAL / C.  RECIBIR]]</f>
        <v>#DIV/0!</v>
      </c>
      <c r="E1498" s="6"/>
      <c r="F1498" s="6"/>
      <c r="G1498" s="2"/>
      <c r="H1498" s="5"/>
      <c r="I1498" s="2"/>
      <c r="J1498" s="42"/>
      <c r="K1498" s="2" t="str">
        <f t="shared" si="23"/>
        <v>Perdida</v>
      </c>
      <c r="L1498" s="3">
        <f>IF(Dolares!$A$1498="Compra",Dolares!$E$1498-Dolares!$C$1498-Dolares!$F$1498,Dolares!$C$1498-Dolares!$E$1498-Dolares!$F$1498)</f>
        <v>0</v>
      </c>
      <c r="M1498" s="4" t="e">
        <f>Dolares!$L$1498/Dolares!$C$1498*1</f>
        <v>#DIV/0!</v>
      </c>
      <c r="N1498" s="26"/>
      <c r="O1498" s="17">
        <f>IF(Dolares!$A$1498="Venta",(Dolares!$E$1498+Dolares!$F$1498)*-1,Dolares!$E$1498-Dolares!$F$1498)</f>
        <v>0</v>
      </c>
    </row>
    <row r="1499" spans="1:15" ht="15" customHeight="1" x14ac:dyDescent="0.25">
      <c r="A1499" s="13"/>
      <c r="B1499" s="14"/>
      <c r="C1499" s="15"/>
      <c r="D1499" s="6" t="e">
        <f>Tabla3[[#This Row],[CANTIDAD EN FIAT]]/Tabla3[[#This Row],[C. TOTAL / C.  RECIBIR]]</f>
        <v>#DIV/0!</v>
      </c>
      <c r="E1499" s="6"/>
      <c r="F1499" s="6"/>
      <c r="G1499" s="2"/>
      <c r="H1499" s="5"/>
      <c r="I1499" s="2"/>
      <c r="J1499" s="42"/>
      <c r="K1499" s="2" t="str">
        <f t="shared" si="23"/>
        <v>Perdida</v>
      </c>
      <c r="L1499" s="3">
        <f>IF(Dolares!$A$1499="Compra",Dolares!$E$1499-Dolares!$C$1499-Dolares!$F$1499,Dolares!$C$1499-Dolares!$E$1499-Dolares!$F$1499)</f>
        <v>0</v>
      </c>
      <c r="M1499" s="4" t="e">
        <f>Dolares!$L$1499/Dolares!$C$1499*1</f>
        <v>#DIV/0!</v>
      </c>
      <c r="N1499" s="26"/>
      <c r="O1499" s="17">
        <f>IF(Dolares!$A$1499="Venta",(Dolares!$E$1499+Dolares!$F$1499)*-1,Dolares!$E$1499-Dolares!$F$1499)</f>
        <v>0</v>
      </c>
    </row>
    <row r="1500" spans="1:15" ht="15" customHeight="1" x14ac:dyDescent="0.25">
      <c r="A1500" s="18"/>
      <c r="B1500" s="19"/>
      <c r="C1500" s="15"/>
      <c r="D1500" s="31" t="e">
        <f>Tabla3[[#This Row],[CANTIDAD EN FIAT]]/Tabla3[[#This Row],[C. TOTAL / C.  RECIBIR]]</f>
        <v>#DIV/0!</v>
      </c>
      <c r="E1500" s="31"/>
      <c r="F1500" s="31"/>
      <c r="G1500" s="9"/>
      <c r="H1500" s="23"/>
      <c r="I1500" s="9"/>
      <c r="J1500" s="43"/>
      <c r="K1500" s="9" t="str">
        <f t="shared" si="23"/>
        <v>Perdida</v>
      </c>
      <c r="L1500" s="20">
        <f>IF(Dolares!$A$1500="Compra",Dolares!$E$1500-Dolares!$C$1500-Dolares!$F$1500,Dolares!$C$1500-Dolares!$E$1500-Dolares!$F$1500)</f>
        <v>0</v>
      </c>
      <c r="M1500" s="35" t="e">
        <f>Dolares!$L$1500/Dolares!$C$1500*1</f>
        <v>#DIV/0!</v>
      </c>
      <c r="N1500" s="26"/>
      <c r="O1500" s="17">
        <f>IF(Dolares!$A$1500="Venta",(Dolares!$E$1500+Dolares!$F$1500)*-1,Dolares!$E$1500-Dolares!$F$1500)</f>
        <v>0</v>
      </c>
    </row>
    <row r="1501" spans="1:15" ht="15" customHeight="1" x14ac:dyDescent="0.25">
      <c r="A1501" s="21"/>
      <c r="B1501" s="22"/>
      <c r="C1501" s="15"/>
      <c r="D1501" s="6" t="e">
        <f>Tabla3[[#This Row],[CANTIDAD EN FIAT]]/Tabla3[[#This Row],[C. TOTAL / C.  RECIBIR]]</f>
        <v>#DIV/0!</v>
      </c>
      <c r="E1501" s="6"/>
      <c r="F1501" s="6"/>
      <c r="G1501" s="2"/>
      <c r="H1501" s="5"/>
      <c r="I1501" s="2"/>
      <c r="J1501" s="42"/>
      <c r="K1501" s="2" t="str">
        <f t="shared" si="23"/>
        <v>Perdida</v>
      </c>
      <c r="L1501" s="3">
        <f>IF(Dolares!$A$1501="Compra",Dolares!$E$1501-Dolares!$C$1501-Dolares!$F$1501,Dolares!$C$1501-Dolares!$E$1501-Dolares!$F$1501)</f>
        <v>0</v>
      </c>
      <c r="M1501" s="4" t="e">
        <f>Dolares!$L$1501/Dolares!$C$1501*1</f>
        <v>#DIV/0!</v>
      </c>
      <c r="N1501" s="26"/>
      <c r="O1501" s="17">
        <f>IF(Dolares!$A$1501="Venta",(Dolares!$E$1501+Dolares!$F$1501)*-1,Dolares!$E$1501-Dolares!$F$1501)</f>
        <v>0</v>
      </c>
    </row>
    <row r="1502" spans="1:15" ht="15" customHeight="1" x14ac:dyDescent="0.25">
      <c r="A1502" s="32"/>
      <c r="B1502" s="33"/>
      <c r="C1502" s="20"/>
      <c r="D1502" s="31" t="e">
        <f>Tabla3[[#This Row],[CANTIDAD EN FIAT]]/Tabla3[[#This Row],[C. TOTAL / C.  RECIBIR]]</f>
        <v>#DIV/0!</v>
      </c>
      <c r="E1502" s="31"/>
      <c r="F1502" s="31"/>
      <c r="G1502" s="9"/>
      <c r="H1502" s="34"/>
      <c r="I1502" s="9"/>
      <c r="J1502" s="43"/>
      <c r="K1502" s="9" t="str">
        <f t="shared" si="23"/>
        <v>Perdida</v>
      </c>
      <c r="L1502" s="20">
        <f>IF(Dolares!$A$1502="Compra",Dolares!$E$1502-Dolares!$C$1502-Dolares!$F$1502,Dolares!$C$1502-Dolares!$E$1502-Dolares!$F$1502)</f>
        <v>0</v>
      </c>
      <c r="M1502" s="35" t="e">
        <f>Dolares!$L$1502/Dolares!$C$1502*1</f>
        <v>#DIV/0!</v>
      </c>
      <c r="N1502" s="26"/>
      <c r="O1502" s="17">
        <f>IF(Dolares!$A$1502="Venta",(Dolares!$E$1502+Dolares!$F$1502)*-1,Dolares!$E$1502-Dolares!$F$1502)</f>
        <v>0</v>
      </c>
    </row>
    <row r="1509" spans="5:8" ht="15" customHeight="1" x14ac:dyDescent="0.25">
      <c r="E1509" s="24"/>
      <c r="F1509" s="7"/>
      <c r="G1509" s="7"/>
      <c r="H1509" s="7"/>
    </row>
    <row r="1512" spans="5:8" ht="15" customHeight="1" x14ac:dyDescent="0.25">
      <c r="G1512" s="24"/>
    </row>
  </sheetData>
  <mergeCells count="1">
    <mergeCell ref="R175:S175"/>
  </mergeCells>
  <conditionalFormatting sqref="I62:J62">
    <cfRule type="expression" dxfId="14903" priority="15530">
      <formula>ROW()=CELL("fila")</formula>
    </cfRule>
    <cfRule type="expression" dxfId="14902" priority="15531">
      <formula>$A62="Venta"</formula>
    </cfRule>
    <cfRule type="expression" dxfId="14901" priority="15532">
      <formula>$A62="Compra"</formula>
    </cfRule>
  </conditionalFormatting>
  <conditionalFormatting sqref="G71">
    <cfRule type="containsText" dxfId="14900" priority="15525" operator="containsText" text="Facebank">
      <formula>NOT(ISERROR(SEARCH("Facebank",G71)))</formula>
    </cfRule>
    <cfRule type="containsText" dxfId="14899" priority="15526" operator="containsText" text="Zinli">
      <formula>NOT(ISERROR(SEARCH("Zinli",G71)))</formula>
    </cfRule>
    <cfRule type="containsText" dxfId="14898" priority="15527" operator="containsText" text="BANESCO P">
      <formula>NOT(ISERROR(SEARCH("BANESCO P",G71)))</formula>
    </cfRule>
  </conditionalFormatting>
  <conditionalFormatting sqref="A72">
    <cfRule type="expression" dxfId="14897" priority="15203">
      <formula>ROW()=CELL("fila")</formula>
    </cfRule>
    <cfRule type="expression" dxfId="14896" priority="15204">
      <formula>$A72="Venta"</formula>
    </cfRule>
    <cfRule type="expression" dxfId="14895" priority="15205">
      <formula>$A72="Compra"</formula>
    </cfRule>
  </conditionalFormatting>
  <conditionalFormatting sqref="A84">
    <cfRule type="expression" dxfId="14894" priority="15164">
      <formula>ROW()=CELL("fila")</formula>
    </cfRule>
    <cfRule type="expression" dxfId="14893" priority="15165">
      <formula>$A84="Venta"</formula>
    </cfRule>
    <cfRule type="expression" dxfId="14892" priority="15166">
      <formula>$A84="Compra"</formula>
    </cfRule>
  </conditionalFormatting>
  <conditionalFormatting sqref="A111">
    <cfRule type="expression" dxfId="14891" priority="15338">
      <formula>ROW()=CELL("fila")</formula>
    </cfRule>
    <cfRule type="expression" dxfId="14890" priority="15339">
      <formula>$A111="Venta"</formula>
    </cfRule>
    <cfRule type="expression" dxfId="14889" priority="15340">
      <formula>$A111="Compra"</formula>
    </cfRule>
  </conditionalFormatting>
  <conditionalFormatting sqref="A112">
    <cfRule type="expression" dxfId="14888" priority="15332">
      <formula>ROW()=CELL("fila")</formula>
    </cfRule>
    <cfRule type="expression" dxfId="14887" priority="15333">
      <formula>$A112="Venta"</formula>
    </cfRule>
    <cfRule type="expression" dxfId="14886" priority="15334">
      <formula>$A112="Compra"</formula>
    </cfRule>
  </conditionalFormatting>
  <conditionalFormatting sqref="A113">
    <cfRule type="expression" dxfId="14885" priority="15326">
      <formula>ROW()=CELL("fila")</formula>
    </cfRule>
    <cfRule type="expression" dxfId="14884" priority="15327">
      <formula>$A113="Venta"</formula>
    </cfRule>
    <cfRule type="expression" dxfId="14883" priority="15328">
      <formula>$A113="Compra"</formula>
    </cfRule>
  </conditionalFormatting>
  <conditionalFormatting sqref="A114">
    <cfRule type="expression" dxfId="14882" priority="15320">
      <formula>ROW()=CELL("fila")</formula>
    </cfRule>
    <cfRule type="expression" dxfId="14881" priority="15321">
      <formula>$A114="Venta"</formula>
    </cfRule>
    <cfRule type="expression" dxfId="14880" priority="15322">
      <formula>$A114="Compra"</formula>
    </cfRule>
  </conditionalFormatting>
  <conditionalFormatting sqref="A175">
    <cfRule type="expression" dxfId="14879" priority="15113">
      <formula>ROW()=CELL("fila")</formula>
    </cfRule>
    <cfRule type="expression" dxfId="14878" priority="15114">
      <formula>$A175="Venta"</formula>
    </cfRule>
    <cfRule type="expression" dxfId="14877" priority="15115">
      <formula>$A175="Compra"</formula>
    </cfRule>
  </conditionalFormatting>
  <conditionalFormatting sqref="A194">
    <cfRule type="expression" dxfId="14876" priority="15107">
      <formula>ROW()=CELL("fila")</formula>
    </cfRule>
    <cfRule type="expression" dxfId="14875" priority="15108">
      <formula>$A194="Venta"</formula>
    </cfRule>
    <cfRule type="expression" dxfId="14874" priority="15109">
      <formula>$A194="Compra"</formula>
    </cfRule>
  </conditionalFormatting>
  <conditionalFormatting sqref="A58:A60">
    <cfRule type="expression" dxfId="14873" priority="15218">
      <formula>ROW()=CELL("fila")</formula>
    </cfRule>
    <cfRule type="expression" dxfId="14872" priority="15219">
      <formula>$A58="Venta"</formula>
    </cfRule>
    <cfRule type="expression" dxfId="14871" priority="15220">
      <formula>$A58="Compra"</formula>
    </cfRule>
  </conditionalFormatting>
  <conditionalFormatting sqref="A61:A71">
    <cfRule type="expression" dxfId="14870" priority="15215">
      <formula>ROW()=CELL("fila")</formula>
    </cfRule>
    <cfRule type="expression" dxfId="14869" priority="15216">
      <formula>$A61="Venta"</formula>
    </cfRule>
    <cfRule type="expression" dxfId="14868" priority="15217">
      <formula>$A61="Compra"</formula>
    </cfRule>
  </conditionalFormatting>
  <conditionalFormatting sqref="A73:A74">
    <cfRule type="expression" dxfId="14867" priority="15386">
      <formula>ROW()=CELL("fila")</formula>
    </cfRule>
    <cfRule type="expression" dxfId="14866" priority="15387">
      <formula>$A73="Venta"</formula>
    </cfRule>
    <cfRule type="expression" dxfId="14865" priority="15388">
      <formula>$A73="Compra"</formula>
    </cfRule>
  </conditionalFormatting>
  <conditionalFormatting sqref="A76:A77">
    <cfRule type="expression" dxfId="14864" priority="15200">
      <formula>ROW()=CELL("fila")</formula>
    </cfRule>
    <cfRule type="expression" dxfId="14863" priority="15201">
      <formula>$A76="Venta"</formula>
    </cfRule>
    <cfRule type="expression" dxfId="14862" priority="15202">
      <formula>$A76="Compra"</formula>
    </cfRule>
  </conditionalFormatting>
  <conditionalFormatting sqref="A96:A99 A107:A110">
    <cfRule type="expression" dxfId="14861" priority="15152">
      <formula>ROW()=CELL("fila")</formula>
    </cfRule>
    <cfRule type="expression" dxfId="14860" priority="15153">
      <formula>$A96="Venta"</formula>
    </cfRule>
    <cfRule type="expression" dxfId="14859" priority="15154">
      <formula>$A96="Compra"</formula>
    </cfRule>
  </conditionalFormatting>
  <conditionalFormatting sqref="A115:A118">
    <cfRule type="expression" dxfId="14858" priority="15314">
      <formula>ROW()=CELL("fila")</formula>
    </cfRule>
    <cfRule type="expression" dxfId="14857" priority="15315">
      <formula>$A115="Venta"</formula>
    </cfRule>
    <cfRule type="expression" dxfId="14856" priority="15316">
      <formula>$A115="Compra"</formula>
    </cfRule>
  </conditionalFormatting>
  <conditionalFormatting sqref="A131:A149">
    <cfRule type="expression" dxfId="14855" priority="15140">
      <formula>ROW()=CELL("fila")</formula>
    </cfRule>
    <cfRule type="expression" dxfId="14854" priority="15141">
      <formula>$A131="Venta"</formula>
    </cfRule>
    <cfRule type="expression" dxfId="14853" priority="15142">
      <formula>$A131="Compra"</formula>
    </cfRule>
  </conditionalFormatting>
  <conditionalFormatting sqref="A150:A162">
    <cfRule type="expression" dxfId="14852" priority="15134">
      <formula>ROW()=CELL("fila")</formula>
    </cfRule>
    <cfRule type="expression" dxfId="14851" priority="15135">
      <formula>$A150="Venta"</formula>
    </cfRule>
    <cfRule type="expression" dxfId="14850" priority="15136">
      <formula>$A150="Compra"</formula>
    </cfRule>
  </conditionalFormatting>
  <conditionalFormatting sqref="A163:A174">
    <cfRule type="expression" dxfId="14849" priority="15005">
      <formula>ROW()=CELL("fila")</formula>
    </cfRule>
    <cfRule type="expression" dxfId="14848" priority="15006">
      <formula>$A163="Venta"</formula>
    </cfRule>
    <cfRule type="expression" dxfId="14847" priority="15007">
      <formula>$A163="Compra"</formula>
    </cfRule>
  </conditionalFormatting>
  <conditionalFormatting sqref="A227">
    <cfRule type="expression" dxfId="14846" priority="14956">
      <formula>ROW()=CELL("fila")</formula>
    </cfRule>
    <cfRule type="expression" dxfId="14845" priority="14957">
      <formula>$A227="Venta"</formula>
    </cfRule>
    <cfRule type="expression" dxfId="14844" priority="14958">
      <formula>$A227="Compra"</formula>
    </cfRule>
  </conditionalFormatting>
  <conditionalFormatting sqref="A233:A237">
    <cfRule type="expression" dxfId="14843" priority="14983">
      <formula>ROW()=CELL("fila")</formula>
    </cfRule>
    <cfRule type="expression" dxfId="14842" priority="14984">
      <formula>$A233="Venta"</formula>
    </cfRule>
    <cfRule type="expression" dxfId="14841" priority="14985">
      <formula>$A233="Compra"</formula>
    </cfRule>
  </conditionalFormatting>
  <conditionalFormatting sqref="A255:A280">
    <cfRule type="expression" dxfId="14840" priority="15272">
      <formula>ROW()=CELL("fila")</formula>
    </cfRule>
    <cfRule type="expression" dxfId="14839" priority="15273">
      <formula>$A255="Venta"</formula>
    </cfRule>
    <cfRule type="expression" dxfId="14838" priority="15274">
      <formula>$A255="Compra"</formula>
    </cfRule>
  </conditionalFormatting>
  <conditionalFormatting sqref="A281:A284">
    <cfRule type="expression" dxfId="14837" priority="15242">
      <formula>ROW()=CELL("fila")</formula>
    </cfRule>
    <cfRule type="expression" dxfId="14836" priority="15243">
      <formula>$A281="Venta"</formula>
    </cfRule>
    <cfRule type="expression" dxfId="14835" priority="15244">
      <formula>$A281="Compra"</formula>
    </cfRule>
  </conditionalFormatting>
  <conditionalFormatting sqref="A285:A298">
    <cfRule type="expression" dxfId="14834" priority="15071">
      <formula>ROW()=CELL("fila")</formula>
    </cfRule>
    <cfRule type="expression" dxfId="14833" priority="15072">
      <formula>$A285="Venta"</formula>
    </cfRule>
    <cfRule type="expression" dxfId="14832" priority="15073">
      <formula>$A285="Compra"</formula>
    </cfRule>
  </conditionalFormatting>
  <conditionalFormatting sqref="A299:A311">
    <cfRule type="expression" dxfId="14831" priority="15239">
      <formula>ROW()=CELL("fila")</formula>
    </cfRule>
    <cfRule type="expression" dxfId="14830" priority="15240">
      <formula>$A299="Venta"</formula>
    </cfRule>
    <cfRule type="expression" dxfId="14829" priority="15241">
      <formula>$A299="Compra"</formula>
    </cfRule>
  </conditionalFormatting>
  <conditionalFormatting sqref="A312:A317">
    <cfRule type="expression" dxfId="14828" priority="15416">
      <formula>ROW()=CELL("fila")</formula>
    </cfRule>
    <cfRule type="expression" dxfId="14827" priority="15417">
      <formula>$A312="Venta"</formula>
    </cfRule>
    <cfRule type="expression" dxfId="14826" priority="15418">
      <formula>$A312="Compra"</formula>
    </cfRule>
  </conditionalFormatting>
  <conditionalFormatting sqref="A318:A323">
    <cfRule type="expression" dxfId="14825" priority="15233">
      <formula>ROW()=CELL("fila")</formula>
    </cfRule>
    <cfRule type="expression" dxfId="14824" priority="15234">
      <formula>$A318="Venta"</formula>
    </cfRule>
    <cfRule type="expression" dxfId="14823" priority="15235">
      <formula>$A318="Compra"</formula>
    </cfRule>
  </conditionalFormatting>
  <conditionalFormatting sqref="A324:A333">
    <cfRule type="expression" dxfId="14822" priority="15230">
      <formula>ROW()=CELL("fila")</formula>
    </cfRule>
    <cfRule type="expression" dxfId="14821" priority="15231">
      <formula>$A324="Venta"</formula>
    </cfRule>
    <cfRule type="expression" dxfId="14820" priority="15232">
      <formula>$A324="Compra"</formula>
    </cfRule>
  </conditionalFormatting>
  <conditionalFormatting sqref="A334:A339">
    <cfRule type="expression" dxfId="14819" priority="15410">
      <formula>ROW()=CELL("fila")</formula>
    </cfRule>
    <cfRule type="expression" dxfId="14818" priority="15411">
      <formula>$A334="Venta"</formula>
    </cfRule>
    <cfRule type="expression" dxfId="14817" priority="15412">
      <formula>$A334="Compra"</formula>
    </cfRule>
  </conditionalFormatting>
  <conditionalFormatting sqref="A340:A350">
    <cfRule type="expression" dxfId="14816" priority="15404">
      <formula>ROW()=CELL("fila")</formula>
    </cfRule>
    <cfRule type="expression" dxfId="14815" priority="15405">
      <formula>$A340="Venta"</formula>
    </cfRule>
    <cfRule type="expression" dxfId="14814" priority="15406">
      <formula>$A340="Compra"</formula>
    </cfRule>
  </conditionalFormatting>
  <conditionalFormatting sqref="B35:B89">
    <cfRule type="expression" dxfId="14813" priority="14947">
      <formula>ROW()=CELL("fila")</formula>
    </cfRule>
    <cfRule type="expression" dxfId="14812" priority="14948">
      <formula>$A35="Venta"</formula>
    </cfRule>
    <cfRule type="expression" dxfId="14811" priority="14949">
      <formula>$A35="Compra"</formula>
    </cfRule>
  </conditionalFormatting>
  <conditionalFormatting sqref="B250:B273">
    <cfRule type="expression" dxfId="14810" priority="14971">
      <formula>ROW()=CELL("fila")</formula>
    </cfRule>
    <cfRule type="expression" dxfId="14809" priority="14972">
      <formula>$A250="Venta"</formula>
    </cfRule>
    <cfRule type="expression" dxfId="14808" priority="14973">
      <formula>$A250="Compra"</formula>
    </cfRule>
  </conditionalFormatting>
  <conditionalFormatting sqref="B268:B273">
    <cfRule type="expression" dxfId="14807" priority="15251">
      <formula>ROW()=CELL("fila")</formula>
    </cfRule>
    <cfRule type="expression" dxfId="14806" priority="15252">
      <formula>$A268="Venta"</formula>
    </cfRule>
    <cfRule type="expression" dxfId="14805" priority="15253">
      <formula>$A268="Compra"</formula>
    </cfRule>
  </conditionalFormatting>
  <conditionalFormatting sqref="B288:B290">
    <cfRule type="expression" dxfId="14804" priority="15074">
      <formula>ROW()=CELL("fila")</formula>
    </cfRule>
    <cfRule type="expression" dxfId="14803" priority="15075">
      <formula>$A288="Venta"</formula>
    </cfRule>
    <cfRule type="expression" dxfId="14802" priority="15076">
      <formula>$A288="Compra"</formula>
    </cfRule>
  </conditionalFormatting>
  <conditionalFormatting sqref="B311:B315">
    <cfRule type="expression" dxfId="14801" priority="15413">
      <formula>ROW()=CELL("fila")</formula>
    </cfRule>
    <cfRule type="expression" dxfId="14800" priority="15414">
      <formula>$A311="Venta"</formula>
    </cfRule>
    <cfRule type="expression" dxfId="14799" priority="15415">
      <formula>$A311="Compra"</formula>
    </cfRule>
  </conditionalFormatting>
  <conditionalFormatting sqref="B329:B335">
    <cfRule type="expression" dxfId="14798" priority="15407">
      <formula>ROW()=CELL("fila")</formula>
    </cfRule>
    <cfRule type="expression" dxfId="14797" priority="15408">
      <formula>$A329="Venta"</formula>
    </cfRule>
    <cfRule type="expression" dxfId="14796" priority="15409">
      <formula>$A329="Compra"</formula>
    </cfRule>
  </conditionalFormatting>
  <conditionalFormatting sqref="G2:G1502">
    <cfRule type="cellIs" dxfId="14795" priority="15001" operator="equal">
      <formula>"M. PANAMA YARISMAR"</formula>
    </cfRule>
  </conditionalFormatting>
  <conditionalFormatting sqref="G61:G70">
    <cfRule type="expression" dxfId="14794" priority="15209">
      <formula>ROW()=CELL("fila")</formula>
    </cfRule>
    <cfRule type="containsText" dxfId="14793" priority="15210" operator="containsText" text="Facebank">
      <formula>NOT(ISERROR(SEARCH("Facebank",G61)))</formula>
    </cfRule>
    <cfRule type="containsText" dxfId="14792" priority="15211" operator="containsText" text="Zinli">
      <formula>NOT(ISERROR(SEARCH("Zinli",G61)))</formula>
    </cfRule>
    <cfRule type="containsText" dxfId="14791" priority="15212" operator="containsText" text="BANESCO P">
      <formula>NOT(ISERROR(SEARCH("BANESCO P",G61)))</formula>
    </cfRule>
    <cfRule type="expression" dxfId="14790" priority="15213">
      <formula>$A61="Venta"</formula>
    </cfRule>
    <cfRule type="expression" dxfId="14789" priority="15214">
      <formula>$A61="Compra"</formula>
    </cfRule>
  </conditionalFormatting>
  <conditionalFormatting sqref="I183:I188">
    <cfRule type="expression" dxfId="14788" priority="15512">
      <formula>ROW()=CELL("fila")</formula>
    </cfRule>
    <cfRule type="expression" dxfId="14787" priority="15513">
      <formula>$A183="Venta"</formula>
    </cfRule>
    <cfRule type="expression" dxfId="14786" priority="15514">
      <formula>$A183="Compra"</formula>
    </cfRule>
  </conditionalFormatting>
  <conditionalFormatting sqref="O2:O1502">
    <cfRule type="expression" dxfId="14785" priority="15470">
      <formula>ROW()=CELL("fila")</formula>
    </cfRule>
    <cfRule type="expression" dxfId="14784" priority="15471">
      <formula>$A2="Venta"</formula>
    </cfRule>
    <cfRule type="expression" dxfId="14783" priority="15472">
      <formula>$A2="Compra"</formula>
    </cfRule>
  </conditionalFormatting>
  <conditionalFormatting sqref="K62:M62 A75 A238:A254 H61:M61 H62 E61:F62 A85 A176:A193 A195:A201 I171:M179 E171:H171 C35:C62 J180:M188 E56:M60 E55:H55 J55:M55 A39 E72:M170 G172:H172 C173:D320 E189:M320 C72:C171 A351:A361 E173:H188 C321:M361 A362:M1502 E35:M54 D35:D171 B35:B89 A2:M34">
    <cfRule type="expression" dxfId="14782" priority="15533">
      <formula>ROW()=CELL("fila")</formula>
    </cfRule>
    <cfRule type="expression" dxfId="14781" priority="15537">
      <formula>$A2="Venta"</formula>
    </cfRule>
    <cfRule type="expression" dxfId="14780" priority="15538">
      <formula>$A2="Compra"</formula>
    </cfRule>
  </conditionalFormatting>
  <conditionalFormatting sqref="G72:G1502 G2:G60">
    <cfRule type="containsText" dxfId="14779" priority="15534" operator="containsText" text="Facebank">
      <formula>NOT(ISERROR(SEARCH("Facebank",G2)))</formula>
    </cfRule>
    <cfRule type="containsText" dxfId="14778" priority="15535" operator="containsText" text="Zinli">
      <formula>NOT(ISERROR(SEARCH("Zinli",G2)))</formula>
    </cfRule>
    <cfRule type="containsText" dxfId="14777" priority="15536" operator="containsText" text="BANESCO P">
      <formula>NOT(ISERROR(SEARCH("BANESCO P",G2)))</formula>
    </cfRule>
  </conditionalFormatting>
  <conditionalFormatting sqref="K63:M71 H63:H70 C63:C71 E63:F70 E71:H71">
    <cfRule type="expression" dxfId="14776" priority="15524">
      <formula>ROW()=CELL("fila")</formula>
    </cfRule>
    <cfRule type="expression" dxfId="14775" priority="15528">
      <formula>$A63="Venta"</formula>
    </cfRule>
    <cfRule type="expression" dxfId="14774" priority="15529">
      <formula>$A63="Compra"</formula>
    </cfRule>
  </conditionalFormatting>
  <conditionalFormatting sqref="I63:J71">
    <cfRule type="expression" dxfId="14773" priority="15521">
      <formula>ROW()=CELL("fila")</formula>
    </cfRule>
    <cfRule type="expression" dxfId="14772" priority="15522">
      <formula>$A63="Venta"</formula>
    </cfRule>
    <cfRule type="expression" dxfId="14771" priority="15523">
      <formula>$A63="Compra"</formula>
    </cfRule>
  </conditionalFormatting>
  <conditionalFormatting sqref="A123:A130">
    <cfRule type="expression" dxfId="14770" priority="14917">
      <formula>ROW()=CELL("fila")</formula>
    </cfRule>
    <cfRule type="expression" dxfId="14769" priority="14918">
      <formula>$A123="Venta"</formula>
    </cfRule>
    <cfRule type="expression" dxfId="14768" priority="14919">
      <formula>$A123="Compra"</formula>
    </cfRule>
  </conditionalFormatting>
  <conditionalFormatting sqref="B219:B253">
    <cfRule type="expression" dxfId="14767" priority="14902">
      <formula>ROW()=CELL("fila")</formula>
    </cfRule>
    <cfRule type="expression" dxfId="14766" priority="14903">
      <formula>$A219="Venta"</formula>
    </cfRule>
    <cfRule type="expression" dxfId="14765" priority="14904">
      <formula>$A219="Compra"</formula>
    </cfRule>
  </conditionalFormatting>
  <conditionalFormatting sqref="A202:A205">
    <cfRule type="expression" dxfId="14764" priority="14905">
      <formula>ROW()=CELL("fila")</formula>
    </cfRule>
    <cfRule type="expression" dxfId="14763" priority="14906">
      <formula>$A202="Venta"</formula>
    </cfRule>
    <cfRule type="expression" dxfId="14762" priority="14907">
      <formula>$A202="Compra"</formula>
    </cfRule>
  </conditionalFormatting>
  <conditionalFormatting sqref="B219:B253">
    <cfRule type="expression" dxfId="14761" priority="14896">
      <formula>ROW()=CELL("fila")</formula>
    </cfRule>
    <cfRule type="expression" dxfId="14760" priority="14897">
      <formula>$A219="Venta"</formula>
    </cfRule>
    <cfRule type="expression" dxfId="14759" priority="14898">
      <formula>$A219="Compra"</formula>
    </cfRule>
  </conditionalFormatting>
  <conditionalFormatting sqref="A206:A226">
    <cfRule type="expression" dxfId="14758" priority="14899">
      <formula>ROW()=CELL("fila")</formula>
    </cfRule>
    <cfRule type="expression" dxfId="14757" priority="14900">
      <formula>$A206="Venta"</formula>
    </cfRule>
    <cfRule type="expression" dxfId="14756" priority="14901">
      <formula>$A206="Compra"</formula>
    </cfRule>
  </conditionalFormatting>
  <conditionalFormatting sqref="B225:B253">
    <cfRule type="expression" dxfId="14755" priority="14893">
      <formula>ROW()=CELL("fila")</formula>
    </cfRule>
    <cfRule type="expression" dxfId="14754" priority="14894">
      <formula>$A225="Venta"</formula>
    </cfRule>
    <cfRule type="expression" dxfId="14753" priority="14895">
      <formula>$A225="Compra"</formula>
    </cfRule>
  </conditionalFormatting>
  <conditionalFormatting sqref="B225:B253">
    <cfRule type="expression" dxfId="14752" priority="14890">
      <formula>ROW()=CELL("fila")</formula>
    </cfRule>
    <cfRule type="expression" dxfId="14751" priority="14891">
      <formula>$A225="Venta"</formula>
    </cfRule>
    <cfRule type="expression" dxfId="14750" priority="14892">
      <formula>$A225="Compra"</formula>
    </cfRule>
  </conditionalFormatting>
  <conditionalFormatting sqref="A228:A232">
    <cfRule type="expression" dxfId="14749" priority="14887">
      <formula>ROW()=CELL("fila")</formula>
    </cfRule>
    <cfRule type="expression" dxfId="14748" priority="14888">
      <formula>$A228="Venta"</formula>
    </cfRule>
    <cfRule type="expression" dxfId="14747" priority="14889">
      <formula>$A228="Compra"</formula>
    </cfRule>
  </conditionalFormatting>
  <conditionalFormatting sqref="A40:A57">
    <cfRule type="expression" dxfId="14746" priority="14863">
      <formula>ROW()=CELL("fila")</formula>
    </cfRule>
    <cfRule type="expression" dxfId="14745" priority="14864">
      <formula>$A40="Venta"</formula>
    </cfRule>
    <cfRule type="expression" dxfId="14744" priority="14865">
      <formula>$A40="Compra"</formula>
    </cfRule>
  </conditionalFormatting>
  <conditionalFormatting sqref="B40:B89">
    <cfRule type="expression" dxfId="14743" priority="14860">
      <formula>ROW()=CELL("fila")</formula>
    </cfRule>
    <cfRule type="expression" dxfId="14742" priority="14861">
      <formula>$A40="Venta"</formula>
    </cfRule>
    <cfRule type="expression" dxfId="14741" priority="14862">
      <formula>$A40="Compra"</formula>
    </cfRule>
  </conditionalFormatting>
  <conditionalFormatting sqref="B236:B273">
    <cfRule type="expression" dxfId="14740" priority="14869">
      <formula>ROW()=CELL("fila")</formula>
    </cfRule>
    <cfRule type="expression" dxfId="14739" priority="14870">
      <formula>$A236="Venta"</formula>
    </cfRule>
    <cfRule type="expression" dxfId="14738" priority="14871">
      <formula>$A236="Compra"</formula>
    </cfRule>
    <cfRule type="expression" dxfId="14737" priority="14872">
      <formula>ROW()=CELL("fila")</formula>
    </cfRule>
    <cfRule type="expression" dxfId="14736" priority="14873">
      <formula>$A236="Venta"</formula>
    </cfRule>
    <cfRule type="expression" dxfId="14735" priority="14874">
      <formula>$A236="Compra"</formula>
    </cfRule>
  </conditionalFormatting>
  <conditionalFormatting sqref="B144:B273">
    <cfRule type="expression" dxfId="14734" priority="14851">
      <formula>ROW()=CELL("fila")</formula>
    </cfRule>
    <cfRule type="expression" dxfId="14733" priority="14852">
      <formula>$A144="Venta"</formula>
    </cfRule>
    <cfRule type="expression" dxfId="14732" priority="14853">
      <formula>$A144="Compra"</formula>
    </cfRule>
  </conditionalFormatting>
  <conditionalFormatting sqref="B54:B89">
    <cfRule type="expression" dxfId="14731" priority="14845">
      <formula>ROW()=CELL("fila")</formula>
    </cfRule>
  </conditionalFormatting>
  <conditionalFormatting sqref="B54:B89">
    <cfRule type="expression" dxfId="14730" priority="14846">
      <formula>$A54="Venta"</formula>
    </cfRule>
    <cfRule type="expression" dxfId="14729" priority="14847">
      <formula>$A54="Compra"</formula>
    </cfRule>
  </conditionalFormatting>
  <conditionalFormatting sqref="B144:B273">
    <cfRule type="expression" dxfId="14728" priority="14839">
      <formula>ROW()=CELL("fila")</formula>
    </cfRule>
    <cfRule type="expression" dxfId="14727" priority="14840">
      <formula>$A144="Venta"</formula>
    </cfRule>
    <cfRule type="expression" dxfId="14726" priority="14841">
      <formula>$A144="Compra"</formula>
    </cfRule>
  </conditionalFormatting>
  <conditionalFormatting sqref="B144:B273">
    <cfRule type="expression" dxfId="14725" priority="14842">
      <formula>ROW()=CELL("fila")</formula>
    </cfRule>
    <cfRule type="expression" dxfId="14724" priority="14843">
      <formula>$A144="Venta"</formula>
    </cfRule>
    <cfRule type="expression" dxfId="14723" priority="14844">
      <formula>$A144="Compra"</formula>
    </cfRule>
  </conditionalFormatting>
  <conditionalFormatting sqref="B144:B273">
    <cfRule type="expression" dxfId="14722" priority="14836">
      <formula>ROW()=CELL("fila")</formula>
    </cfRule>
    <cfRule type="expression" dxfId="14721" priority="14837">
      <formula>$A144="Venta"</formula>
    </cfRule>
    <cfRule type="expression" dxfId="14720" priority="14838">
      <formula>$A144="Compra"</formula>
    </cfRule>
  </conditionalFormatting>
  <conditionalFormatting sqref="B144:B273">
    <cfRule type="expression" dxfId="14719" priority="14833">
      <formula>ROW()=CELL("fila")</formula>
    </cfRule>
  </conditionalFormatting>
  <conditionalFormatting sqref="B144:B273">
    <cfRule type="expression" dxfId="14718" priority="14834">
      <formula>$A144="Venta"</formula>
    </cfRule>
    <cfRule type="expression" dxfId="14717" priority="14835">
      <formula>$A144="Compra"</formula>
    </cfRule>
  </conditionalFormatting>
  <conditionalFormatting sqref="B227:B273">
    <cfRule type="expression" dxfId="14716" priority="14830">
      <formula>ROW()=CELL("fila")</formula>
    </cfRule>
    <cfRule type="expression" dxfId="14715" priority="14831">
      <formula>$A227="Venta"</formula>
    </cfRule>
    <cfRule type="expression" dxfId="14714" priority="14832">
      <formula>$A227="Compra"</formula>
    </cfRule>
  </conditionalFormatting>
  <conditionalFormatting sqref="B227:B273">
    <cfRule type="expression" dxfId="14713" priority="14827">
      <formula>ROW()=CELL("fila")</formula>
    </cfRule>
    <cfRule type="expression" dxfId="14712" priority="14828">
      <formula>$A227="Venta"</formula>
    </cfRule>
    <cfRule type="expression" dxfId="14711" priority="14829">
      <formula>$A227="Compra"</formula>
    </cfRule>
  </conditionalFormatting>
  <conditionalFormatting sqref="B227:B273">
    <cfRule type="expression" dxfId="14710" priority="14824">
      <formula>ROW()=CELL("fila")</formula>
    </cfRule>
    <cfRule type="expression" dxfId="14709" priority="14825">
      <formula>$A227="Venta"</formula>
    </cfRule>
    <cfRule type="expression" dxfId="14708" priority="14826">
      <formula>$A227="Compra"</formula>
    </cfRule>
  </conditionalFormatting>
  <conditionalFormatting sqref="B227:B273">
    <cfRule type="expression" dxfId="14707" priority="14821">
      <formula>ROW()=CELL("fila")</formula>
    </cfRule>
    <cfRule type="expression" dxfId="14706" priority="14822">
      <formula>$A227="Venta"</formula>
    </cfRule>
    <cfRule type="expression" dxfId="14705" priority="14823">
      <formula>$A227="Compra"</formula>
    </cfRule>
  </conditionalFormatting>
  <conditionalFormatting sqref="B227:B273">
    <cfRule type="expression" dxfId="14704" priority="14818">
      <formula>ROW()=CELL("fila")</formula>
    </cfRule>
    <cfRule type="expression" dxfId="14703" priority="14819">
      <formula>$A227="Venta"</formula>
    </cfRule>
    <cfRule type="expression" dxfId="14702" priority="14820">
      <formula>$A227="Compra"</formula>
    </cfRule>
  </conditionalFormatting>
  <conditionalFormatting sqref="B235:B273">
    <cfRule type="expression" dxfId="14701" priority="14815">
      <formula>ROW()=CELL("fila")</formula>
    </cfRule>
  </conditionalFormatting>
  <conditionalFormatting sqref="B235:B273">
    <cfRule type="expression" dxfId="14700" priority="14816">
      <formula>$A235="Venta"</formula>
    </cfRule>
    <cfRule type="expression" dxfId="14699" priority="14817">
      <formula>$A235="Compra"</formula>
    </cfRule>
  </conditionalFormatting>
  <conditionalFormatting sqref="B235:B273">
    <cfRule type="expression" dxfId="14698" priority="14812">
      <formula>ROW()=CELL("fila")</formula>
    </cfRule>
    <cfRule type="expression" dxfId="14697" priority="14813">
      <formula>$A235="Venta"</formula>
    </cfRule>
    <cfRule type="expression" dxfId="14696" priority="14814">
      <formula>$A235="Compra"</formula>
    </cfRule>
  </conditionalFormatting>
  <conditionalFormatting sqref="B144:B148">
    <cfRule type="expression" dxfId="14695" priority="14785">
      <formula>ROW()=CELL("fila")</formula>
    </cfRule>
    <cfRule type="expression" dxfId="14694" priority="14786">
      <formula>$A144="Venta"</formula>
    </cfRule>
    <cfRule type="expression" dxfId="14693" priority="14787">
      <formula>$A144="Compra"</formula>
    </cfRule>
  </conditionalFormatting>
  <conditionalFormatting sqref="B144:B148">
    <cfRule type="expression" dxfId="14692" priority="14788">
      <formula>ROW()=CELL("fila")</formula>
    </cfRule>
    <cfRule type="expression" dxfId="14691" priority="14789">
      <formula>$A144="Venta"</formula>
    </cfRule>
    <cfRule type="expression" dxfId="14690" priority="14790">
      <formula>$A144="Compra"</formula>
    </cfRule>
  </conditionalFormatting>
  <conditionalFormatting sqref="B144:B148">
    <cfRule type="expression" dxfId="14689" priority="14782">
      <formula>ROW()=CELL("fila")</formula>
    </cfRule>
    <cfRule type="expression" dxfId="14688" priority="14783">
      <formula>$A144="Venta"</formula>
    </cfRule>
    <cfRule type="expression" dxfId="14687" priority="14784">
      <formula>$A144="Compra"</formula>
    </cfRule>
  </conditionalFormatting>
  <conditionalFormatting sqref="B144:B148">
    <cfRule type="expression" dxfId="14686" priority="14779">
      <formula>ROW()=CELL("fila")</formula>
    </cfRule>
    <cfRule type="expression" dxfId="14685" priority="14780">
      <formula>$A144="Venta"</formula>
    </cfRule>
    <cfRule type="expression" dxfId="14684" priority="14781">
      <formula>$A144="Compra"</formula>
    </cfRule>
  </conditionalFormatting>
  <conditionalFormatting sqref="B144:B148">
    <cfRule type="expression" dxfId="14683" priority="14776">
      <formula>ROW()=CELL("fila")</formula>
    </cfRule>
    <cfRule type="expression" dxfId="14682" priority="14777">
      <formula>$A144="Venta"</formula>
    </cfRule>
    <cfRule type="expression" dxfId="14681" priority="14778">
      <formula>$A144="Compra"</formula>
    </cfRule>
  </conditionalFormatting>
  <conditionalFormatting sqref="B144:B148">
    <cfRule type="expression" dxfId="14680" priority="14773">
      <formula>ROW()=CELL("fila")</formula>
    </cfRule>
  </conditionalFormatting>
  <conditionalFormatting sqref="B144:B148">
    <cfRule type="expression" dxfId="14679" priority="14774">
      <formula>$A144="Venta"</formula>
    </cfRule>
    <cfRule type="expression" dxfId="14678" priority="14775">
      <formula>$A144="Compra"</formula>
    </cfRule>
  </conditionalFormatting>
  <conditionalFormatting sqref="B144:B148">
    <cfRule type="expression" dxfId="14677" priority="14767">
      <formula>ROW()=CELL("fila")</formula>
    </cfRule>
    <cfRule type="expression" dxfId="14676" priority="14768">
      <formula>$A144="Venta"</formula>
    </cfRule>
    <cfRule type="expression" dxfId="14675" priority="14769">
      <formula>$A144="Compra"</formula>
    </cfRule>
  </conditionalFormatting>
  <conditionalFormatting sqref="B144:B148">
    <cfRule type="expression" dxfId="14674" priority="14770">
      <formula>ROW()=CELL("fila")</formula>
    </cfRule>
    <cfRule type="expression" dxfId="14673" priority="14771">
      <formula>$A144="Venta"</formula>
    </cfRule>
    <cfRule type="expression" dxfId="14672" priority="14772">
      <formula>$A144="Compra"</formula>
    </cfRule>
  </conditionalFormatting>
  <conditionalFormatting sqref="B144:B148">
    <cfRule type="expression" dxfId="14671" priority="14764">
      <formula>ROW()=CELL("fila")</formula>
    </cfRule>
    <cfRule type="expression" dxfId="14670" priority="14765">
      <formula>$A144="Venta"</formula>
    </cfRule>
    <cfRule type="expression" dxfId="14669" priority="14766">
      <formula>$A144="Compra"</formula>
    </cfRule>
  </conditionalFormatting>
  <conditionalFormatting sqref="B144:B148">
    <cfRule type="expression" dxfId="14668" priority="14761">
      <formula>ROW()=CELL("fila")</formula>
    </cfRule>
    <cfRule type="expression" dxfId="14667" priority="14762">
      <formula>$A144="Venta"</formula>
    </cfRule>
    <cfRule type="expression" dxfId="14666" priority="14763">
      <formula>$A144="Compra"</formula>
    </cfRule>
  </conditionalFormatting>
  <conditionalFormatting sqref="B144:B148">
    <cfRule type="expression" dxfId="14665" priority="14758">
      <formula>ROW()=CELL("fila")</formula>
    </cfRule>
    <cfRule type="expression" dxfId="14664" priority="14759">
      <formula>$A144="Venta"</formula>
    </cfRule>
    <cfRule type="expression" dxfId="14663" priority="14760">
      <formula>$A144="Compra"</formula>
    </cfRule>
  </conditionalFormatting>
  <conditionalFormatting sqref="B144:B148">
    <cfRule type="expression" dxfId="14662" priority="14755">
      <formula>ROW()=CELL("fila")</formula>
    </cfRule>
  </conditionalFormatting>
  <conditionalFormatting sqref="B144:B148">
    <cfRule type="expression" dxfId="14661" priority="14756">
      <formula>$A144="Venta"</formula>
    </cfRule>
    <cfRule type="expression" dxfId="14660" priority="14757">
      <formula>$A144="Compra"</formula>
    </cfRule>
  </conditionalFormatting>
  <conditionalFormatting sqref="B144:B273">
    <cfRule type="expression" dxfId="14659" priority="14749">
      <formula>ROW()=CELL("fila")</formula>
    </cfRule>
    <cfRule type="expression" dxfId="14658" priority="14750">
      <formula>$A144="Venta"</formula>
    </cfRule>
    <cfRule type="expression" dxfId="14657" priority="14751">
      <formula>$A144="Compra"</formula>
    </cfRule>
  </conditionalFormatting>
  <conditionalFormatting sqref="B144:B273">
    <cfRule type="expression" dxfId="14656" priority="14752">
      <formula>ROW()=CELL("fila")</formula>
    </cfRule>
    <cfRule type="expression" dxfId="14655" priority="14753">
      <formula>$A144="Venta"</formula>
    </cfRule>
    <cfRule type="expression" dxfId="14654" priority="14754">
      <formula>$A144="Compra"</formula>
    </cfRule>
  </conditionalFormatting>
  <conditionalFormatting sqref="B144:B273">
    <cfRule type="expression" dxfId="14653" priority="14746">
      <formula>ROW()=CELL("fila")</formula>
    </cfRule>
    <cfRule type="expression" dxfId="14652" priority="14747">
      <formula>$A144="Venta"</formula>
    </cfRule>
    <cfRule type="expression" dxfId="14651" priority="14748">
      <formula>$A144="Compra"</formula>
    </cfRule>
  </conditionalFormatting>
  <conditionalFormatting sqref="B144:B273">
    <cfRule type="expression" dxfId="14650" priority="14743">
      <formula>ROW()=CELL("fila")</formula>
    </cfRule>
    <cfRule type="expression" dxfId="14649" priority="14744">
      <formula>$A144="Venta"</formula>
    </cfRule>
    <cfRule type="expression" dxfId="14648" priority="14745">
      <formula>$A144="Compra"</formula>
    </cfRule>
  </conditionalFormatting>
  <conditionalFormatting sqref="B144:B273">
    <cfRule type="expression" dxfId="14647" priority="14740">
      <formula>ROW()=CELL("fila")</formula>
    </cfRule>
    <cfRule type="expression" dxfId="14646" priority="14741">
      <formula>$A144="Venta"</formula>
    </cfRule>
    <cfRule type="expression" dxfId="14645" priority="14742">
      <formula>$A144="Compra"</formula>
    </cfRule>
  </conditionalFormatting>
  <conditionalFormatting sqref="B144:B273">
    <cfRule type="expression" dxfId="14644" priority="14737">
      <formula>ROW()=CELL("fila")</formula>
    </cfRule>
  </conditionalFormatting>
  <conditionalFormatting sqref="B144:B273">
    <cfRule type="expression" dxfId="14643" priority="14738">
      <formula>$A144="Venta"</formula>
    </cfRule>
    <cfRule type="expression" dxfId="14642" priority="14739">
      <formula>$A144="Compra"</formula>
    </cfRule>
  </conditionalFormatting>
  <conditionalFormatting sqref="I180:I182">
    <cfRule type="expression" dxfId="14641" priority="14734">
      <formula>ROW()=CELL("fila")</formula>
    </cfRule>
    <cfRule type="expression" dxfId="14640" priority="14735">
      <formula>$A180="Venta"</formula>
    </cfRule>
    <cfRule type="expression" dxfId="14639" priority="14736">
      <formula>$A180="Compra"</formula>
    </cfRule>
  </conditionalFormatting>
  <conditionalFormatting sqref="B228">
    <cfRule type="expression" dxfId="14638" priority="14731">
      <formula>ROW()=CELL("fila")</formula>
    </cfRule>
    <cfRule type="expression" dxfId="14637" priority="14732">
      <formula>$A228="Venta"</formula>
    </cfRule>
    <cfRule type="expression" dxfId="14636" priority="14733">
      <formula>$A228="Compra"</formula>
    </cfRule>
  </conditionalFormatting>
  <conditionalFormatting sqref="B228">
    <cfRule type="expression" dxfId="14635" priority="14728">
      <formula>ROW()=CELL("fila")</formula>
    </cfRule>
    <cfRule type="expression" dxfId="14634" priority="14729">
      <formula>$A228="Venta"</formula>
    </cfRule>
    <cfRule type="expression" dxfId="14633" priority="14730">
      <formula>$A228="Compra"</formula>
    </cfRule>
  </conditionalFormatting>
  <conditionalFormatting sqref="B229:B273">
    <cfRule type="expression" dxfId="14632" priority="14725">
      <formula>ROW()=CELL("fila")</formula>
    </cfRule>
    <cfRule type="expression" dxfId="14631" priority="14726">
      <formula>$A229="Venta"</formula>
    </cfRule>
    <cfRule type="expression" dxfId="14630" priority="14727">
      <formula>$A229="Compra"</formula>
    </cfRule>
  </conditionalFormatting>
  <conditionalFormatting sqref="B229:B273">
    <cfRule type="expression" dxfId="14629" priority="14722">
      <formula>ROW()=CELL("fila")</formula>
    </cfRule>
    <cfRule type="expression" dxfId="14628" priority="14723">
      <formula>$A229="Venta"</formula>
    </cfRule>
    <cfRule type="expression" dxfId="14627" priority="14724">
      <formula>$A229="Compra"</formula>
    </cfRule>
  </conditionalFormatting>
  <conditionalFormatting sqref="I55">
    <cfRule type="expression" dxfId="14626" priority="14719">
      <formula>ROW()=CELL("fila")</formula>
    </cfRule>
    <cfRule type="expression" dxfId="14625" priority="14720">
      <formula>$A55="Venta"</formula>
    </cfRule>
    <cfRule type="expression" dxfId="14624" priority="14721">
      <formula>$A55="Compra"</formula>
    </cfRule>
  </conditionalFormatting>
  <conditionalFormatting sqref="B35:B75">
    <cfRule type="expression" dxfId="14623" priority="14713">
      <formula>ROW()=CELL("fila")</formula>
    </cfRule>
    <cfRule type="expression" dxfId="14622" priority="14714">
      <formula>$A35="Venta"</formula>
    </cfRule>
    <cfRule type="expression" dxfId="14621" priority="14715">
      <formula>$A35="Compra"</formula>
    </cfRule>
  </conditionalFormatting>
  <conditionalFormatting sqref="A35:B38 B38:B75">
    <cfRule type="expression" dxfId="14620" priority="14716">
      <formula>ROW()=CELL("fila")</formula>
    </cfRule>
    <cfRule type="expression" dxfId="14619" priority="14717">
      <formula>$A35="Venta"</formula>
    </cfRule>
    <cfRule type="expression" dxfId="14618" priority="14718">
      <formula>$A35="Compra"</formula>
    </cfRule>
  </conditionalFormatting>
  <conditionalFormatting sqref="B54:B75">
    <cfRule type="expression" dxfId="14617" priority="14707">
      <formula>ROW()=CELL("fila")</formula>
    </cfRule>
    <cfRule type="expression" dxfId="14616" priority="14708">
      <formula>$A54="Venta"</formula>
    </cfRule>
    <cfRule type="expression" dxfId="14615" priority="14709">
      <formula>$A54="Compra"</formula>
    </cfRule>
  </conditionalFormatting>
  <conditionalFormatting sqref="B54:B75">
    <cfRule type="expression" dxfId="14614" priority="14710">
      <formula>ROW()=CELL("fila")</formula>
    </cfRule>
    <cfRule type="expression" dxfId="14613" priority="14711">
      <formula>$A54="Venta"</formula>
    </cfRule>
    <cfRule type="expression" dxfId="14612" priority="14712">
      <formula>$A54="Compra"</formula>
    </cfRule>
  </conditionalFormatting>
  <conditionalFormatting sqref="B63:B89">
    <cfRule type="expression" dxfId="14611" priority="14701">
      <formula>ROW()=CELL("fila")</formula>
    </cfRule>
    <cfRule type="expression" dxfId="14610" priority="14702">
      <formula>$A63="Venta"</formula>
    </cfRule>
    <cfRule type="expression" dxfId="14609" priority="14703">
      <formula>$A63="Compra"</formula>
    </cfRule>
  </conditionalFormatting>
  <conditionalFormatting sqref="B63:B89">
    <cfRule type="expression" dxfId="14608" priority="14704">
      <formula>ROW()=CELL("fila")</formula>
    </cfRule>
    <cfRule type="expression" dxfId="14607" priority="14705">
      <formula>$A63="Venta"</formula>
    </cfRule>
    <cfRule type="expression" dxfId="14606" priority="14706">
      <formula>$A63="Compra"</formula>
    </cfRule>
  </conditionalFormatting>
  <conditionalFormatting sqref="A78:A83">
    <cfRule type="expression" dxfId="14605" priority="14695">
      <formula>ROW()=CELL("fila")</formula>
    </cfRule>
    <cfRule type="expression" dxfId="14604" priority="14696">
      <formula>$A78="Venta"</formula>
    </cfRule>
    <cfRule type="expression" dxfId="14603" priority="14697">
      <formula>$A78="Compra"</formula>
    </cfRule>
  </conditionalFormatting>
  <conditionalFormatting sqref="A86:A95">
    <cfRule type="expression" dxfId="14602" priority="14659">
      <formula>ROW()=CELL("fila")</formula>
    </cfRule>
    <cfRule type="expression" dxfId="14601" priority="14660">
      <formula>$A86="Venta"</formula>
    </cfRule>
    <cfRule type="expression" dxfId="14600" priority="14661">
      <formula>$A86="Compra"</formula>
    </cfRule>
  </conditionalFormatting>
  <conditionalFormatting sqref="B96:B97">
    <cfRule type="expression" dxfId="14599" priority="14635">
      <formula>ROW()=CELL("fila")</formula>
    </cfRule>
    <cfRule type="expression" dxfId="14598" priority="14636">
      <formula>$A96="Venta"</formula>
    </cfRule>
    <cfRule type="expression" dxfId="14597" priority="14637">
      <formula>$A96="Compra"</formula>
    </cfRule>
  </conditionalFormatting>
  <conditionalFormatting sqref="B96:B97">
    <cfRule type="expression" dxfId="14596" priority="14638">
      <formula>ROW()=CELL("fila")</formula>
    </cfRule>
    <cfRule type="expression" dxfId="14595" priority="14639">
      <formula>$A96="Venta"</formula>
    </cfRule>
    <cfRule type="expression" dxfId="14594" priority="14640">
      <formula>$A96="Compra"</formula>
    </cfRule>
  </conditionalFormatting>
  <conditionalFormatting sqref="B96:B97">
    <cfRule type="expression" dxfId="14593" priority="14632">
      <formula>ROW()=CELL("fila")</formula>
    </cfRule>
    <cfRule type="expression" dxfId="14592" priority="14633">
      <formula>$A96="Venta"</formula>
    </cfRule>
    <cfRule type="expression" dxfId="14591" priority="14634">
      <formula>$A96="Compra"</formula>
    </cfRule>
  </conditionalFormatting>
  <conditionalFormatting sqref="B96:B97">
    <cfRule type="expression" dxfId="14590" priority="14629">
      <formula>ROW()=CELL("fila")</formula>
    </cfRule>
  </conditionalFormatting>
  <conditionalFormatting sqref="B96:B97">
    <cfRule type="expression" dxfId="14589" priority="14630">
      <formula>$A96="Venta"</formula>
    </cfRule>
    <cfRule type="expression" dxfId="14588" priority="14631">
      <formula>$A96="Compra"</formula>
    </cfRule>
  </conditionalFormatting>
  <conditionalFormatting sqref="B96:B97">
    <cfRule type="expression" dxfId="14587" priority="14623">
      <formula>ROW()=CELL("fila")</formula>
    </cfRule>
    <cfRule type="expression" dxfId="14586" priority="14624">
      <formula>$A96="Venta"</formula>
    </cfRule>
    <cfRule type="expression" dxfId="14585" priority="14625">
      <formula>$A96="Compra"</formula>
    </cfRule>
  </conditionalFormatting>
  <conditionalFormatting sqref="B96:B97">
    <cfRule type="expression" dxfId="14584" priority="14626">
      <formula>ROW()=CELL("fila")</formula>
    </cfRule>
    <cfRule type="expression" dxfId="14583" priority="14627">
      <formula>$A96="Venta"</formula>
    </cfRule>
    <cfRule type="expression" dxfId="14582" priority="14628">
      <formula>$A96="Compra"</formula>
    </cfRule>
  </conditionalFormatting>
  <conditionalFormatting sqref="A100:A106">
    <cfRule type="expression" dxfId="14581" priority="14620">
      <formula>ROW()=CELL("fila")</formula>
    </cfRule>
    <cfRule type="expression" dxfId="14580" priority="14621">
      <formula>$A100="Venta"</formula>
    </cfRule>
    <cfRule type="expression" dxfId="14579" priority="14622">
      <formula>$A100="Compra"</formula>
    </cfRule>
  </conditionalFormatting>
  <conditionalFormatting sqref="B78:B89">
    <cfRule type="expression" dxfId="14578" priority="14488">
      <formula>ROW()=CELL("fila")</formula>
    </cfRule>
    <cfRule type="expression" dxfId="14577" priority="14489">
      <formula>$A78="Venta"</formula>
    </cfRule>
    <cfRule type="expression" dxfId="14576" priority="14490">
      <formula>$A78="Compra"</formula>
    </cfRule>
  </conditionalFormatting>
  <conditionalFormatting sqref="B78:B89">
    <cfRule type="expression" dxfId="14575" priority="14491">
      <formula>ROW()=CELL("fila")</formula>
    </cfRule>
    <cfRule type="expression" dxfId="14574" priority="14492">
      <formula>$A78="Venta"</formula>
    </cfRule>
    <cfRule type="expression" dxfId="14573" priority="14493">
      <formula>$A78="Compra"</formula>
    </cfRule>
  </conditionalFormatting>
  <conditionalFormatting sqref="B78:B89">
    <cfRule type="expression" dxfId="14572" priority="14485">
      <formula>ROW()=CELL("fila")</formula>
    </cfRule>
    <cfRule type="expression" dxfId="14571" priority="14486">
      <formula>$A78="Venta"</formula>
    </cfRule>
    <cfRule type="expression" dxfId="14570" priority="14487">
      <formula>$A78="Compra"</formula>
    </cfRule>
  </conditionalFormatting>
  <conditionalFormatting sqref="B84:B97">
    <cfRule type="expression" dxfId="14569" priority="14476">
      <formula>ROW()=CELL("fila")</formula>
    </cfRule>
    <cfRule type="expression" dxfId="14568" priority="14477">
      <formula>$A84="Venta"</formula>
    </cfRule>
    <cfRule type="expression" dxfId="14567" priority="14478">
      <formula>$A84="Compra"</formula>
    </cfRule>
  </conditionalFormatting>
  <conditionalFormatting sqref="B84:B97">
    <cfRule type="expression" dxfId="14566" priority="14479">
      <formula>ROW()=CELL("fila")</formula>
    </cfRule>
    <cfRule type="expression" dxfId="14565" priority="14480">
      <formula>$A84="Venta"</formula>
    </cfRule>
    <cfRule type="expression" dxfId="14564" priority="14481">
      <formula>$A84="Compra"</formula>
    </cfRule>
  </conditionalFormatting>
  <conditionalFormatting sqref="A119:A122">
    <cfRule type="expression" dxfId="14563" priority="14581">
      <formula>ROW()=CELL("fila")</formula>
    </cfRule>
    <cfRule type="expression" dxfId="14562" priority="14582">
      <formula>$A119="Venta"</formula>
    </cfRule>
    <cfRule type="expression" dxfId="14561" priority="14583">
      <formula>$A119="Compra"</formula>
    </cfRule>
  </conditionalFormatting>
  <conditionalFormatting sqref="B144:B148">
    <cfRule type="expression" dxfId="14560" priority="14575">
      <formula>ROW()=CELL("fila")</formula>
    </cfRule>
    <cfRule type="expression" dxfId="14559" priority="14576">
      <formula>$A144="Venta"</formula>
    </cfRule>
    <cfRule type="expression" dxfId="14558" priority="14577">
      <formula>$A144="Compra"</formula>
    </cfRule>
  </conditionalFormatting>
  <conditionalFormatting sqref="B144:B148">
    <cfRule type="expression" dxfId="14557" priority="14578">
      <formula>ROW()=CELL("fila")</formula>
    </cfRule>
    <cfRule type="expression" dxfId="14556" priority="14579">
      <formula>$A144="Venta"</formula>
    </cfRule>
    <cfRule type="expression" dxfId="14555" priority="14580">
      <formula>$A144="Compra"</formula>
    </cfRule>
  </conditionalFormatting>
  <conditionalFormatting sqref="B144:B148">
    <cfRule type="expression" dxfId="14554" priority="14572">
      <formula>ROW()=CELL("fila")</formula>
    </cfRule>
    <cfRule type="expression" dxfId="14553" priority="14573">
      <formula>$A144="Venta"</formula>
    </cfRule>
    <cfRule type="expression" dxfId="14552" priority="14574">
      <formula>$A144="Compra"</formula>
    </cfRule>
  </conditionalFormatting>
  <conditionalFormatting sqref="B144:B148">
    <cfRule type="expression" dxfId="14551" priority="14569">
      <formula>ROW()=CELL("fila")</formula>
    </cfRule>
  </conditionalFormatting>
  <conditionalFormatting sqref="B144:B148">
    <cfRule type="expression" dxfId="14550" priority="14570">
      <formula>$A144="Venta"</formula>
    </cfRule>
    <cfRule type="expression" dxfId="14549" priority="14571">
      <formula>$A144="Compra"</formula>
    </cfRule>
  </conditionalFormatting>
  <conditionalFormatting sqref="B144:B148">
    <cfRule type="expression" dxfId="14548" priority="14563">
      <formula>ROW()=CELL("fila")</formula>
    </cfRule>
    <cfRule type="expression" dxfId="14547" priority="14564">
      <formula>$A144="Venta"</formula>
    </cfRule>
    <cfRule type="expression" dxfId="14546" priority="14565">
      <formula>$A144="Compra"</formula>
    </cfRule>
  </conditionalFormatting>
  <conditionalFormatting sqref="B144:B148">
    <cfRule type="expression" dxfId="14545" priority="14566">
      <formula>ROW()=CELL("fila")</formula>
    </cfRule>
    <cfRule type="expression" dxfId="14544" priority="14567">
      <formula>$A144="Venta"</formula>
    </cfRule>
    <cfRule type="expression" dxfId="14543" priority="14568">
      <formula>$A144="Compra"</formula>
    </cfRule>
  </conditionalFormatting>
  <conditionalFormatting sqref="B144:B148">
    <cfRule type="expression" dxfId="14542" priority="14557">
      <formula>ROW()=CELL("fila")</formula>
    </cfRule>
    <cfRule type="expression" dxfId="14541" priority="14558">
      <formula>$A144="Venta"</formula>
    </cfRule>
    <cfRule type="expression" dxfId="14540" priority="14559">
      <formula>$A144="Compra"</formula>
    </cfRule>
  </conditionalFormatting>
  <conditionalFormatting sqref="B144:B148">
    <cfRule type="expression" dxfId="14539" priority="14560">
      <formula>ROW()=CELL("fila")</formula>
    </cfRule>
    <cfRule type="expression" dxfId="14538" priority="14561">
      <formula>$A144="Venta"</formula>
    </cfRule>
    <cfRule type="expression" dxfId="14537" priority="14562">
      <formula>$A144="Compra"</formula>
    </cfRule>
  </conditionalFormatting>
  <conditionalFormatting sqref="B144:B148">
    <cfRule type="expression" dxfId="14536" priority="14554">
      <formula>ROW()=CELL("fila")</formula>
    </cfRule>
    <cfRule type="expression" dxfId="14535" priority="14555">
      <formula>$A144="Venta"</formula>
    </cfRule>
    <cfRule type="expression" dxfId="14534" priority="14556">
      <formula>$A144="Compra"</formula>
    </cfRule>
  </conditionalFormatting>
  <conditionalFormatting sqref="B144:B148">
    <cfRule type="expression" dxfId="14533" priority="14551">
      <formula>ROW()=CELL("fila")</formula>
    </cfRule>
    <cfRule type="expression" dxfId="14532" priority="14552">
      <formula>$A144="Venta"</formula>
    </cfRule>
    <cfRule type="expression" dxfId="14531" priority="14553">
      <formula>$A144="Compra"</formula>
    </cfRule>
  </conditionalFormatting>
  <conditionalFormatting sqref="B144:B148">
    <cfRule type="expression" dxfId="14530" priority="14548">
      <formula>ROW()=CELL("fila")</formula>
    </cfRule>
    <cfRule type="expression" dxfId="14529" priority="14549">
      <formula>$A144="Venta"</formula>
    </cfRule>
    <cfRule type="expression" dxfId="14528" priority="14550">
      <formula>$A144="Compra"</formula>
    </cfRule>
  </conditionalFormatting>
  <conditionalFormatting sqref="B144:B148">
    <cfRule type="expression" dxfId="14527" priority="14545">
      <formula>ROW()=CELL("fila")</formula>
    </cfRule>
  </conditionalFormatting>
  <conditionalFormatting sqref="B144:B148">
    <cfRule type="expression" dxfId="14526" priority="14546">
      <formula>$A144="Venta"</formula>
    </cfRule>
    <cfRule type="expression" dxfId="14525" priority="14547">
      <formula>$A144="Compra"</formula>
    </cfRule>
  </conditionalFormatting>
  <conditionalFormatting sqref="B144:B148">
    <cfRule type="expression" dxfId="14524" priority="14539">
      <formula>ROW()=CELL("fila")</formula>
    </cfRule>
    <cfRule type="expression" dxfId="14523" priority="14540">
      <formula>$A144="Venta"</formula>
    </cfRule>
    <cfRule type="expression" dxfId="14522" priority="14541">
      <formula>$A144="Compra"</formula>
    </cfRule>
  </conditionalFormatting>
  <conditionalFormatting sqref="B144:B148">
    <cfRule type="expression" dxfId="14521" priority="14542">
      <formula>ROW()=CELL("fila")</formula>
    </cfRule>
    <cfRule type="expression" dxfId="14520" priority="14543">
      <formula>$A144="Venta"</formula>
    </cfRule>
    <cfRule type="expression" dxfId="14519" priority="14544">
      <formula>$A144="Compra"</formula>
    </cfRule>
  </conditionalFormatting>
  <conditionalFormatting sqref="B144:B148">
    <cfRule type="expression" dxfId="14518" priority="14536">
      <formula>ROW()=CELL("fila")</formula>
    </cfRule>
    <cfRule type="expression" dxfId="14517" priority="14537">
      <formula>$A144="Venta"</formula>
    </cfRule>
    <cfRule type="expression" dxfId="14516" priority="14538">
      <formula>$A144="Compra"</formula>
    </cfRule>
  </conditionalFormatting>
  <conditionalFormatting sqref="B144:B148">
    <cfRule type="expression" dxfId="14515" priority="14533">
      <formula>ROW()=CELL("fila")</formula>
    </cfRule>
  </conditionalFormatting>
  <conditionalFormatting sqref="B144:B148">
    <cfRule type="expression" dxfId="14514" priority="14534">
      <formula>$A144="Venta"</formula>
    </cfRule>
    <cfRule type="expression" dxfId="14513" priority="14535">
      <formula>$A144="Compra"</formula>
    </cfRule>
  </conditionalFormatting>
  <conditionalFormatting sqref="B144:B148">
    <cfRule type="expression" dxfId="14512" priority="14527">
      <formula>ROW()=CELL("fila")</formula>
    </cfRule>
    <cfRule type="expression" dxfId="14511" priority="14528">
      <formula>$A144="Venta"</formula>
    </cfRule>
    <cfRule type="expression" dxfId="14510" priority="14529">
      <formula>$A144="Compra"</formula>
    </cfRule>
  </conditionalFormatting>
  <conditionalFormatting sqref="B144:B148">
    <cfRule type="expression" dxfId="14509" priority="14530">
      <formula>ROW()=CELL("fila")</formula>
    </cfRule>
    <cfRule type="expression" dxfId="14508" priority="14531">
      <formula>$A144="Venta"</formula>
    </cfRule>
    <cfRule type="expression" dxfId="14507" priority="14532">
      <formula>$A144="Compra"</formula>
    </cfRule>
  </conditionalFormatting>
  <conditionalFormatting sqref="C172:F172">
    <cfRule type="expression" dxfId="14506" priority="14524">
      <formula>ROW()=CELL("fila")</formula>
    </cfRule>
    <cfRule type="expression" dxfId="14505" priority="14525">
      <formula>$A172="Venta"</formula>
    </cfRule>
    <cfRule type="expression" dxfId="14504" priority="14526">
      <formula>$A172="Compra"</formula>
    </cfRule>
  </conditionalFormatting>
  <conditionalFormatting sqref="B68:B89">
    <cfRule type="expression" dxfId="14503" priority="14518">
      <formula>ROW()=CELL("fila")</formula>
    </cfRule>
    <cfRule type="expression" dxfId="14502" priority="14519">
      <formula>$A68="Venta"</formula>
    </cfRule>
    <cfRule type="expression" dxfId="14501" priority="14520">
      <formula>$A68="Compra"</formula>
    </cfRule>
  </conditionalFormatting>
  <conditionalFormatting sqref="B68:B89">
    <cfRule type="expression" dxfId="14500" priority="14521">
      <formula>ROW()=CELL("fila")</formula>
    </cfRule>
    <cfRule type="expression" dxfId="14499" priority="14522">
      <formula>$A68="Venta"</formula>
    </cfRule>
    <cfRule type="expression" dxfId="14498" priority="14523">
      <formula>$A68="Compra"</formula>
    </cfRule>
  </conditionalFormatting>
  <conditionalFormatting sqref="B68:B89">
    <cfRule type="expression" dxfId="14497" priority="14512">
      <formula>ROW()=CELL("fila")</formula>
    </cfRule>
    <cfRule type="expression" dxfId="14496" priority="14513">
      <formula>$A68="Venta"</formula>
    </cfRule>
    <cfRule type="expression" dxfId="14495" priority="14514">
      <formula>$A68="Compra"</formula>
    </cfRule>
  </conditionalFormatting>
  <conditionalFormatting sqref="B68:B89">
    <cfRule type="expression" dxfId="14494" priority="14515">
      <formula>ROW()=CELL("fila")</formula>
    </cfRule>
    <cfRule type="expression" dxfId="14493" priority="14516">
      <formula>$A68="Venta"</formula>
    </cfRule>
    <cfRule type="expression" dxfId="14492" priority="14517">
      <formula>$A68="Compra"</formula>
    </cfRule>
  </conditionalFormatting>
  <conditionalFormatting sqref="B78:B89">
    <cfRule type="expression" dxfId="14491" priority="14506">
      <formula>ROW()=CELL("fila")</formula>
    </cfRule>
    <cfRule type="expression" dxfId="14490" priority="14507">
      <formula>$A78="Venta"</formula>
    </cfRule>
    <cfRule type="expression" dxfId="14489" priority="14508">
      <formula>$A78="Compra"</formula>
    </cfRule>
  </conditionalFormatting>
  <conditionalFormatting sqref="B78:B89">
    <cfRule type="expression" dxfId="14488" priority="14509">
      <formula>ROW()=CELL("fila")</formula>
    </cfRule>
    <cfRule type="expression" dxfId="14487" priority="14510">
      <formula>$A78="Venta"</formula>
    </cfRule>
    <cfRule type="expression" dxfId="14486" priority="14511">
      <formula>$A78="Compra"</formula>
    </cfRule>
  </conditionalFormatting>
  <conditionalFormatting sqref="B78:B89">
    <cfRule type="expression" dxfId="14485" priority="14503">
      <formula>ROW()=CELL("fila")</formula>
    </cfRule>
    <cfRule type="expression" dxfId="14484" priority="14504">
      <formula>$A78="Venta"</formula>
    </cfRule>
    <cfRule type="expression" dxfId="14483" priority="14505">
      <formula>$A78="Compra"</formula>
    </cfRule>
  </conditionalFormatting>
  <conditionalFormatting sqref="B78:B89">
    <cfRule type="expression" dxfId="14482" priority="14500">
      <formula>ROW()=CELL("fila")</formula>
    </cfRule>
  </conditionalFormatting>
  <conditionalFormatting sqref="B78:B89">
    <cfRule type="expression" dxfId="14481" priority="14501">
      <formula>$A78="Venta"</formula>
    </cfRule>
    <cfRule type="expression" dxfId="14480" priority="14502">
      <formula>$A78="Compra"</formula>
    </cfRule>
  </conditionalFormatting>
  <conditionalFormatting sqref="B78:B89">
    <cfRule type="expression" dxfId="14479" priority="14494">
      <formula>ROW()=CELL("fila")</formula>
    </cfRule>
    <cfRule type="expression" dxfId="14478" priority="14495">
      <formula>$A78="Venta"</formula>
    </cfRule>
    <cfRule type="expression" dxfId="14477" priority="14496">
      <formula>$A78="Compra"</formula>
    </cfRule>
  </conditionalFormatting>
  <conditionalFormatting sqref="B78:B89">
    <cfRule type="expression" dxfId="14476" priority="14497">
      <formula>ROW()=CELL("fila")</formula>
    </cfRule>
    <cfRule type="expression" dxfId="14475" priority="14498">
      <formula>$A78="Venta"</formula>
    </cfRule>
    <cfRule type="expression" dxfId="14474" priority="14499">
      <formula>$A78="Compra"</formula>
    </cfRule>
  </conditionalFormatting>
  <conditionalFormatting sqref="B78:B89">
    <cfRule type="expression" dxfId="14473" priority="14482">
      <formula>ROW()=CELL("fila")</formula>
    </cfRule>
    <cfRule type="expression" dxfId="14472" priority="14483">
      <formula>$A78="Venta"</formula>
    </cfRule>
    <cfRule type="expression" dxfId="14471" priority="14484">
      <formula>$A78="Compra"</formula>
    </cfRule>
  </conditionalFormatting>
  <conditionalFormatting sqref="B84:B97">
    <cfRule type="expression" dxfId="14470" priority="14473">
      <formula>ROW()=CELL("fila")</formula>
    </cfRule>
    <cfRule type="expression" dxfId="14469" priority="14474">
      <formula>$A84="Venta"</formula>
    </cfRule>
    <cfRule type="expression" dxfId="14468" priority="14475">
      <formula>$A84="Compra"</formula>
    </cfRule>
  </conditionalFormatting>
  <conditionalFormatting sqref="B84:B97">
    <cfRule type="expression" dxfId="14467" priority="14470">
      <formula>ROW()=CELL("fila")</formula>
    </cfRule>
  </conditionalFormatting>
  <conditionalFormatting sqref="B84:B97">
    <cfRule type="expression" dxfId="14466" priority="14471">
      <formula>$A84="Venta"</formula>
    </cfRule>
    <cfRule type="expression" dxfId="14465" priority="14472">
      <formula>$A84="Compra"</formula>
    </cfRule>
  </conditionalFormatting>
  <conditionalFormatting sqref="B84:B97">
    <cfRule type="expression" dxfId="14464" priority="14464">
      <formula>ROW()=CELL("fila")</formula>
    </cfRule>
    <cfRule type="expression" dxfId="14463" priority="14465">
      <formula>$A84="Venta"</formula>
    </cfRule>
    <cfRule type="expression" dxfId="14462" priority="14466">
      <formula>$A84="Compra"</formula>
    </cfRule>
  </conditionalFormatting>
  <conditionalFormatting sqref="B84:B97">
    <cfRule type="expression" dxfId="14461" priority="14467">
      <formula>ROW()=CELL("fila")</formula>
    </cfRule>
    <cfRule type="expression" dxfId="14460" priority="14468">
      <formula>$A84="Venta"</formula>
    </cfRule>
    <cfRule type="expression" dxfId="14459" priority="14469">
      <formula>$A84="Compra"</formula>
    </cfRule>
  </conditionalFormatting>
  <conditionalFormatting sqref="B84:B97">
    <cfRule type="expression" dxfId="14458" priority="14458">
      <formula>ROW()=CELL("fila")</formula>
    </cfRule>
    <cfRule type="expression" dxfId="14457" priority="14459">
      <formula>$A84="Venta"</formula>
    </cfRule>
    <cfRule type="expression" dxfId="14456" priority="14460">
      <formula>$A84="Compra"</formula>
    </cfRule>
  </conditionalFormatting>
  <conditionalFormatting sqref="B84:B97">
    <cfRule type="expression" dxfId="14455" priority="14461">
      <formula>ROW()=CELL("fila")</formula>
    </cfRule>
    <cfRule type="expression" dxfId="14454" priority="14462">
      <formula>$A84="Venta"</formula>
    </cfRule>
    <cfRule type="expression" dxfId="14453" priority="14463">
      <formula>$A84="Compra"</formula>
    </cfRule>
  </conditionalFormatting>
  <conditionalFormatting sqref="B84:B97">
    <cfRule type="expression" dxfId="14452" priority="14452">
      <formula>ROW()=CELL("fila")</formula>
    </cfRule>
    <cfRule type="expression" dxfId="14451" priority="14453">
      <formula>$A84="Venta"</formula>
    </cfRule>
    <cfRule type="expression" dxfId="14450" priority="14454">
      <formula>$A84="Compra"</formula>
    </cfRule>
  </conditionalFormatting>
  <conditionalFormatting sqref="B84:B97">
    <cfRule type="expression" dxfId="14449" priority="14455">
      <formula>ROW()=CELL("fila")</formula>
    </cfRule>
    <cfRule type="expression" dxfId="14448" priority="14456">
      <formula>$A84="Venta"</formula>
    </cfRule>
    <cfRule type="expression" dxfId="14447" priority="14457">
      <formula>$A84="Compra"</formula>
    </cfRule>
  </conditionalFormatting>
  <conditionalFormatting sqref="B144:B148">
    <cfRule type="expression" dxfId="14446" priority="14338">
      <formula>ROW()=CELL("fila")</formula>
    </cfRule>
    <cfRule type="expression" dxfId="14445" priority="14339">
      <formula>$A144="Venta"</formula>
    </cfRule>
    <cfRule type="expression" dxfId="14444" priority="14340">
      <formula>$A144="Compra"</formula>
    </cfRule>
  </conditionalFormatting>
  <conditionalFormatting sqref="B144:B148">
    <cfRule type="expression" dxfId="14443" priority="14341">
      <formula>ROW()=CELL("fila")</formula>
    </cfRule>
    <cfRule type="expression" dxfId="14442" priority="14342">
      <formula>$A144="Venta"</formula>
    </cfRule>
    <cfRule type="expression" dxfId="14441" priority="14343">
      <formula>$A144="Compra"</formula>
    </cfRule>
  </conditionalFormatting>
  <conditionalFormatting sqref="B148:B171">
    <cfRule type="expression" dxfId="14440" priority="14335">
      <formula>ROW()=CELL("fila")</formula>
    </cfRule>
    <cfRule type="expression" dxfId="14439" priority="14336">
      <formula>$A148="Venta"</formula>
    </cfRule>
    <cfRule type="expression" dxfId="14438" priority="14337">
      <formula>$A148="Compra"</formula>
    </cfRule>
  </conditionalFormatting>
  <conditionalFormatting sqref="B148:B171">
    <cfRule type="expression" dxfId="14437" priority="14326">
      <formula>ROW()=CELL("fila")</formula>
    </cfRule>
    <cfRule type="expression" dxfId="14436" priority="14327">
      <formula>$A148="Venta"</formula>
    </cfRule>
    <cfRule type="expression" dxfId="14435" priority="14328">
      <formula>$A148="Compra"</formula>
    </cfRule>
  </conditionalFormatting>
  <conditionalFormatting sqref="B148:B171">
    <cfRule type="expression" dxfId="14434" priority="14329">
      <formula>ROW()=CELL("fila")</formula>
    </cfRule>
    <cfRule type="expression" dxfId="14433" priority="14330">
      <formula>$A148="Venta"</formula>
    </cfRule>
    <cfRule type="expression" dxfId="14432" priority="14331">
      <formula>$A148="Compra"</formula>
    </cfRule>
  </conditionalFormatting>
  <conditionalFormatting sqref="B148:B171">
    <cfRule type="expression" dxfId="14431" priority="14323">
      <formula>ROW()=CELL("fila")</formula>
    </cfRule>
    <cfRule type="expression" dxfId="14430" priority="14324">
      <formula>$A148="Venta"</formula>
    </cfRule>
    <cfRule type="expression" dxfId="14429" priority="14325">
      <formula>$A148="Compra"</formula>
    </cfRule>
  </conditionalFormatting>
  <conditionalFormatting sqref="B148:B171">
    <cfRule type="expression" dxfId="14428" priority="14317">
      <formula>ROW()=CELL("fila")</formula>
    </cfRule>
    <cfRule type="expression" dxfId="14427" priority="14318">
      <formula>$A148="Venta"</formula>
    </cfRule>
    <cfRule type="expression" dxfId="14426" priority="14319">
      <formula>$A148="Compra"</formula>
    </cfRule>
  </conditionalFormatting>
  <conditionalFormatting sqref="B148:B171">
    <cfRule type="expression" dxfId="14425" priority="14308">
      <formula>ROW()=CELL("fila")</formula>
    </cfRule>
    <cfRule type="expression" dxfId="14424" priority="14309">
      <formula>$A148="Venta"</formula>
    </cfRule>
    <cfRule type="expression" dxfId="14423" priority="14310">
      <formula>$A148="Compra"</formula>
    </cfRule>
  </conditionalFormatting>
  <conditionalFormatting sqref="B148:B171">
    <cfRule type="expression" dxfId="14422" priority="14311">
      <formula>ROW()=CELL("fila")</formula>
    </cfRule>
    <cfRule type="expression" dxfId="14421" priority="14312">
      <formula>$A148="Venta"</formula>
    </cfRule>
    <cfRule type="expression" dxfId="14420" priority="14313">
      <formula>$A148="Compra"</formula>
    </cfRule>
  </conditionalFormatting>
  <conditionalFormatting sqref="B148:B171">
    <cfRule type="expression" dxfId="14419" priority="14305">
      <formula>ROW()=CELL("fila")</formula>
    </cfRule>
    <cfRule type="expression" dxfId="14418" priority="14306">
      <formula>$A148="Venta"</formula>
    </cfRule>
    <cfRule type="expression" dxfId="14417" priority="14307">
      <formula>$A148="Compra"</formula>
    </cfRule>
  </conditionalFormatting>
  <conditionalFormatting sqref="B148:B171">
    <cfRule type="expression" dxfId="14416" priority="14296">
      <formula>ROW()=CELL("fila")</formula>
    </cfRule>
    <cfRule type="expression" dxfId="14415" priority="14297">
      <formula>$A148="Venta"</formula>
    </cfRule>
    <cfRule type="expression" dxfId="14414" priority="14298">
      <formula>$A148="Compra"</formula>
    </cfRule>
  </conditionalFormatting>
  <conditionalFormatting sqref="B148:B171">
    <cfRule type="expression" dxfId="14413" priority="14299">
      <formula>ROW()=CELL("fila")</formula>
    </cfRule>
    <cfRule type="expression" dxfId="14412" priority="14300">
      <formula>$A148="Venta"</formula>
    </cfRule>
    <cfRule type="expression" dxfId="14411" priority="14301">
      <formula>$A148="Compra"</formula>
    </cfRule>
  </conditionalFormatting>
  <conditionalFormatting sqref="B144:B148">
    <cfRule type="expression" dxfId="14410" priority="14398">
      <formula>ROW()=CELL("fila")</formula>
    </cfRule>
    <cfRule type="expression" dxfId="14409" priority="14399">
      <formula>$A144="Venta"</formula>
    </cfRule>
    <cfRule type="expression" dxfId="14408" priority="14400">
      <formula>$A144="Compra"</formula>
    </cfRule>
  </conditionalFormatting>
  <conditionalFormatting sqref="B144:B148">
    <cfRule type="expression" dxfId="14407" priority="14401">
      <formula>ROW()=CELL("fila")</formula>
    </cfRule>
    <cfRule type="expression" dxfId="14406" priority="14402">
      <formula>$A144="Venta"</formula>
    </cfRule>
    <cfRule type="expression" dxfId="14405" priority="14403">
      <formula>$A144="Compra"</formula>
    </cfRule>
  </conditionalFormatting>
  <conditionalFormatting sqref="B144:B148">
    <cfRule type="expression" dxfId="14404" priority="14395">
      <formula>ROW()=CELL("fila")</formula>
    </cfRule>
    <cfRule type="expression" dxfId="14403" priority="14396">
      <formula>$A144="Venta"</formula>
    </cfRule>
    <cfRule type="expression" dxfId="14402" priority="14397">
      <formula>$A144="Compra"</formula>
    </cfRule>
  </conditionalFormatting>
  <conditionalFormatting sqref="B144:B148">
    <cfRule type="expression" dxfId="14401" priority="14392">
      <formula>ROW()=CELL("fila")</formula>
    </cfRule>
  </conditionalFormatting>
  <conditionalFormatting sqref="B144:B148">
    <cfRule type="expression" dxfId="14400" priority="14393">
      <formula>$A144="Venta"</formula>
    </cfRule>
    <cfRule type="expression" dxfId="14399" priority="14394">
      <formula>$A144="Compra"</formula>
    </cfRule>
  </conditionalFormatting>
  <conditionalFormatting sqref="B144:B148">
    <cfRule type="expression" dxfId="14398" priority="14386">
      <formula>ROW()=CELL("fila")</formula>
    </cfRule>
    <cfRule type="expression" dxfId="14397" priority="14387">
      <formula>$A144="Venta"</formula>
    </cfRule>
    <cfRule type="expression" dxfId="14396" priority="14388">
      <formula>$A144="Compra"</formula>
    </cfRule>
  </conditionalFormatting>
  <conditionalFormatting sqref="B144:B148">
    <cfRule type="expression" dxfId="14395" priority="14389">
      <formula>ROW()=CELL("fila")</formula>
    </cfRule>
    <cfRule type="expression" dxfId="14394" priority="14390">
      <formula>$A144="Venta"</formula>
    </cfRule>
    <cfRule type="expression" dxfId="14393" priority="14391">
      <formula>$A144="Compra"</formula>
    </cfRule>
  </conditionalFormatting>
  <conditionalFormatting sqref="B144:B148">
    <cfRule type="expression" dxfId="14392" priority="14380">
      <formula>ROW()=CELL("fila")</formula>
    </cfRule>
    <cfRule type="expression" dxfId="14391" priority="14381">
      <formula>$A144="Venta"</formula>
    </cfRule>
    <cfRule type="expression" dxfId="14390" priority="14382">
      <formula>$A144="Compra"</formula>
    </cfRule>
  </conditionalFormatting>
  <conditionalFormatting sqref="B144:B148">
    <cfRule type="expression" dxfId="14389" priority="14383">
      <formula>ROW()=CELL("fila")</formula>
    </cfRule>
    <cfRule type="expression" dxfId="14388" priority="14384">
      <formula>$A144="Venta"</formula>
    </cfRule>
    <cfRule type="expression" dxfId="14387" priority="14385">
      <formula>$A144="Compra"</formula>
    </cfRule>
  </conditionalFormatting>
  <conditionalFormatting sqref="B144:B148">
    <cfRule type="expression" dxfId="14386" priority="14377">
      <formula>ROW()=CELL("fila")</formula>
    </cfRule>
    <cfRule type="expression" dxfId="14385" priority="14378">
      <formula>$A144="Venta"</formula>
    </cfRule>
    <cfRule type="expression" dxfId="14384" priority="14379">
      <formula>$A144="Compra"</formula>
    </cfRule>
  </conditionalFormatting>
  <conditionalFormatting sqref="B144:B148">
    <cfRule type="expression" dxfId="14383" priority="14374">
      <formula>ROW()=CELL("fila")</formula>
    </cfRule>
  </conditionalFormatting>
  <conditionalFormatting sqref="B144:B148">
    <cfRule type="expression" dxfId="14382" priority="14375">
      <formula>$A144="Venta"</formula>
    </cfRule>
    <cfRule type="expression" dxfId="14381" priority="14376">
      <formula>$A144="Compra"</formula>
    </cfRule>
  </conditionalFormatting>
  <conditionalFormatting sqref="B144:B148">
    <cfRule type="expression" dxfId="14380" priority="14368">
      <formula>ROW()=CELL("fila")</formula>
    </cfRule>
    <cfRule type="expression" dxfId="14379" priority="14369">
      <formula>$A144="Venta"</formula>
    </cfRule>
    <cfRule type="expression" dxfId="14378" priority="14370">
      <formula>$A144="Compra"</formula>
    </cfRule>
  </conditionalFormatting>
  <conditionalFormatting sqref="B144:B148">
    <cfRule type="expression" dxfId="14377" priority="14371">
      <formula>ROW()=CELL("fila")</formula>
    </cfRule>
    <cfRule type="expression" dxfId="14376" priority="14372">
      <formula>$A144="Venta"</formula>
    </cfRule>
    <cfRule type="expression" dxfId="14375" priority="14373">
      <formula>$A144="Compra"</formula>
    </cfRule>
  </conditionalFormatting>
  <conditionalFormatting sqref="B144:B148">
    <cfRule type="expression" dxfId="14374" priority="14362">
      <formula>ROW()=CELL("fila")</formula>
    </cfRule>
    <cfRule type="expression" dxfId="14373" priority="14363">
      <formula>$A144="Venta"</formula>
    </cfRule>
    <cfRule type="expression" dxfId="14372" priority="14364">
      <formula>$A144="Compra"</formula>
    </cfRule>
  </conditionalFormatting>
  <conditionalFormatting sqref="B144:B148">
    <cfRule type="expression" dxfId="14371" priority="14365">
      <formula>ROW()=CELL("fila")</formula>
    </cfRule>
    <cfRule type="expression" dxfId="14370" priority="14366">
      <formula>$A144="Venta"</formula>
    </cfRule>
    <cfRule type="expression" dxfId="14369" priority="14367">
      <formula>$A144="Compra"</formula>
    </cfRule>
  </conditionalFormatting>
  <conditionalFormatting sqref="B144:B148">
    <cfRule type="expression" dxfId="14368" priority="14359">
      <formula>ROW()=CELL("fila")</formula>
    </cfRule>
    <cfRule type="expression" dxfId="14367" priority="14360">
      <formula>$A144="Venta"</formula>
    </cfRule>
    <cfRule type="expression" dxfId="14366" priority="14361">
      <formula>$A144="Compra"</formula>
    </cfRule>
  </conditionalFormatting>
  <conditionalFormatting sqref="B144:B148">
    <cfRule type="expression" dxfId="14365" priority="14356">
      <formula>ROW()=CELL("fila")</formula>
    </cfRule>
  </conditionalFormatting>
  <conditionalFormatting sqref="B144:B148">
    <cfRule type="expression" dxfId="14364" priority="14357">
      <formula>$A144="Venta"</formula>
    </cfRule>
    <cfRule type="expression" dxfId="14363" priority="14358">
      <formula>$A144="Compra"</formula>
    </cfRule>
  </conditionalFormatting>
  <conditionalFormatting sqref="B144:B148">
    <cfRule type="expression" dxfId="14362" priority="14350">
      <formula>ROW()=CELL("fila")</formula>
    </cfRule>
    <cfRule type="expression" dxfId="14361" priority="14351">
      <formula>$A144="Venta"</formula>
    </cfRule>
    <cfRule type="expression" dxfId="14360" priority="14352">
      <formula>$A144="Compra"</formula>
    </cfRule>
  </conditionalFormatting>
  <conditionalFormatting sqref="B144:B148">
    <cfRule type="expression" dxfId="14359" priority="14353">
      <formula>ROW()=CELL("fila")</formula>
    </cfRule>
    <cfRule type="expression" dxfId="14358" priority="14354">
      <formula>$A144="Venta"</formula>
    </cfRule>
    <cfRule type="expression" dxfId="14357" priority="14355">
      <formula>$A144="Compra"</formula>
    </cfRule>
  </conditionalFormatting>
  <conditionalFormatting sqref="B144:B148">
    <cfRule type="expression" dxfId="14356" priority="14344">
      <formula>ROW()=CELL("fila")</formula>
    </cfRule>
    <cfRule type="expression" dxfId="14355" priority="14345">
      <formula>$A144="Venta"</formula>
    </cfRule>
    <cfRule type="expression" dxfId="14354" priority="14346">
      <formula>$A144="Compra"</formula>
    </cfRule>
  </conditionalFormatting>
  <conditionalFormatting sqref="B144:B148">
    <cfRule type="expression" dxfId="14353" priority="14347">
      <formula>ROW()=CELL("fila")</formula>
    </cfRule>
    <cfRule type="expression" dxfId="14352" priority="14348">
      <formula>$A144="Venta"</formula>
    </cfRule>
    <cfRule type="expression" dxfId="14351" priority="14349">
      <formula>$A144="Compra"</formula>
    </cfRule>
  </conditionalFormatting>
  <conditionalFormatting sqref="B148:B171">
    <cfRule type="expression" dxfId="14350" priority="14332">
      <formula>ROW()=CELL("fila")</formula>
    </cfRule>
    <cfRule type="expression" dxfId="14349" priority="14333">
      <formula>$A148="Venta"</formula>
    </cfRule>
    <cfRule type="expression" dxfId="14348" priority="14334">
      <formula>$A148="Compra"</formula>
    </cfRule>
  </conditionalFormatting>
  <conditionalFormatting sqref="B148:B171">
    <cfRule type="expression" dxfId="14347" priority="14320">
      <formula>ROW()=CELL("fila")</formula>
    </cfRule>
  </conditionalFormatting>
  <conditionalFormatting sqref="B148:B171">
    <cfRule type="expression" dxfId="14346" priority="14321">
      <formula>$A148="Venta"</formula>
    </cfRule>
    <cfRule type="expression" dxfId="14345" priority="14322">
      <formula>$A148="Compra"</formula>
    </cfRule>
  </conditionalFormatting>
  <conditionalFormatting sqref="B148:B171">
    <cfRule type="expression" dxfId="14344" priority="14314">
      <formula>ROW()=CELL("fila")</formula>
    </cfRule>
    <cfRule type="expression" dxfId="14343" priority="14315">
      <formula>$A148="Venta"</formula>
    </cfRule>
    <cfRule type="expression" dxfId="14342" priority="14316">
      <formula>$A148="Compra"</formula>
    </cfRule>
  </conditionalFormatting>
  <conditionalFormatting sqref="B148:B171">
    <cfRule type="expression" dxfId="14341" priority="14302">
      <formula>ROW()=CELL("fila")</formula>
    </cfRule>
  </conditionalFormatting>
  <conditionalFormatting sqref="B148:B171">
    <cfRule type="expression" dxfId="14340" priority="14303">
      <formula>$A148="Venta"</formula>
    </cfRule>
    <cfRule type="expression" dxfId="14339" priority="14304">
      <formula>$A148="Compra"</formula>
    </cfRule>
  </conditionalFormatting>
  <conditionalFormatting sqref="B148:B171">
    <cfRule type="expression" dxfId="14338" priority="14293">
      <formula>ROW()=CELL("fila")</formula>
    </cfRule>
    <cfRule type="expression" dxfId="14337" priority="14294">
      <formula>$A148="Venta"</formula>
    </cfRule>
    <cfRule type="expression" dxfId="14336" priority="14295">
      <formula>$A148="Compra"</formula>
    </cfRule>
  </conditionalFormatting>
  <conditionalFormatting sqref="B148:B171">
    <cfRule type="expression" dxfId="14335" priority="14290">
      <formula>ROW()=CELL("fila")</formula>
    </cfRule>
  </conditionalFormatting>
  <conditionalFormatting sqref="B148:B171">
    <cfRule type="expression" dxfId="14334" priority="14291">
      <formula>$A148="Venta"</formula>
    </cfRule>
    <cfRule type="expression" dxfId="14333" priority="14292">
      <formula>$A148="Compra"</formula>
    </cfRule>
  </conditionalFormatting>
  <conditionalFormatting sqref="B148:B171">
    <cfRule type="expression" dxfId="14332" priority="14284">
      <formula>ROW()=CELL("fila")</formula>
    </cfRule>
    <cfRule type="expression" dxfId="14331" priority="14285">
      <formula>$A148="Venta"</formula>
    </cfRule>
    <cfRule type="expression" dxfId="14330" priority="14286">
      <formula>$A148="Compra"</formula>
    </cfRule>
  </conditionalFormatting>
  <conditionalFormatting sqref="B148:B171">
    <cfRule type="expression" dxfId="14329" priority="14287">
      <formula>ROW()=CELL("fila")</formula>
    </cfRule>
    <cfRule type="expression" dxfId="14328" priority="14288">
      <formula>$A148="Venta"</formula>
    </cfRule>
    <cfRule type="expression" dxfId="14327" priority="14289">
      <formula>$A148="Compra"</formula>
    </cfRule>
  </conditionalFormatting>
  <conditionalFormatting sqref="B148:B171">
    <cfRule type="expression" dxfId="14326" priority="14278">
      <formula>ROW()=CELL("fila")</formula>
    </cfRule>
    <cfRule type="expression" dxfId="14325" priority="14279">
      <formula>$A148="Venta"</formula>
    </cfRule>
    <cfRule type="expression" dxfId="14324" priority="14280">
      <formula>$A148="Compra"</formula>
    </cfRule>
  </conditionalFormatting>
  <conditionalFormatting sqref="B148:B171">
    <cfRule type="expression" dxfId="14323" priority="14281">
      <formula>ROW()=CELL("fila")</formula>
    </cfRule>
    <cfRule type="expression" dxfId="14322" priority="14282">
      <formula>$A148="Venta"</formula>
    </cfRule>
    <cfRule type="expression" dxfId="14321" priority="14283">
      <formula>$A148="Compra"</formula>
    </cfRule>
  </conditionalFormatting>
  <conditionalFormatting sqref="B148:B171">
    <cfRule type="expression" dxfId="14320" priority="14275">
      <formula>ROW()=CELL("fila")</formula>
    </cfRule>
    <cfRule type="expression" dxfId="14319" priority="14276">
      <formula>$A148="Venta"</formula>
    </cfRule>
    <cfRule type="expression" dxfId="14318" priority="14277">
      <formula>$A148="Compra"</formula>
    </cfRule>
  </conditionalFormatting>
  <conditionalFormatting sqref="B148:B171">
    <cfRule type="expression" dxfId="14317" priority="14272">
      <formula>ROW()=CELL("fila")</formula>
    </cfRule>
    <cfRule type="expression" dxfId="14316" priority="14273">
      <formula>$A148="Venta"</formula>
    </cfRule>
    <cfRule type="expression" dxfId="14315" priority="14274">
      <formula>$A148="Compra"</formula>
    </cfRule>
  </conditionalFormatting>
  <conditionalFormatting sqref="B148:B171">
    <cfRule type="expression" dxfId="14314" priority="14269">
      <formula>ROW()=CELL("fila")</formula>
    </cfRule>
    <cfRule type="expression" dxfId="14313" priority="14270">
      <formula>$A148="Venta"</formula>
    </cfRule>
    <cfRule type="expression" dxfId="14312" priority="14271">
      <formula>$A148="Compra"</formula>
    </cfRule>
  </conditionalFormatting>
  <conditionalFormatting sqref="B148:B171">
    <cfRule type="expression" dxfId="14311" priority="14266">
      <formula>ROW()=CELL("fila")</formula>
    </cfRule>
  </conditionalFormatting>
  <conditionalFormatting sqref="B148:B171">
    <cfRule type="expression" dxfId="14310" priority="14267">
      <formula>$A148="Venta"</formula>
    </cfRule>
    <cfRule type="expression" dxfId="14309" priority="14268">
      <formula>$A148="Compra"</formula>
    </cfRule>
  </conditionalFormatting>
  <conditionalFormatting sqref="B148:B171">
    <cfRule type="expression" dxfId="14308" priority="14260">
      <formula>ROW()=CELL("fila")</formula>
    </cfRule>
    <cfRule type="expression" dxfId="14307" priority="14261">
      <formula>$A148="Venta"</formula>
    </cfRule>
    <cfRule type="expression" dxfId="14306" priority="14262">
      <formula>$A148="Compra"</formula>
    </cfRule>
  </conditionalFormatting>
  <conditionalFormatting sqref="B148:B171">
    <cfRule type="expression" dxfId="14305" priority="14263">
      <formula>ROW()=CELL("fila")</formula>
    </cfRule>
    <cfRule type="expression" dxfId="14304" priority="14264">
      <formula>$A148="Venta"</formula>
    </cfRule>
    <cfRule type="expression" dxfId="14303" priority="14265">
      <formula>$A148="Compra"</formula>
    </cfRule>
  </conditionalFormatting>
  <conditionalFormatting sqref="B148:B171">
    <cfRule type="expression" dxfId="14302" priority="14257">
      <formula>ROW()=CELL("fila")</formula>
    </cfRule>
    <cfRule type="expression" dxfId="14301" priority="14258">
      <formula>$A148="Venta"</formula>
    </cfRule>
    <cfRule type="expression" dxfId="14300" priority="14259">
      <formula>$A148="Compra"</formula>
    </cfRule>
  </conditionalFormatting>
  <conditionalFormatting sqref="B148:B171">
    <cfRule type="expression" dxfId="14299" priority="14254">
      <formula>ROW()=CELL("fila")</formula>
    </cfRule>
  </conditionalFormatting>
  <conditionalFormatting sqref="B148:B171">
    <cfRule type="expression" dxfId="14298" priority="14255">
      <formula>$A148="Venta"</formula>
    </cfRule>
    <cfRule type="expression" dxfId="14297" priority="14256">
      <formula>$A148="Compra"</formula>
    </cfRule>
  </conditionalFormatting>
  <conditionalFormatting sqref="B148:B171">
    <cfRule type="expression" dxfId="14296" priority="14248">
      <formula>ROW()=CELL("fila")</formula>
    </cfRule>
    <cfRule type="expression" dxfId="14295" priority="14249">
      <formula>$A148="Venta"</formula>
    </cfRule>
    <cfRule type="expression" dxfId="14294" priority="14250">
      <formula>$A148="Compra"</formula>
    </cfRule>
  </conditionalFormatting>
  <conditionalFormatting sqref="B148:B171">
    <cfRule type="expression" dxfId="14293" priority="14251">
      <formula>ROW()=CELL("fila")</formula>
    </cfRule>
    <cfRule type="expression" dxfId="14292" priority="14252">
      <formula>$A148="Venta"</formula>
    </cfRule>
    <cfRule type="expression" dxfId="14291" priority="14253">
      <formula>$A148="Compra"</formula>
    </cfRule>
  </conditionalFormatting>
  <conditionalFormatting sqref="B148:B171">
    <cfRule type="expression" dxfId="14290" priority="14242">
      <formula>ROW()=CELL("fila")</formula>
    </cfRule>
    <cfRule type="expression" dxfId="14289" priority="14243">
      <formula>$A148="Venta"</formula>
    </cfRule>
    <cfRule type="expression" dxfId="14288" priority="14244">
      <formula>$A148="Compra"</formula>
    </cfRule>
  </conditionalFormatting>
  <conditionalFormatting sqref="B148:B171">
    <cfRule type="expression" dxfId="14287" priority="14245">
      <formula>ROW()=CELL("fila")</formula>
    </cfRule>
    <cfRule type="expression" dxfId="14286" priority="14246">
      <formula>$A148="Venta"</formula>
    </cfRule>
    <cfRule type="expression" dxfId="14285" priority="14247">
      <formula>$A148="Compra"</formula>
    </cfRule>
  </conditionalFormatting>
  <conditionalFormatting sqref="B148:B171">
    <cfRule type="expression" dxfId="14284" priority="14239">
      <formula>ROW()=CELL("fila")</formula>
    </cfRule>
    <cfRule type="expression" dxfId="14283" priority="14240">
      <formula>$A148="Venta"</formula>
    </cfRule>
    <cfRule type="expression" dxfId="14282" priority="14241">
      <formula>$A148="Compra"</formula>
    </cfRule>
  </conditionalFormatting>
  <conditionalFormatting sqref="B148:B171">
    <cfRule type="expression" dxfId="14281" priority="14236">
      <formula>ROW()=CELL("fila")</formula>
    </cfRule>
  </conditionalFormatting>
  <conditionalFormatting sqref="B148:B171">
    <cfRule type="expression" dxfId="14280" priority="14237">
      <formula>$A148="Venta"</formula>
    </cfRule>
    <cfRule type="expression" dxfId="14279" priority="14238">
      <formula>$A148="Compra"</formula>
    </cfRule>
  </conditionalFormatting>
  <conditionalFormatting sqref="B148:B171">
    <cfRule type="expression" dxfId="14278" priority="14230">
      <formula>ROW()=CELL("fila")</formula>
    </cfRule>
    <cfRule type="expression" dxfId="14277" priority="14231">
      <formula>$A148="Venta"</formula>
    </cfRule>
    <cfRule type="expression" dxfId="14276" priority="14232">
      <formula>$A148="Compra"</formula>
    </cfRule>
  </conditionalFormatting>
  <conditionalFormatting sqref="B148:B171">
    <cfRule type="expression" dxfId="14275" priority="14233">
      <formula>ROW()=CELL("fila")</formula>
    </cfRule>
    <cfRule type="expression" dxfId="14274" priority="14234">
      <formula>$A148="Venta"</formula>
    </cfRule>
    <cfRule type="expression" dxfId="14273" priority="14235">
      <formula>$A148="Compra"</formula>
    </cfRule>
  </conditionalFormatting>
  <conditionalFormatting sqref="B148:B171">
    <cfRule type="expression" dxfId="14272" priority="14224">
      <formula>ROW()=CELL("fila")</formula>
    </cfRule>
    <cfRule type="expression" dxfId="14271" priority="14225">
      <formula>$A148="Venta"</formula>
    </cfRule>
    <cfRule type="expression" dxfId="14270" priority="14226">
      <formula>$A148="Compra"</formula>
    </cfRule>
  </conditionalFormatting>
  <conditionalFormatting sqref="B148:B171">
    <cfRule type="expression" dxfId="14269" priority="14227">
      <formula>ROW()=CELL("fila")</formula>
    </cfRule>
    <cfRule type="expression" dxfId="14268" priority="14228">
      <formula>$A148="Venta"</formula>
    </cfRule>
    <cfRule type="expression" dxfId="14267" priority="14229">
      <formula>$A148="Compra"</formula>
    </cfRule>
  </conditionalFormatting>
  <conditionalFormatting sqref="B148:B171">
    <cfRule type="expression" dxfId="14266" priority="14221">
      <formula>ROW()=CELL("fila")</formula>
    </cfRule>
    <cfRule type="expression" dxfId="14265" priority="14222">
      <formula>$A148="Venta"</formula>
    </cfRule>
    <cfRule type="expression" dxfId="14264" priority="14223">
      <formula>$A148="Compra"</formula>
    </cfRule>
  </conditionalFormatting>
  <conditionalFormatting sqref="B148:B171">
    <cfRule type="expression" dxfId="14263" priority="14218">
      <formula>ROW()=CELL("fila")</formula>
    </cfRule>
  </conditionalFormatting>
  <conditionalFormatting sqref="B148:B171">
    <cfRule type="expression" dxfId="14262" priority="14219">
      <formula>$A148="Venta"</formula>
    </cfRule>
    <cfRule type="expression" dxfId="14261" priority="14220">
      <formula>$A148="Compra"</formula>
    </cfRule>
  </conditionalFormatting>
  <conditionalFormatting sqref="B148:B171">
    <cfRule type="expression" dxfId="14260" priority="14212">
      <formula>ROW()=CELL("fila")</formula>
    </cfRule>
    <cfRule type="expression" dxfId="14259" priority="14213">
      <formula>$A148="Venta"</formula>
    </cfRule>
    <cfRule type="expression" dxfId="14258" priority="14214">
      <formula>$A148="Compra"</formula>
    </cfRule>
  </conditionalFormatting>
  <conditionalFormatting sqref="B148:B171">
    <cfRule type="expression" dxfId="14257" priority="14215">
      <formula>ROW()=CELL("fila")</formula>
    </cfRule>
    <cfRule type="expression" dxfId="14256" priority="14216">
      <formula>$A148="Venta"</formula>
    </cfRule>
    <cfRule type="expression" dxfId="14255" priority="14217">
      <formula>$A148="Compra"</formula>
    </cfRule>
  </conditionalFormatting>
  <conditionalFormatting sqref="B148:B171">
    <cfRule type="expression" dxfId="14254" priority="14206">
      <formula>ROW()=CELL("fila")</formula>
    </cfRule>
    <cfRule type="expression" dxfId="14253" priority="14207">
      <formula>$A148="Venta"</formula>
    </cfRule>
    <cfRule type="expression" dxfId="14252" priority="14208">
      <formula>$A148="Compra"</formula>
    </cfRule>
  </conditionalFormatting>
  <conditionalFormatting sqref="B148:B171">
    <cfRule type="expression" dxfId="14251" priority="14209">
      <formula>ROW()=CELL("fila")</formula>
    </cfRule>
    <cfRule type="expression" dxfId="14250" priority="14210">
      <formula>$A148="Venta"</formula>
    </cfRule>
    <cfRule type="expression" dxfId="14249" priority="14211">
      <formula>$A148="Compra"</formula>
    </cfRule>
  </conditionalFormatting>
  <conditionalFormatting sqref="B148:B171">
    <cfRule type="expression" dxfId="14248" priority="14203">
      <formula>ROW()=CELL("fila")</formula>
    </cfRule>
    <cfRule type="expression" dxfId="14247" priority="14204">
      <formula>$A148="Venta"</formula>
    </cfRule>
    <cfRule type="expression" dxfId="14246" priority="14205">
      <formula>$A148="Compra"</formula>
    </cfRule>
  </conditionalFormatting>
  <conditionalFormatting sqref="B148:B171">
    <cfRule type="expression" dxfId="14245" priority="14200">
      <formula>ROW()=CELL("fila")</formula>
    </cfRule>
  </conditionalFormatting>
  <conditionalFormatting sqref="B148:B171">
    <cfRule type="expression" dxfId="14244" priority="14201">
      <formula>$A148="Venta"</formula>
    </cfRule>
    <cfRule type="expression" dxfId="14243" priority="14202">
      <formula>$A148="Compra"</formula>
    </cfRule>
  </conditionalFormatting>
  <conditionalFormatting sqref="B148:B171">
    <cfRule type="expression" dxfId="14242" priority="14194">
      <formula>ROW()=CELL("fila")</formula>
    </cfRule>
    <cfRule type="expression" dxfId="14241" priority="14195">
      <formula>$A148="Venta"</formula>
    </cfRule>
    <cfRule type="expression" dxfId="14240" priority="14196">
      <formula>$A148="Compra"</formula>
    </cfRule>
  </conditionalFormatting>
  <conditionalFormatting sqref="B148:B171">
    <cfRule type="expression" dxfId="14239" priority="14197">
      <formula>ROW()=CELL("fila")</formula>
    </cfRule>
    <cfRule type="expression" dxfId="14238" priority="14198">
      <formula>$A148="Venta"</formula>
    </cfRule>
    <cfRule type="expression" dxfId="14237" priority="14199">
      <formula>$A148="Compra"</formula>
    </cfRule>
  </conditionalFormatting>
  <conditionalFormatting sqref="B148:B171">
    <cfRule type="expression" dxfId="14236" priority="14188">
      <formula>ROW()=CELL("fila")</formula>
    </cfRule>
    <cfRule type="expression" dxfId="14235" priority="14189">
      <formula>$A148="Venta"</formula>
    </cfRule>
    <cfRule type="expression" dxfId="14234" priority="14190">
      <formula>$A148="Compra"</formula>
    </cfRule>
  </conditionalFormatting>
  <conditionalFormatting sqref="B148:B171">
    <cfRule type="expression" dxfId="14233" priority="14191">
      <formula>ROW()=CELL("fila")</formula>
    </cfRule>
    <cfRule type="expression" dxfId="14232" priority="14192">
      <formula>$A148="Venta"</formula>
    </cfRule>
    <cfRule type="expression" dxfId="14231" priority="14193">
      <formula>$A148="Compra"</formula>
    </cfRule>
  </conditionalFormatting>
  <conditionalFormatting sqref="B148:B171">
    <cfRule type="expression" dxfId="14230" priority="14182">
      <formula>ROW()=CELL("fila")</formula>
    </cfRule>
    <cfRule type="expression" dxfId="14229" priority="14183">
      <formula>$A148="Venta"</formula>
    </cfRule>
    <cfRule type="expression" dxfId="14228" priority="14184">
      <formula>$A148="Compra"</formula>
    </cfRule>
  </conditionalFormatting>
  <conditionalFormatting sqref="B148:B171">
    <cfRule type="expression" dxfId="14227" priority="14185">
      <formula>ROW()=CELL("fila")</formula>
    </cfRule>
    <cfRule type="expression" dxfId="14226" priority="14186">
      <formula>$A148="Venta"</formula>
    </cfRule>
    <cfRule type="expression" dxfId="14225" priority="14187">
      <formula>$A148="Compra"</formula>
    </cfRule>
  </conditionalFormatting>
  <conditionalFormatting sqref="B162:B205">
    <cfRule type="expression" dxfId="14224" priority="14176">
      <formula>ROW()=CELL("fila")</formula>
    </cfRule>
    <cfRule type="expression" dxfId="14223" priority="14177">
      <formula>$A162="Venta"</formula>
    </cfRule>
    <cfRule type="expression" dxfId="14222" priority="14178">
      <formula>$A162="Compra"</formula>
    </cfRule>
  </conditionalFormatting>
  <conditionalFormatting sqref="B162:B205">
    <cfRule type="expression" dxfId="14221" priority="14179">
      <formula>ROW()=CELL("fila")</formula>
    </cfRule>
    <cfRule type="expression" dxfId="14220" priority="14180">
      <formula>$A162="Venta"</formula>
    </cfRule>
    <cfRule type="expression" dxfId="14219" priority="14181">
      <formula>$A162="Compra"</formula>
    </cfRule>
  </conditionalFormatting>
  <conditionalFormatting sqref="B162:B205">
    <cfRule type="expression" dxfId="14218" priority="14173">
      <formula>ROW()=CELL("fila")</formula>
    </cfRule>
    <cfRule type="expression" dxfId="14217" priority="14174">
      <formula>$A162="Venta"</formula>
    </cfRule>
    <cfRule type="expression" dxfId="14216" priority="14175">
      <formula>$A162="Compra"</formula>
    </cfRule>
  </conditionalFormatting>
  <conditionalFormatting sqref="B162:B205">
    <cfRule type="expression" dxfId="14215" priority="14170">
      <formula>ROW()=CELL("fila")</formula>
    </cfRule>
    <cfRule type="expression" dxfId="14214" priority="14171">
      <formula>$A162="Venta"</formula>
    </cfRule>
    <cfRule type="expression" dxfId="14213" priority="14172">
      <formula>$A162="Compra"</formula>
    </cfRule>
  </conditionalFormatting>
  <conditionalFormatting sqref="B162:B205">
    <cfRule type="expression" dxfId="14212" priority="14167">
      <formula>ROW()=CELL("fila")</formula>
    </cfRule>
    <cfRule type="expression" dxfId="14211" priority="14168">
      <formula>$A162="Venta"</formula>
    </cfRule>
    <cfRule type="expression" dxfId="14210" priority="14169">
      <formula>$A162="Compra"</formula>
    </cfRule>
  </conditionalFormatting>
  <conditionalFormatting sqref="B162:B205">
    <cfRule type="expression" dxfId="14209" priority="14164">
      <formula>ROW()=CELL("fila")</formula>
    </cfRule>
  </conditionalFormatting>
  <conditionalFormatting sqref="B162:B205">
    <cfRule type="expression" dxfId="14208" priority="14165">
      <formula>$A162="Venta"</formula>
    </cfRule>
    <cfRule type="expression" dxfId="14207" priority="14166">
      <formula>$A162="Compra"</formula>
    </cfRule>
  </conditionalFormatting>
  <conditionalFormatting sqref="B162:B205">
    <cfRule type="expression" dxfId="14206" priority="14158">
      <formula>ROW()=CELL("fila")</formula>
    </cfRule>
    <cfRule type="expression" dxfId="14205" priority="14159">
      <formula>$A162="Venta"</formula>
    </cfRule>
    <cfRule type="expression" dxfId="14204" priority="14160">
      <formula>$A162="Compra"</formula>
    </cfRule>
  </conditionalFormatting>
  <conditionalFormatting sqref="B162:B205">
    <cfRule type="expression" dxfId="14203" priority="14161">
      <formula>ROW()=CELL("fila")</formula>
    </cfRule>
    <cfRule type="expression" dxfId="14202" priority="14162">
      <formula>$A162="Venta"</formula>
    </cfRule>
    <cfRule type="expression" dxfId="14201" priority="14163">
      <formula>$A162="Compra"</formula>
    </cfRule>
  </conditionalFormatting>
  <conditionalFormatting sqref="B162:B205">
    <cfRule type="expression" dxfId="14200" priority="14155">
      <formula>ROW()=CELL("fila")</formula>
    </cfRule>
    <cfRule type="expression" dxfId="14199" priority="14156">
      <formula>$A162="Venta"</formula>
    </cfRule>
    <cfRule type="expression" dxfId="14198" priority="14157">
      <formula>$A162="Compra"</formula>
    </cfRule>
  </conditionalFormatting>
  <conditionalFormatting sqref="B162:B205">
    <cfRule type="expression" dxfId="14197" priority="14152">
      <formula>ROW()=CELL("fila")</formula>
    </cfRule>
    <cfRule type="expression" dxfId="14196" priority="14153">
      <formula>$A162="Venta"</formula>
    </cfRule>
    <cfRule type="expression" dxfId="14195" priority="14154">
      <formula>$A162="Compra"</formula>
    </cfRule>
  </conditionalFormatting>
  <conditionalFormatting sqref="B162:B205">
    <cfRule type="expression" dxfId="14194" priority="14149">
      <formula>ROW()=CELL("fila")</formula>
    </cfRule>
    <cfRule type="expression" dxfId="14193" priority="14150">
      <formula>$A162="Venta"</formula>
    </cfRule>
    <cfRule type="expression" dxfId="14192" priority="14151">
      <formula>$A162="Compra"</formula>
    </cfRule>
  </conditionalFormatting>
  <conditionalFormatting sqref="B162:B205">
    <cfRule type="expression" dxfId="14191" priority="14146">
      <formula>ROW()=CELL("fila")</formula>
    </cfRule>
  </conditionalFormatting>
  <conditionalFormatting sqref="B162:B205">
    <cfRule type="expression" dxfId="14190" priority="14147">
      <formula>$A162="Venta"</formula>
    </cfRule>
    <cfRule type="expression" dxfId="14189" priority="14148">
      <formula>$A162="Compra"</formula>
    </cfRule>
  </conditionalFormatting>
  <conditionalFormatting sqref="B162:B205">
    <cfRule type="expression" dxfId="14188" priority="14140">
      <formula>ROW()=CELL("fila")</formula>
    </cfRule>
    <cfRule type="expression" dxfId="14187" priority="14141">
      <formula>$A162="Venta"</formula>
    </cfRule>
    <cfRule type="expression" dxfId="14186" priority="14142">
      <formula>$A162="Compra"</formula>
    </cfRule>
  </conditionalFormatting>
  <conditionalFormatting sqref="B162:B205">
    <cfRule type="expression" dxfId="14185" priority="14143">
      <formula>ROW()=CELL("fila")</formula>
    </cfRule>
    <cfRule type="expression" dxfId="14184" priority="14144">
      <formula>$A162="Venta"</formula>
    </cfRule>
    <cfRule type="expression" dxfId="14183" priority="14145">
      <formula>$A162="Compra"</formula>
    </cfRule>
  </conditionalFormatting>
  <conditionalFormatting sqref="B162:B205">
    <cfRule type="expression" dxfId="14182" priority="14137">
      <formula>ROW()=CELL("fila")</formula>
    </cfRule>
    <cfRule type="expression" dxfId="14181" priority="14138">
      <formula>$A162="Venta"</formula>
    </cfRule>
    <cfRule type="expression" dxfId="14180" priority="14139">
      <formula>$A162="Compra"</formula>
    </cfRule>
  </conditionalFormatting>
  <conditionalFormatting sqref="B162:B205">
    <cfRule type="expression" dxfId="14179" priority="14134">
      <formula>ROW()=CELL("fila")</formula>
    </cfRule>
  </conditionalFormatting>
  <conditionalFormatting sqref="B162:B205">
    <cfRule type="expression" dxfId="14178" priority="14135">
      <formula>$A162="Venta"</formula>
    </cfRule>
    <cfRule type="expression" dxfId="14177" priority="14136">
      <formula>$A162="Compra"</formula>
    </cfRule>
  </conditionalFormatting>
  <conditionalFormatting sqref="B162:B205">
    <cfRule type="expression" dxfId="14176" priority="14128">
      <formula>ROW()=CELL("fila")</formula>
    </cfRule>
    <cfRule type="expression" dxfId="14175" priority="14129">
      <formula>$A162="Venta"</formula>
    </cfRule>
    <cfRule type="expression" dxfId="14174" priority="14130">
      <formula>$A162="Compra"</formula>
    </cfRule>
  </conditionalFormatting>
  <conditionalFormatting sqref="B162:B205">
    <cfRule type="expression" dxfId="14173" priority="14131">
      <formula>ROW()=CELL("fila")</formula>
    </cfRule>
    <cfRule type="expression" dxfId="14172" priority="14132">
      <formula>$A162="Venta"</formula>
    </cfRule>
    <cfRule type="expression" dxfId="14171" priority="14133">
      <formula>$A162="Compra"</formula>
    </cfRule>
  </conditionalFormatting>
  <conditionalFormatting sqref="B162:B205">
    <cfRule type="expression" dxfId="14170" priority="14122">
      <formula>ROW()=CELL("fila")</formula>
    </cfRule>
    <cfRule type="expression" dxfId="14169" priority="14123">
      <formula>$A162="Venta"</formula>
    </cfRule>
    <cfRule type="expression" dxfId="14168" priority="14124">
      <formula>$A162="Compra"</formula>
    </cfRule>
  </conditionalFormatting>
  <conditionalFormatting sqref="B162:B205">
    <cfRule type="expression" dxfId="14167" priority="14125">
      <formula>ROW()=CELL("fila")</formula>
    </cfRule>
    <cfRule type="expression" dxfId="14166" priority="14126">
      <formula>$A162="Venta"</formula>
    </cfRule>
    <cfRule type="expression" dxfId="14165" priority="14127">
      <formula>$A162="Compra"</formula>
    </cfRule>
  </conditionalFormatting>
  <conditionalFormatting sqref="B162:B205">
    <cfRule type="expression" dxfId="14164" priority="14119">
      <formula>ROW()=CELL("fila")</formula>
    </cfRule>
    <cfRule type="expression" dxfId="14163" priority="14120">
      <formula>$A162="Venta"</formula>
    </cfRule>
    <cfRule type="expression" dxfId="14162" priority="14121">
      <formula>$A162="Compra"</formula>
    </cfRule>
  </conditionalFormatting>
  <conditionalFormatting sqref="B162:B205">
    <cfRule type="expression" dxfId="14161" priority="14116">
      <formula>ROW()=CELL("fila")</formula>
    </cfRule>
    <cfRule type="expression" dxfId="14160" priority="14117">
      <formula>$A162="Venta"</formula>
    </cfRule>
    <cfRule type="expression" dxfId="14159" priority="14118">
      <formula>$A162="Compra"</formula>
    </cfRule>
  </conditionalFormatting>
  <conditionalFormatting sqref="B162:B205">
    <cfRule type="expression" dxfId="14158" priority="14113">
      <formula>ROW()=CELL("fila")</formula>
    </cfRule>
    <cfRule type="expression" dxfId="14157" priority="14114">
      <formula>$A162="Venta"</formula>
    </cfRule>
    <cfRule type="expression" dxfId="14156" priority="14115">
      <formula>$A162="Compra"</formula>
    </cfRule>
  </conditionalFormatting>
  <conditionalFormatting sqref="B162:B205">
    <cfRule type="expression" dxfId="14155" priority="14110">
      <formula>ROW()=CELL("fila")</formula>
    </cfRule>
  </conditionalFormatting>
  <conditionalFormatting sqref="B162:B205">
    <cfRule type="expression" dxfId="14154" priority="14111">
      <formula>$A162="Venta"</formula>
    </cfRule>
    <cfRule type="expression" dxfId="14153" priority="14112">
      <formula>$A162="Compra"</formula>
    </cfRule>
  </conditionalFormatting>
  <conditionalFormatting sqref="B162:B205">
    <cfRule type="expression" dxfId="14152" priority="14104">
      <formula>ROW()=CELL("fila")</formula>
    </cfRule>
    <cfRule type="expression" dxfId="14151" priority="14105">
      <formula>$A162="Venta"</formula>
    </cfRule>
    <cfRule type="expression" dxfId="14150" priority="14106">
      <formula>$A162="Compra"</formula>
    </cfRule>
  </conditionalFormatting>
  <conditionalFormatting sqref="B162:B205">
    <cfRule type="expression" dxfId="14149" priority="14107">
      <formula>ROW()=CELL("fila")</formula>
    </cfRule>
    <cfRule type="expression" dxfId="14148" priority="14108">
      <formula>$A162="Venta"</formula>
    </cfRule>
    <cfRule type="expression" dxfId="14147" priority="14109">
      <formula>$A162="Compra"</formula>
    </cfRule>
  </conditionalFormatting>
  <conditionalFormatting sqref="B162:B205">
    <cfRule type="expression" dxfId="14146" priority="14101">
      <formula>ROW()=CELL("fila")</formula>
    </cfRule>
    <cfRule type="expression" dxfId="14145" priority="14102">
      <formula>$A162="Venta"</formula>
    </cfRule>
    <cfRule type="expression" dxfId="14144" priority="14103">
      <formula>$A162="Compra"</formula>
    </cfRule>
  </conditionalFormatting>
  <conditionalFormatting sqref="B162:B205">
    <cfRule type="expression" dxfId="14143" priority="14098">
      <formula>ROW()=CELL("fila")</formula>
    </cfRule>
  </conditionalFormatting>
  <conditionalFormatting sqref="B162:B205">
    <cfRule type="expression" dxfId="14142" priority="14099">
      <formula>$A162="Venta"</formula>
    </cfRule>
    <cfRule type="expression" dxfId="14141" priority="14100">
      <formula>$A162="Compra"</formula>
    </cfRule>
  </conditionalFormatting>
  <conditionalFormatting sqref="B162:B205">
    <cfRule type="expression" dxfId="14140" priority="14092">
      <formula>ROW()=CELL("fila")</formula>
    </cfRule>
    <cfRule type="expression" dxfId="14139" priority="14093">
      <formula>$A162="Venta"</formula>
    </cfRule>
    <cfRule type="expression" dxfId="14138" priority="14094">
      <formula>$A162="Compra"</formula>
    </cfRule>
  </conditionalFormatting>
  <conditionalFormatting sqref="B162:B205">
    <cfRule type="expression" dxfId="14137" priority="14095">
      <formula>ROW()=CELL("fila")</formula>
    </cfRule>
    <cfRule type="expression" dxfId="14136" priority="14096">
      <formula>$A162="Venta"</formula>
    </cfRule>
    <cfRule type="expression" dxfId="14135" priority="14097">
      <formula>$A162="Compra"</formula>
    </cfRule>
  </conditionalFormatting>
  <conditionalFormatting sqref="B162:B205">
    <cfRule type="expression" dxfId="14134" priority="14086">
      <formula>ROW()=CELL("fila")</formula>
    </cfRule>
    <cfRule type="expression" dxfId="14133" priority="14087">
      <formula>$A162="Venta"</formula>
    </cfRule>
    <cfRule type="expression" dxfId="14132" priority="14088">
      <formula>$A162="Compra"</formula>
    </cfRule>
  </conditionalFormatting>
  <conditionalFormatting sqref="B162:B205">
    <cfRule type="expression" dxfId="14131" priority="14089">
      <formula>ROW()=CELL("fila")</formula>
    </cfRule>
    <cfRule type="expression" dxfId="14130" priority="14090">
      <formula>$A162="Venta"</formula>
    </cfRule>
    <cfRule type="expression" dxfId="14129" priority="14091">
      <formula>$A162="Compra"</formula>
    </cfRule>
  </conditionalFormatting>
  <conditionalFormatting sqref="B162:B205">
    <cfRule type="expression" dxfId="14128" priority="14083">
      <formula>ROW()=CELL("fila")</formula>
    </cfRule>
    <cfRule type="expression" dxfId="14127" priority="14084">
      <formula>$A162="Venta"</formula>
    </cfRule>
    <cfRule type="expression" dxfId="14126" priority="14085">
      <formula>$A162="Compra"</formula>
    </cfRule>
  </conditionalFormatting>
  <conditionalFormatting sqref="B162:B205">
    <cfRule type="expression" dxfId="14125" priority="14080">
      <formula>ROW()=CELL("fila")</formula>
    </cfRule>
  </conditionalFormatting>
  <conditionalFormatting sqref="B162:B205">
    <cfRule type="expression" dxfId="14124" priority="14081">
      <formula>$A162="Venta"</formula>
    </cfRule>
    <cfRule type="expression" dxfId="14123" priority="14082">
      <formula>$A162="Compra"</formula>
    </cfRule>
  </conditionalFormatting>
  <conditionalFormatting sqref="B162:B205">
    <cfRule type="expression" dxfId="14122" priority="14074">
      <formula>ROW()=CELL("fila")</formula>
    </cfRule>
    <cfRule type="expression" dxfId="14121" priority="14075">
      <formula>$A162="Venta"</formula>
    </cfRule>
    <cfRule type="expression" dxfId="14120" priority="14076">
      <formula>$A162="Compra"</formula>
    </cfRule>
  </conditionalFormatting>
  <conditionalFormatting sqref="B162:B205">
    <cfRule type="expression" dxfId="14119" priority="14077">
      <formula>ROW()=CELL("fila")</formula>
    </cfRule>
    <cfRule type="expression" dxfId="14118" priority="14078">
      <formula>$A162="Venta"</formula>
    </cfRule>
    <cfRule type="expression" dxfId="14117" priority="14079">
      <formula>$A162="Compra"</formula>
    </cfRule>
  </conditionalFormatting>
  <conditionalFormatting sqref="B162:B205">
    <cfRule type="expression" dxfId="14116" priority="14068">
      <formula>ROW()=CELL("fila")</formula>
    </cfRule>
    <cfRule type="expression" dxfId="14115" priority="14069">
      <formula>$A162="Venta"</formula>
    </cfRule>
    <cfRule type="expression" dxfId="14114" priority="14070">
      <formula>$A162="Compra"</formula>
    </cfRule>
  </conditionalFormatting>
  <conditionalFormatting sqref="B162:B205">
    <cfRule type="expression" dxfId="14113" priority="14071">
      <formula>ROW()=CELL("fila")</formula>
    </cfRule>
    <cfRule type="expression" dxfId="14112" priority="14072">
      <formula>$A162="Venta"</formula>
    </cfRule>
    <cfRule type="expression" dxfId="14111" priority="14073">
      <formula>$A162="Compra"</formula>
    </cfRule>
  </conditionalFormatting>
  <conditionalFormatting sqref="B162:B205">
    <cfRule type="expression" dxfId="14110" priority="14065">
      <formula>ROW()=CELL("fila")</formula>
    </cfRule>
    <cfRule type="expression" dxfId="14109" priority="14066">
      <formula>$A162="Venta"</formula>
    </cfRule>
    <cfRule type="expression" dxfId="14108" priority="14067">
      <formula>$A162="Compra"</formula>
    </cfRule>
  </conditionalFormatting>
  <conditionalFormatting sqref="B162:B205">
    <cfRule type="expression" dxfId="14107" priority="14062">
      <formula>ROW()=CELL("fila")</formula>
    </cfRule>
  </conditionalFormatting>
  <conditionalFormatting sqref="B162:B205">
    <cfRule type="expression" dxfId="14106" priority="14063">
      <formula>$A162="Venta"</formula>
    </cfRule>
    <cfRule type="expression" dxfId="14105" priority="14064">
      <formula>$A162="Compra"</formula>
    </cfRule>
  </conditionalFormatting>
  <conditionalFormatting sqref="B162:B205">
    <cfRule type="expression" dxfId="14104" priority="14056">
      <formula>ROW()=CELL("fila")</formula>
    </cfRule>
    <cfRule type="expression" dxfId="14103" priority="14057">
      <formula>$A162="Venta"</formula>
    </cfRule>
    <cfRule type="expression" dxfId="14102" priority="14058">
      <formula>$A162="Compra"</formula>
    </cfRule>
  </conditionalFormatting>
  <conditionalFormatting sqref="B162:B205">
    <cfRule type="expression" dxfId="14101" priority="14059">
      <formula>ROW()=CELL("fila")</formula>
    </cfRule>
    <cfRule type="expression" dxfId="14100" priority="14060">
      <formula>$A162="Venta"</formula>
    </cfRule>
    <cfRule type="expression" dxfId="14099" priority="14061">
      <formula>$A162="Compra"</formula>
    </cfRule>
  </conditionalFormatting>
  <conditionalFormatting sqref="B162:B205">
    <cfRule type="expression" dxfId="14098" priority="14050">
      <formula>ROW()=CELL("fila")</formula>
    </cfRule>
    <cfRule type="expression" dxfId="14097" priority="14051">
      <formula>$A162="Venta"</formula>
    </cfRule>
    <cfRule type="expression" dxfId="14096" priority="14052">
      <formula>$A162="Compra"</formula>
    </cfRule>
  </conditionalFormatting>
  <conditionalFormatting sqref="B162:B205">
    <cfRule type="expression" dxfId="14095" priority="14053">
      <formula>ROW()=CELL("fila")</formula>
    </cfRule>
    <cfRule type="expression" dxfId="14094" priority="14054">
      <formula>$A162="Venta"</formula>
    </cfRule>
    <cfRule type="expression" dxfId="14093" priority="14055">
      <formula>$A162="Compra"</formula>
    </cfRule>
  </conditionalFormatting>
  <conditionalFormatting sqref="B162:B205">
    <cfRule type="expression" dxfId="14092" priority="14047">
      <formula>ROW()=CELL("fila")</formula>
    </cfRule>
    <cfRule type="expression" dxfId="14091" priority="14048">
      <formula>$A162="Venta"</formula>
    </cfRule>
    <cfRule type="expression" dxfId="14090" priority="14049">
      <formula>$A162="Compra"</formula>
    </cfRule>
  </conditionalFormatting>
  <conditionalFormatting sqref="B162:B205">
    <cfRule type="expression" dxfId="14089" priority="14044">
      <formula>ROW()=CELL("fila")</formula>
    </cfRule>
  </conditionalFormatting>
  <conditionalFormatting sqref="B162:B205">
    <cfRule type="expression" dxfId="14088" priority="14045">
      <formula>$A162="Venta"</formula>
    </cfRule>
    <cfRule type="expression" dxfId="14087" priority="14046">
      <formula>$A162="Compra"</formula>
    </cfRule>
  </conditionalFormatting>
  <conditionalFormatting sqref="B162:B205">
    <cfRule type="expression" dxfId="14086" priority="14038">
      <formula>ROW()=CELL("fila")</formula>
    </cfRule>
    <cfRule type="expression" dxfId="14085" priority="14039">
      <formula>$A162="Venta"</formula>
    </cfRule>
    <cfRule type="expression" dxfId="14084" priority="14040">
      <formula>$A162="Compra"</formula>
    </cfRule>
  </conditionalFormatting>
  <conditionalFormatting sqref="B162:B205">
    <cfRule type="expression" dxfId="14083" priority="14041">
      <formula>ROW()=CELL("fila")</formula>
    </cfRule>
    <cfRule type="expression" dxfId="14082" priority="14042">
      <formula>$A162="Venta"</formula>
    </cfRule>
    <cfRule type="expression" dxfId="14081" priority="14043">
      <formula>$A162="Compra"</formula>
    </cfRule>
  </conditionalFormatting>
  <conditionalFormatting sqref="B162:B205">
    <cfRule type="expression" dxfId="14080" priority="14032">
      <formula>ROW()=CELL("fila")</formula>
    </cfRule>
    <cfRule type="expression" dxfId="14079" priority="14033">
      <formula>$A162="Venta"</formula>
    </cfRule>
    <cfRule type="expression" dxfId="14078" priority="14034">
      <formula>$A162="Compra"</formula>
    </cfRule>
  </conditionalFormatting>
  <conditionalFormatting sqref="B162:B205">
    <cfRule type="expression" dxfId="14077" priority="14035">
      <formula>ROW()=CELL("fila")</formula>
    </cfRule>
    <cfRule type="expression" dxfId="14076" priority="14036">
      <formula>$A162="Venta"</formula>
    </cfRule>
    <cfRule type="expression" dxfId="14075" priority="14037">
      <formula>$A162="Compra"</formula>
    </cfRule>
  </conditionalFormatting>
  <conditionalFormatting sqref="B162:B205">
    <cfRule type="expression" dxfId="14074" priority="14026">
      <formula>ROW()=CELL("fila")</formula>
    </cfRule>
    <cfRule type="expression" dxfId="14073" priority="14027">
      <formula>$A162="Venta"</formula>
    </cfRule>
    <cfRule type="expression" dxfId="14072" priority="14028">
      <formula>$A162="Compra"</formula>
    </cfRule>
  </conditionalFormatting>
  <conditionalFormatting sqref="B162:B205">
    <cfRule type="expression" dxfId="14071" priority="14029">
      <formula>ROW()=CELL("fila")</formula>
    </cfRule>
    <cfRule type="expression" dxfId="14070" priority="14030">
      <formula>$A162="Venta"</formula>
    </cfRule>
    <cfRule type="expression" dxfId="14069" priority="14031">
      <formula>$A162="Compra"</formula>
    </cfRule>
  </conditionalFormatting>
  <conditionalFormatting sqref="B251:B273">
    <cfRule type="expression" dxfId="14068" priority="14023">
      <formula>ROW()=CELL("fila")</formula>
    </cfRule>
    <cfRule type="expression" dxfId="14067" priority="14024">
      <formula>$A251="Venta"</formula>
    </cfRule>
    <cfRule type="expression" dxfId="14066" priority="14025">
      <formula>$A251="Compra"</formula>
    </cfRule>
  </conditionalFormatting>
  <conditionalFormatting sqref="B251:B273">
    <cfRule type="expression" dxfId="14065" priority="14020">
      <formula>ROW()=CELL("fila")</formula>
    </cfRule>
    <cfRule type="expression" dxfId="14064" priority="14021">
      <formula>$A251="Venta"</formula>
    </cfRule>
    <cfRule type="expression" dxfId="14063" priority="14022">
      <formula>$A251="Compra"</formula>
    </cfRule>
  </conditionalFormatting>
  <conditionalFormatting sqref="B251:B273">
    <cfRule type="expression" dxfId="14062" priority="14017">
      <formula>ROW()=CELL("fila")</formula>
    </cfRule>
    <cfRule type="expression" dxfId="14061" priority="14018">
      <formula>$A251="Venta"</formula>
    </cfRule>
    <cfRule type="expression" dxfId="14060" priority="14019">
      <formula>$A251="Compra"</formula>
    </cfRule>
  </conditionalFormatting>
  <conditionalFormatting sqref="B251:B273">
    <cfRule type="expression" dxfId="14059" priority="14014">
      <formula>ROW()=CELL("fila")</formula>
    </cfRule>
    <cfRule type="expression" dxfId="14058" priority="14015">
      <formula>$A251="Venta"</formula>
    </cfRule>
    <cfRule type="expression" dxfId="14057" priority="14016">
      <formula>$A251="Compra"</formula>
    </cfRule>
  </conditionalFormatting>
  <conditionalFormatting sqref="B256">
    <cfRule type="expression" dxfId="14056" priority="14011">
      <formula>ROW()=CELL("fila")</formula>
    </cfRule>
    <cfRule type="expression" dxfId="14055" priority="14012">
      <formula>$A256="Venta"</formula>
    </cfRule>
    <cfRule type="expression" dxfId="14054" priority="14013">
      <formula>$A256="Compra"</formula>
    </cfRule>
  </conditionalFormatting>
  <conditionalFormatting sqref="B256">
    <cfRule type="expression" dxfId="14053" priority="14008">
      <formula>ROW()=CELL("fila")</formula>
    </cfRule>
    <cfRule type="expression" dxfId="14052" priority="14009">
      <formula>$A256="Venta"</formula>
    </cfRule>
    <cfRule type="expression" dxfId="14051" priority="14010">
      <formula>$A256="Compra"</formula>
    </cfRule>
  </conditionalFormatting>
  <conditionalFormatting sqref="B256">
    <cfRule type="expression" dxfId="14050" priority="14005">
      <formula>ROW()=CELL("fila")</formula>
    </cfRule>
    <cfRule type="expression" dxfId="14049" priority="14006">
      <formula>$A256="Venta"</formula>
    </cfRule>
    <cfRule type="expression" dxfId="14048" priority="14007">
      <formula>$A256="Compra"</formula>
    </cfRule>
  </conditionalFormatting>
  <conditionalFormatting sqref="B256">
    <cfRule type="expression" dxfId="14047" priority="14002">
      <formula>ROW()=CELL("fila")</formula>
    </cfRule>
    <cfRule type="expression" dxfId="14046" priority="14003">
      <formula>$A256="Venta"</formula>
    </cfRule>
    <cfRule type="expression" dxfId="14045" priority="14004">
      <formula>$A256="Compra"</formula>
    </cfRule>
  </conditionalFormatting>
  <conditionalFormatting sqref="B284:B287">
    <cfRule type="expression" dxfId="14044" priority="13993">
      <formula>ROW()=CELL("fila")</formula>
    </cfRule>
    <cfRule type="expression" dxfId="14043" priority="13994">
      <formula>$A284="Venta"</formula>
    </cfRule>
    <cfRule type="expression" dxfId="14042" priority="13995">
      <formula>$A284="Compra"</formula>
    </cfRule>
  </conditionalFormatting>
  <conditionalFormatting sqref="B284:B287">
    <cfRule type="expression" dxfId="14041" priority="13996">
      <formula>ROW()=CELL("fila")</formula>
    </cfRule>
    <cfRule type="expression" dxfId="14040" priority="13997">
      <formula>$A284="Venta"</formula>
    </cfRule>
    <cfRule type="expression" dxfId="14039" priority="13998">
      <formula>$A284="Compra"</formula>
    </cfRule>
  </conditionalFormatting>
  <conditionalFormatting sqref="B284:B287">
    <cfRule type="expression" dxfId="14038" priority="13999">
      <formula>ROW()=CELL("fila")</formula>
    </cfRule>
    <cfRule type="expression" dxfId="14037" priority="14000">
      <formula>$A284="Venta"</formula>
    </cfRule>
    <cfRule type="expression" dxfId="14036" priority="14001">
      <formula>$A284="Compra"</formula>
    </cfRule>
  </conditionalFormatting>
  <conditionalFormatting sqref="B69:B89">
    <cfRule type="expression" dxfId="14035" priority="13987">
      <formula>ROW()=CELL("fila")</formula>
    </cfRule>
    <cfRule type="expression" dxfId="14034" priority="13988">
      <formula>$A69="Venta"</formula>
    </cfRule>
    <cfRule type="expression" dxfId="14033" priority="13989">
      <formula>$A69="Compra"</formula>
    </cfRule>
  </conditionalFormatting>
  <conditionalFormatting sqref="B69:B89">
    <cfRule type="expression" dxfId="14032" priority="13990">
      <formula>ROW()=CELL("fila")</formula>
    </cfRule>
    <cfRule type="expression" dxfId="14031" priority="13991">
      <formula>$A69="Venta"</formula>
    </cfRule>
    <cfRule type="expression" dxfId="14030" priority="13992">
      <formula>$A69="Compra"</formula>
    </cfRule>
  </conditionalFormatting>
  <conditionalFormatting sqref="B69:B89">
    <cfRule type="expression" dxfId="14029" priority="13981">
      <formula>ROW()=CELL("fila")</formula>
    </cfRule>
    <cfRule type="expression" dxfId="14028" priority="13982">
      <formula>$A69="Venta"</formula>
    </cfRule>
    <cfRule type="expression" dxfId="14027" priority="13983">
      <formula>$A69="Compra"</formula>
    </cfRule>
  </conditionalFormatting>
  <conditionalFormatting sqref="B69:B89">
    <cfRule type="expression" dxfId="14026" priority="13984">
      <formula>ROW()=CELL("fila")</formula>
    </cfRule>
    <cfRule type="expression" dxfId="14025" priority="13985">
      <formula>$A69="Venta"</formula>
    </cfRule>
    <cfRule type="expression" dxfId="14024" priority="13986">
      <formula>$A69="Compra"</formula>
    </cfRule>
  </conditionalFormatting>
  <conditionalFormatting sqref="B90:B97">
    <cfRule type="expression" dxfId="14023" priority="13975">
      <formula>ROW()=CELL("fila")</formula>
    </cfRule>
    <cfRule type="expression" dxfId="14022" priority="13976">
      <formula>$A90="Venta"</formula>
    </cfRule>
    <cfRule type="expression" dxfId="14021" priority="13977">
      <formula>$A90="Compra"</formula>
    </cfRule>
  </conditionalFormatting>
  <conditionalFormatting sqref="B90:B97">
    <cfRule type="expression" dxfId="14020" priority="13978">
      <formula>ROW()=CELL("fila")</formula>
    </cfRule>
    <cfRule type="expression" dxfId="14019" priority="13979">
      <formula>$A90="Venta"</formula>
    </cfRule>
    <cfRule type="expression" dxfId="14018" priority="13980">
      <formula>$A90="Compra"</formula>
    </cfRule>
  </conditionalFormatting>
  <conditionalFormatting sqref="B90:B97">
    <cfRule type="expression" dxfId="14017" priority="13972">
      <formula>ROW()=CELL("fila")</formula>
    </cfRule>
    <cfRule type="expression" dxfId="14016" priority="13973">
      <formula>$A90="Venta"</formula>
    </cfRule>
    <cfRule type="expression" dxfId="14015" priority="13974">
      <formula>$A90="Compra"</formula>
    </cfRule>
  </conditionalFormatting>
  <conditionalFormatting sqref="B90:B97">
    <cfRule type="expression" dxfId="14014" priority="13969">
      <formula>ROW()=CELL("fila")</formula>
    </cfRule>
  </conditionalFormatting>
  <conditionalFormatting sqref="B90:B97">
    <cfRule type="expression" dxfId="14013" priority="13970">
      <formula>$A90="Venta"</formula>
    </cfRule>
    <cfRule type="expression" dxfId="14012" priority="13971">
      <formula>$A90="Compra"</formula>
    </cfRule>
  </conditionalFormatting>
  <conditionalFormatting sqref="B90:B97">
    <cfRule type="expression" dxfId="14011" priority="13963">
      <formula>ROW()=CELL("fila")</formula>
    </cfRule>
    <cfRule type="expression" dxfId="14010" priority="13964">
      <formula>$A90="Venta"</formula>
    </cfRule>
    <cfRule type="expression" dxfId="14009" priority="13965">
      <formula>$A90="Compra"</formula>
    </cfRule>
  </conditionalFormatting>
  <conditionalFormatting sqref="B90:B97">
    <cfRule type="expression" dxfId="14008" priority="13966">
      <formula>ROW()=CELL("fila")</formula>
    </cfRule>
    <cfRule type="expression" dxfId="14007" priority="13967">
      <formula>$A90="Venta"</formula>
    </cfRule>
    <cfRule type="expression" dxfId="14006" priority="13968">
      <formula>$A90="Compra"</formula>
    </cfRule>
  </conditionalFormatting>
  <conditionalFormatting sqref="B90:B97">
    <cfRule type="expression" dxfId="14005" priority="13957">
      <formula>ROW()=CELL("fila")</formula>
    </cfRule>
    <cfRule type="expression" dxfId="14004" priority="13958">
      <formula>$A90="Venta"</formula>
    </cfRule>
    <cfRule type="expression" dxfId="14003" priority="13959">
      <formula>$A90="Compra"</formula>
    </cfRule>
  </conditionalFormatting>
  <conditionalFormatting sqref="B90:B97">
    <cfRule type="expression" dxfId="14002" priority="13960">
      <formula>ROW()=CELL("fila")</formula>
    </cfRule>
    <cfRule type="expression" dxfId="14001" priority="13961">
      <formula>$A90="Venta"</formula>
    </cfRule>
    <cfRule type="expression" dxfId="14000" priority="13962">
      <formula>$A90="Compra"</formula>
    </cfRule>
  </conditionalFormatting>
  <conditionalFormatting sqref="B90:B97">
    <cfRule type="expression" dxfId="13999" priority="13951">
      <formula>ROW()=CELL("fila")</formula>
    </cfRule>
    <cfRule type="expression" dxfId="13998" priority="13952">
      <formula>$A90="Venta"</formula>
    </cfRule>
    <cfRule type="expression" dxfId="13997" priority="13953">
      <formula>$A90="Compra"</formula>
    </cfRule>
  </conditionalFormatting>
  <conditionalFormatting sqref="B90:B97">
    <cfRule type="expression" dxfId="13996" priority="13954">
      <formula>ROW()=CELL("fila")</formula>
    </cfRule>
    <cfRule type="expression" dxfId="13995" priority="13955">
      <formula>$A90="Venta"</formula>
    </cfRule>
    <cfRule type="expression" dxfId="13994" priority="13956">
      <formula>$A90="Compra"</formula>
    </cfRule>
  </conditionalFormatting>
  <conditionalFormatting sqref="B90:B97">
    <cfRule type="expression" dxfId="13993" priority="13945">
      <formula>ROW()=CELL("fila")</formula>
    </cfRule>
    <cfRule type="expression" dxfId="13992" priority="13946">
      <formula>$A90="Venta"</formula>
    </cfRule>
    <cfRule type="expression" dxfId="13991" priority="13947">
      <formula>$A90="Compra"</formula>
    </cfRule>
  </conditionalFormatting>
  <conditionalFormatting sqref="B90:B97">
    <cfRule type="expression" dxfId="13990" priority="13948">
      <formula>ROW()=CELL("fila")</formula>
    </cfRule>
    <cfRule type="expression" dxfId="13989" priority="13949">
      <formula>$A90="Venta"</formula>
    </cfRule>
    <cfRule type="expression" dxfId="13988" priority="13950">
      <formula>$A90="Compra"</formula>
    </cfRule>
  </conditionalFormatting>
  <conditionalFormatting sqref="B90:B97">
    <cfRule type="expression" dxfId="13987" priority="13939">
      <formula>ROW()=CELL("fila")</formula>
    </cfRule>
    <cfRule type="expression" dxfId="13986" priority="13940">
      <formula>$A90="Venta"</formula>
    </cfRule>
    <cfRule type="expression" dxfId="13985" priority="13941">
      <formula>$A90="Compra"</formula>
    </cfRule>
  </conditionalFormatting>
  <conditionalFormatting sqref="B90:B97">
    <cfRule type="expression" dxfId="13984" priority="13942">
      <formula>ROW()=CELL("fila")</formula>
    </cfRule>
    <cfRule type="expression" dxfId="13983" priority="13943">
      <formula>$A90="Venta"</formula>
    </cfRule>
    <cfRule type="expression" dxfId="13982" priority="13944">
      <formula>$A90="Compra"</formula>
    </cfRule>
  </conditionalFormatting>
  <conditionalFormatting sqref="B108">
    <cfRule type="expression" dxfId="13981" priority="13933">
      <formula>ROW()=CELL("fila")</formula>
    </cfRule>
    <cfRule type="expression" dxfId="13980" priority="13934">
      <formula>$A108="Venta"</formula>
    </cfRule>
    <cfRule type="expression" dxfId="13979" priority="13935">
      <formula>$A108="Compra"</formula>
    </cfRule>
  </conditionalFormatting>
  <conditionalFormatting sqref="B108">
    <cfRule type="expression" dxfId="13978" priority="13936">
      <formula>ROW()=CELL("fila")</formula>
    </cfRule>
    <cfRule type="expression" dxfId="13977" priority="13937">
      <formula>$A108="Venta"</formula>
    </cfRule>
    <cfRule type="expression" dxfId="13976" priority="13938">
      <formula>$A108="Compra"</formula>
    </cfRule>
  </conditionalFormatting>
  <conditionalFormatting sqref="B108">
    <cfRule type="expression" dxfId="13975" priority="13930">
      <formula>ROW()=CELL("fila")</formula>
    </cfRule>
    <cfRule type="expression" dxfId="13974" priority="13931">
      <formula>$A108="Venta"</formula>
    </cfRule>
    <cfRule type="expression" dxfId="13973" priority="13932">
      <formula>$A108="Compra"</formula>
    </cfRule>
  </conditionalFormatting>
  <conditionalFormatting sqref="B108">
    <cfRule type="expression" dxfId="13972" priority="13927">
      <formula>ROW()=CELL("fila")</formula>
    </cfRule>
  </conditionalFormatting>
  <conditionalFormatting sqref="B108">
    <cfRule type="expression" dxfId="13971" priority="13928">
      <formula>$A108="Venta"</formula>
    </cfRule>
    <cfRule type="expression" dxfId="13970" priority="13929">
      <formula>$A108="Compra"</formula>
    </cfRule>
  </conditionalFormatting>
  <conditionalFormatting sqref="B108">
    <cfRule type="expression" dxfId="13969" priority="13921">
      <formula>ROW()=CELL("fila")</formula>
    </cfRule>
    <cfRule type="expression" dxfId="13968" priority="13922">
      <formula>$A108="Venta"</formula>
    </cfRule>
    <cfRule type="expression" dxfId="13967" priority="13923">
      <formula>$A108="Compra"</formula>
    </cfRule>
  </conditionalFormatting>
  <conditionalFormatting sqref="B108">
    <cfRule type="expression" dxfId="13966" priority="13924">
      <formula>ROW()=CELL("fila")</formula>
    </cfRule>
    <cfRule type="expression" dxfId="13965" priority="13925">
      <formula>$A108="Venta"</formula>
    </cfRule>
    <cfRule type="expression" dxfId="13964" priority="13926">
      <formula>$A108="Compra"</formula>
    </cfRule>
  </conditionalFormatting>
  <conditionalFormatting sqref="B108">
    <cfRule type="expression" dxfId="13963" priority="13915">
      <formula>ROW()=CELL("fila")</formula>
    </cfRule>
    <cfRule type="expression" dxfId="13962" priority="13916">
      <formula>$A108="Venta"</formula>
    </cfRule>
    <cfRule type="expression" dxfId="13961" priority="13917">
      <formula>$A108="Compra"</formula>
    </cfRule>
  </conditionalFormatting>
  <conditionalFormatting sqref="B108">
    <cfRule type="expression" dxfId="13960" priority="13918">
      <formula>ROW()=CELL("fila")</formula>
    </cfRule>
    <cfRule type="expression" dxfId="13959" priority="13919">
      <formula>$A108="Venta"</formula>
    </cfRule>
    <cfRule type="expression" dxfId="13958" priority="13920">
      <formula>$A108="Compra"</formula>
    </cfRule>
  </conditionalFormatting>
  <conditionalFormatting sqref="B108">
    <cfRule type="expression" dxfId="13957" priority="13912">
      <formula>ROW()=CELL("fila")</formula>
    </cfRule>
    <cfRule type="expression" dxfId="13956" priority="13913">
      <formula>$A108="Venta"</formula>
    </cfRule>
    <cfRule type="expression" dxfId="13955" priority="13914">
      <formula>$A108="Compra"</formula>
    </cfRule>
  </conditionalFormatting>
  <conditionalFormatting sqref="B108">
    <cfRule type="expression" dxfId="13954" priority="13909">
      <formula>ROW()=CELL("fila")</formula>
    </cfRule>
  </conditionalFormatting>
  <conditionalFormatting sqref="B108">
    <cfRule type="expression" dxfId="13953" priority="13910">
      <formula>$A108="Venta"</formula>
    </cfRule>
    <cfRule type="expression" dxfId="13952" priority="13911">
      <formula>$A108="Compra"</formula>
    </cfRule>
  </conditionalFormatting>
  <conditionalFormatting sqref="B108">
    <cfRule type="expression" dxfId="13951" priority="13903">
      <formula>ROW()=CELL("fila")</formula>
    </cfRule>
    <cfRule type="expression" dxfId="13950" priority="13904">
      <formula>$A108="Venta"</formula>
    </cfRule>
    <cfRule type="expression" dxfId="13949" priority="13905">
      <formula>$A108="Compra"</formula>
    </cfRule>
  </conditionalFormatting>
  <conditionalFormatting sqref="B108">
    <cfRule type="expression" dxfId="13948" priority="13906">
      <formula>ROW()=CELL("fila")</formula>
    </cfRule>
    <cfRule type="expression" dxfId="13947" priority="13907">
      <formula>$A108="Venta"</formula>
    </cfRule>
    <cfRule type="expression" dxfId="13946" priority="13908">
      <formula>$A108="Compra"</formula>
    </cfRule>
  </conditionalFormatting>
  <conditionalFormatting sqref="B108">
    <cfRule type="expression" dxfId="13945" priority="13897">
      <formula>ROW()=CELL("fila")</formula>
    </cfRule>
    <cfRule type="expression" dxfId="13944" priority="13898">
      <formula>$A108="Venta"</formula>
    </cfRule>
    <cfRule type="expression" dxfId="13943" priority="13899">
      <formula>$A108="Compra"</formula>
    </cfRule>
  </conditionalFormatting>
  <conditionalFormatting sqref="B108">
    <cfRule type="expression" dxfId="13942" priority="13900">
      <formula>ROW()=CELL("fila")</formula>
    </cfRule>
    <cfRule type="expression" dxfId="13941" priority="13901">
      <formula>$A108="Venta"</formula>
    </cfRule>
    <cfRule type="expression" dxfId="13940" priority="13902">
      <formula>$A108="Compra"</formula>
    </cfRule>
  </conditionalFormatting>
  <conditionalFormatting sqref="B108">
    <cfRule type="expression" dxfId="13939" priority="13894">
      <formula>ROW()=CELL("fila")</formula>
    </cfRule>
    <cfRule type="expression" dxfId="13938" priority="13895">
      <formula>$A108="Venta"</formula>
    </cfRule>
    <cfRule type="expression" dxfId="13937" priority="13896">
      <formula>$A108="Compra"</formula>
    </cfRule>
  </conditionalFormatting>
  <conditionalFormatting sqref="B108">
    <cfRule type="expression" dxfId="13936" priority="13891">
      <formula>ROW()=CELL("fila")</formula>
    </cfRule>
  </conditionalFormatting>
  <conditionalFormatting sqref="B108">
    <cfRule type="expression" dxfId="13935" priority="13892">
      <formula>$A108="Venta"</formula>
    </cfRule>
    <cfRule type="expression" dxfId="13934" priority="13893">
      <formula>$A108="Compra"</formula>
    </cfRule>
  </conditionalFormatting>
  <conditionalFormatting sqref="B108">
    <cfRule type="expression" dxfId="13933" priority="13885">
      <formula>ROW()=CELL("fila")</formula>
    </cfRule>
    <cfRule type="expression" dxfId="13932" priority="13886">
      <formula>$A108="Venta"</formula>
    </cfRule>
    <cfRule type="expression" dxfId="13931" priority="13887">
      <formula>$A108="Compra"</formula>
    </cfRule>
  </conditionalFormatting>
  <conditionalFormatting sqref="B108">
    <cfRule type="expression" dxfId="13930" priority="13888">
      <formula>ROW()=CELL("fila")</formula>
    </cfRule>
    <cfRule type="expression" dxfId="13929" priority="13889">
      <formula>$A108="Venta"</formula>
    </cfRule>
    <cfRule type="expression" dxfId="13928" priority="13890">
      <formula>$A108="Compra"</formula>
    </cfRule>
  </conditionalFormatting>
  <conditionalFormatting sqref="B108">
    <cfRule type="expression" dxfId="13927" priority="13879">
      <formula>ROW()=CELL("fila")</formula>
    </cfRule>
    <cfRule type="expression" dxfId="13926" priority="13880">
      <formula>$A108="Venta"</formula>
    </cfRule>
    <cfRule type="expression" dxfId="13925" priority="13881">
      <formula>$A108="Compra"</formula>
    </cfRule>
  </conditionalFormatting>
  <conditionalFormatting sqref="B108">
    <cfRule type="expression" dxfId="13924" priority="13882">
      <formula>ROW()=CELL("fila")</formula>
    </cfRule>
    <cfRule type="expression" dxfId="13923" priority="13883">
      <formula>$A108="Venta"</formula>
    </cfRule>
    <cfRule type="expression" dxfId="13922" priority="13884">
      <formula>$A108="Compra"</formula>
    </cfRule>
  </conditionalFormatting>
  <conditionalFormatting sqref="B108">
    <cfRule type="expression" dxfId="13921" priority="13873">
      <formula>ROW()=CELL("fila")</formula>
    </cfRule>
    <cfRule type="expression" dxfId="13920" priority="13874">
      <formula>$A108="Venta"</formula>
    </cfRule>
    <cfRule type="expression" dxfId="13919" priority="13875">
      <formula>$A108="Compra"</formula>
    </cfRule>
  </conditionalFormatting>
  <conditionalFormatting sqref="B108">
    <cfRule type="expression" dxfId="13918" priority="13876">
      <formula>ROW()=CELL("fila")</formula>
    </cfRule>
    <cfRule type="expression" dxfId="13917" priority="13877">
      <formula>$A108="Venta"</formula>
    </cfRule>
    <cfRule type="expression" dxfId="13916" priority="13878">
      <formula>$A108="Compra"</formula>
    </cfRule>
  </conditionalFormatting>
  <conditionalFormatting sqref="B108">
    <cfRule type="expression" dxfId="13915" priority="13867">
      <formula>ROW()=CELL("fila")</formula>
    </cfRule>
    <cfRule type="expression" dxfId="13914" priority="13868">
      <formula>$A108="Venta"</formula>
    </cfRule>
    <cfRule type="expression" dxfId="13913" priority="13869">
      <formula>$A108="Compra"</formula>
    </cfRule>
  </conditionalFormatting>
  <conditionalFormatting sqref="B108">
    <cfRule type="expression" dxfId="13912" priority="13870">
      <formula>ROW()=CELL("fila")</formula>
    </cfRule>
    <cfRule type="expression" dxfId="13911" priority="13871">
      <formula>$A108="Venta"</formula>
    </cfRule>
    <cfRule type="expression" dxfId="13910" priority="13872">
      <formula>$A108="Compra"</formula>
    </cfRule>
  </conditionalFormatting>
  <conditionalFormatting sqref="B108">
    <cfRule type="expression" dxfId="13909" priority="13864">
      <formula>ROW()=CELL("fila")</formula>
    </cfRule>
    <cfRule type="expression" dxfId="13908" priority="13865">
      <formula>$A108="Venta"</formula>
    </cfRule>
    <cfRule type="expression" dxfId="13907" priority="13866">
      <formula>$A108="Compra"</formula>
    </cfRule>
  </conditionalFormatting>
  <conditionalFormatting sqref="B108">
    <cfRule type="expression" dxfId="13906" priority="13861">
      <formula>ROW()=CELL("fila")</formula>
    </cfRule>
  </conditionalFormatting>
  <conditionalFormatting sqref="B108">
    <cfRule type="expression" dxfId="13905" priority="13862">
      <formula>$A108="Venta"</formula>
    </cfRule>
    <cfRule type="expression" dxfId="13904" priority="13863">
      <formula>$A108="Compra"</formula>
    </cfRule>
  </conditionalFormatting>
  <conditionalFormatting sqref="B108">
    <cfRule type="expression" dxfId="13903" priority="13855">
      <formula>ROW()=CELL("fila")</formula>
    </cfRule>
    <cfRule type="expression" dxfId="13902" priority="13856">
      <formula>$A108="Venta"</formula>
    </cfRule>
    <cfRule type="expression" dxfId="13901" priority="13857">
      <formula>$A108="Compra"</formula>
    </cfRule>
  </conditionalFormatting>
  <conditionalFormatting sqref="B108">
    <cfRule type="expression" dxfId="13900" priority="13858">
      <formula>ROW()=CELL("fila")</formula>
    </cfRule>
    <cfRule type="expression" dxfId="13899" priority="13859">
      <formula>$A108="Venta"</formula>
    </cfRule>
    <cfRule type="expression" dxfId="13898" priority="13860">
      <formula>$A108="Compra"</formula>
    </cfRule>
  </conditionalFormatting>
  <conditionalFormatting sqref="B108">
    <cfRule type="expression" dxfId="13897" priority="13849">
      <formula>ROW()=CELL("fila")</formula>
    </cfRule>
    <cfRule type="expression" dxfId="13896" priority="13850">
      <formula>$A108="Venta"</formula>
    </cfRule>
    <cfRule type="expression" dxfId="13895" priority="13851">
      <formula>$A108="Compra"</formula>
    </cfRule>
  </conditionalFormatting>
  <conditionalFormatting sqref="B108">
    <cfRule type="expression" dxfId="13894" priority="13852">
      <formula>ROW()=CELL("fila")</formula>
    </cfRule>
    <cfRule type="expression" dxfId="13893" priority="13853">
      <formula>$A108="Venta"</formula>
    </cfRule>
    <cfRule type="expression" dxfId="13892" priority="13854">
      <formula>$A108="Compra"</formula>
    </cfRule>
  </conditionalFormatting>
  <conditionalFormatting sqref="B108">
    <cfRule type="expression" dxfId="13891" priority="13843">
      <formula>ROW()=CELL("fila")</formula>
    </cfRule>
    <cfRule type="expression" dxfId="13890" priority="13844">
      <formula>$A108="Venta"</formula>
    </cfRule>
    <cfRule type="expression" dxfId="13889" priority="13845">
      <formula>$A108="Compra"</formula>
    </cfRule>
  </conditionalFormatting>
  <conditionalFormatting sqref="B108">
    <cfRule type="expression" dxfId="13888" priority="13846">
      <formula>ROW()=CELL("fila")</formula>
    </cfRule>
    <cfRule type="expression" dxfId="13887" priority="13847">
      <formula>$A108="Venta"</formula>
    </cfRule>
    <cfRule type="expression" dxfId="13886" priority="13848">
      <formula>$A108="Compra"</formula>
    </cfRule>
  </conditionalFormatting>
  <conditionalFormatting sqref="B108">
    <cfRule type="expression" dxfId="13885" priority="13837">
      <formula>ROW()=CELL("fila")</formula>
    </cfRule>
    <cfRule type="expression" dxfId="13884" priority="13838">
      <formula>$A108="Venta"</formula>
    </cfRule>
    <cfRule type="expression" dxfId="13883" priority="13839">
      <formula>$A108="Compra"</formula>
    </cfRule>
  </conditionalFormatting>
  <conditionalFormatting sqref="B108">
    <cfRule type="expression" dxfId="13882" priority="13840">
      <formula>ROW()=CELL("fila")</formula>
    </cfRule>
    <cfRule type="expression" dxfId="13881" priority="13841">
      <formula>$A108="Venta"</formula>
    </cfRule>
    <cfRule type="expression" dxfId="13880" priority="13842">
      <formula>$A108="Compra"</formula>
    </cfRule>
  </conditionalFormatting>
  <conditionalFormatting sqref="B108">
    <cfRule type="expression" dxfId="13879" priority="13831">
      <formula>ROW()=CELL("fila")</formula>
    </cfRule>
    <cfRule type="expression" dxfId="13878" priority="13832">
      <formula>$A108="Venta"</formula>
    </cfRule>
    <cfRule type="expression" dxfId="13877" priority="13833">
      <formula>$A108="Compra"</formula>
    </cfRule>
  </conditionalFormatting>
  <conditionalFormatting sqref="B108">
    <cfRule type="expression" dxfId="13876" priority="13834">
      <formula>ROW()=CELL("fila")</formula>
    </cfRule>
    <cfRule type="expression" dxfId="13875" priority="13835">
      <formula>$A108="Venta"</formula>
    </cfRule>
    <cfRule type="expression" dxfId="13874" priority="13836">
      <formula>$A108="Compra"</formula>
    </cfRule>
  </conditionalFormatting>
  <conditionalFormatting sqref="B144:B148">
    <cfRule type="expression" dxfId="13873" priority="13717">
      <formula>ROW()=CELL("fila")</formula>
    </cfRule>
    <cfRule type="expression" dxfId="13872" priority="13718">
      <formula>$A144="Venta"</formula>
    </cfRule>
    <cfRule type="expression" dxfId="13871" priority="13719">
      <formula>$A144="Compra"</formula>
    </cfRule>
  </conditionalFormatting>
  <conditionalFormatting sqref="B144:B148">
    <cfRule type="expression" dxfId="13870" priority="13720">
      <formula>ROW()=CELL("fila")</formula>
    </cfRule>
    <cfRule type="expression" dxfId="13869" priority="13721">
      <formula>$A144="Venta"</formula>
    </cfRule>
    <cfRule type="expression" dxfId="13868" priority="13722">
      <formula>$A144="Compra"</formula>
    </cfRule>
  </conditionalFormatting>
  <conditionalFormatting sqref="B144:B148">
    <cfRule type="expression" dxfId="13867" priority="13714">
      <formula>ROW()=CELL("fila")</formula>
    </cfRule>
    <cfRule type="expression" dxfId="13866" priority="13715">
      <formula>$A144="Venta"</formula>
    </cfRule>
    <cfRule type="expression" dxfId="13865" priority="13716">
      <formula>$A144="Compra"</formula>
    </cfRule>
  </conditionalFormatting>
  <conditionalFormatting sqref="B144:B148">
    <cfRule type="expression" dxfId="13864" priority="13711">
      <formula>ROW()=CELL("fila")</formula>
    </cfRule>
  </conditionalFormatting>
  <conditionalFormatting sqref="B144:B148">
    <cfRule type="expression" dxfId="13863" priority="13712">
      <formula>$A144="Venta"</formula>
    </cfRule>
    <cfRule type="expression" dxfId="13862" priority="13713">
      <formula>$A144="Compra"</formula>
    </cfRule>
  </conditionalFormatting>
  <conditionalFormatting sqref="B144:B148">
    <cfRule type="expression" dxfId="13861" priority="13705">
      <formula>ROW()=CELL("fila")</formula>
    </cfRule>
    <cfRule type="expression" dxfId="13860" priority="13706">
      <formula>$A144="Venta"</formula>
    </cfRule>
    <cfRule type="expression" dxfId="13859" priority="13707">
      <formula>$A144="Compra"</formula>
    </cfRule>
  </conditionalFormatting>
  <conditionalFormatting sqref="B144:B148">
    <cfRule type="expression" dxfId="13858" priority="13708">
      <formula>ROW()=CELL("fila")</formula>
    </cfRule>
    <cfRule type="expression" dxfId="13857" priority="13709">
      <formula>$A144="Venta"</formula>
    </cfRule>
    <cfRule type="expression" dxfId="13856" priority="13710">
      <formula>$A144="Compra"</formula>
    </cfRule>
  </conditionalFormatting>
  <conditionalFormatting sqref="B144:B148">
    <cfRule type="expression" dxfId="13855" priority="13699">
      <formula>ROW()=CELL("fila")</formula>
    </cfRule>
    <cfRule type="expression" dxfId="13854" priority="13700">
      <formula>$A144="Venta"</formula>
    </cfRule>
    <cfRule type="expression" dxfId="13853" priority="13701">
      <formula>$A144="Compra"</formula>
    </cfRule>
  </conditionalFormatting>
  <conditionalFormatting sqref="B144:B148">
    <cfRule type="expression" dxfId="13852" priority="13702">
      <formula>ROW()=CELL("fila")</formula>
    </cfRule>
    <cfRule type="expression" dxfId="13851" priority="13703">
      <formula>$A144="Venta"</formula>
    </cfRule>
    <cfRule type="expression" dxfId="13850" priority="13704">
      <formula>$A144="Compra"</formula>
    </cfRule>
  </conditionalFormatting>
  <conditionalFormatting sqref="B144:B148">
    <cfRule type="expression" dxfId="13849" priority="13696">
      <formula>ROW()=CELL("fila")</formula>
    </cfRule>
    <cfRule type="expression" dxfId="13848" priority="13697">
      <formula>$A144="Venta"</formula>
    </cfRule>
    <cfRule type="expression" dxfId="13847" priority="13698">
      <formula>$A144="Compra"</formula>
    </cfRule>
  </conditionalFormatting>
  <conditionalFormatting sqref="B144:B148">
    <cfRule type="expression" dxfId="13846" priority="13693">
      <formula>ROW()=CELL("fila")</formula>
    </cfRule>
  </conditionalFormatting>
  <conditionalFormatting sqref="B144:B148">
    <cfRule type="expression" dxfId="13845" priority="13694">
      <formula>$A144="Venta"</formula>
    </cfRule>
    <cfRule type="expression" dxfId="13844" priority="13695">
      <formula>$A144="Compra"</formula>
    </cfRule>
  </conditionalFormatting>
  <conditionalFormatting sqref="B144:B148">
    <cfRule type="expression" dxfId="13843" priority="13687">
      <formula>ROW()=CELL("fila")</formula>
    </cfRule>
    <cfRule type="expression" dxfId="13842" priority="13688">
      <formula>$A144="Venta"</formula>
    </cfRule>
    <cfRule type="expression" dxfId="13841" priority="13689">
      <formula>$A144="Compra"</formula>
    </cfRule>
  </conditionalFormatting>
  <conditionalFormatting sqref="B144:B148">
    <cfRule type="expression" dxfId="13840" priority="13690">
      <formula>ROW()=CELL("fila")</formula>
    </cfRule>
    <cfRule type="expression" dxfId="13839" priority="13691">
      <formula>$A144="Venta"</formula>
    </cfRule>
    <cfRule type="expression" dxfId="13838" priority="13692">
      <formula>$A144="Compra"</formula>
    </cfRule>
  </conditionalFormatting>
  <conditionalFormatting sqref="B144:B148">
    <cfRule type="expression" dxfId="13837" priority="13681">
      <formula>ROW()=CELL("fila")</formula>
    </cfRule>
    <cfRule type="expression" dxfId="13836" priority="13682">
      <formula>$A144="Venta"</formula>
    </cfRule>
    <cfRule type="expression" dxfId="13835" priority="13683">
      <formula>$A144="Compra"</formula>
    </cfRule>
  </conditionalFormatting>
  <conditionalFormatting sqref="B144:B148">
    <cfRule type="expression" dxfId="13834" priority="13684">
      <formula>ROW()=CELL("fila")</formula>
    </cfRule>
    <cfRule type="expression" dxfId="13833" priority="13685">
      <formula>$A144="Venta"</formula>
    </cfRule>
    <cfRule type="expression" dxfId="13832" priority="13686">
      <formula>$A144="Compra"</formula>
    </cfRule>
  </conditionalFormatting>
  <conditionalFormatting sqref="B144:B148">
    <cfRule type="expression" dxfId="13831" priority="13678">
      <formula>ROW()=CELL("fila")</formula>
    </cfRule>
    <cfRule type="expression" dxfId="13830" priority="13679">
      <formula>$A144="Venta"</formula>
    </cfRule>
    <cfRule type="expression" dxfId="13829" priority="13680">
      <formula>$A144="Compra"</formula>
    </cfRule>
  </conditionalFormatting>
  <conditionalFormatting sqref="B144:B148">
    <cfRule type="expression" dxfId="13828" priority="13675">
      <formula>ROW()=CELL("fila")</formula>
    </cfRule>
  </conditionalFormatting>
  <conditionalFormatting sqref="B144:B148">
    <cfRule type="expression" dxfId="13827" priority="13676">
      <formula>$A144="Venta"</formula>
    </cfRule>
    <cfRule type="expression" dxfId="13826" priority="13677">
      <formula>$A144="Compra"</formula>
    </cfRule>
  </conditionalFormatting>
  <conditionalFormatting sqref="B144:B148">
    <cfRule type="expression" dxfId="13825" priority="13669">
      <formula>ROW()=CELL("fila")</formula>
    </cfRule>
    <cfRule type="expression" dxfId="13824" priority="13670">
      <formula>$A144="Venta"</formula>
    </cfRule>
    <cfRule type="expression" dxfId="13823" priority="13671">
      <formula>$A144="Compra"</formula>
    </cfRule>
  </conditionalFormatting>
  <conditionalFormatting sqref="B144:B148">
    <cfRule type="expression" dxfId="13822" priority="13672">
      <formula>ROW()=CELL("fila")</formula>
    </cfRule>
    <cfRule type="expression" dxfId="13821" priority="13673">
      <formula>$A144="Venta"</formula>
    </cfRule>
    <cfRule type="expression" dxfId="13820" priority="13674">
      <formula>$A144="Compra"</formula>
    </cfRule>
  </conditionalFormatting>
  <conditionalFormatting sqref="B144:B148">
    <cfRule type="expression" dxfId="13819" priority="13663">
      <formula>ROW()=CELL("fila")</formula>
    </cfRule>
    <cfRule type="expression" dxfId="13818" priority="13664">
      <formula>$A144="Venta"</formula>
    </cfRule>
    <cfRule type="expression" dxfId="13817" priority="13665">
      <formula>$A144="Compra"</formula>
    </cfRule>
  </conditionalFormatting>
  <conditionalFormatting sqref="B144:B148">
    <cfRule type="expression" dxfId="13816" priority="13666">
      <formula>ROW()=CELL("fila")</formula>
    </cfRule>
    <cfRule type="expression" dxfId="13815" priority="13667">
      <formula>$A144="Venta"</formula>
    </cfRule>
    <cfRule type="expression" dxfId="13814" priority="13668">
      <formula>$A144="Compra"</formula>
    </cfRule>
  </conditionalFormatting>
  <conditionalFormatting sqref="B144:B148">
    <cfRule type="expression" dxfId="13813" priority="13657">
      <formula>ROW()=CELL("fila")</formula>
    </cfRule>
    <cfRule type="expression" dxfId="13812" priority="13658">
      <formula>$A144="Venta"</formula>
    </cfRule>
    <cfRule type="expression" dxfId="13811" priority="13659">
      <formula>$A144="Compra"</formula>
    </cfRule>
  </conditionalFormatting>
  <conditionalFormatting sqref="B144:B148">
    <cfRule type="expression" dxfId="13810" priority="13660">
      <formula>ROW()=CELL("fila")</formula>
    </cfRule>
    <cfRule type="expression" dxfId="13809" priority="13661">
      <formula>$A144="Venta"</formula>
    </cfRule>
    <cfRule type="expression" dxfId="13808" priority="13662">
      <formula>$A144="Compra"</formula>
    </cfRule>
  </conditionalFormatting>
  <conditionalFormatting sqref="B144:B148">
    <cfRule type="expression" dxfId="13807" priority="13651">
      <formula>ROW()=CELL("fila")</formula>
    </cfRule>
    <cfRule type="expression" dxfId="13806" priority="13652">
      <formula>$A144="Venta"</formula>
    </cfRule>
    <cfRule type="expression" dxfId="13805" priority="13653">
      <formula>$A144="Compra"</formula>
    </cfRule>
  </conditionalFormatting>
  <conditionalFormatting sqref="B144:B148">
    <cfRule type="expression" dxfId="13804" priority="13654">
      <formula>ROW()=CELL("fila")</formula>
    </cfRule>
    <cfRule type="expression" dxfId="13803" priority="13655">
      <formula>$A144="Venta"</formula>
    </cfRule>
    <cfRule type="expression" dxfId="13802" priority="13656">
      <formula>$A144="Compra"</formula>
    </cfRule>
  </conditionalFormatting>
  <conditionalFormatting sqref="B144:B148">
    <cfRule type="expression" dxfId="13801" priority="13648">
      <formula>ROW()=CELL("fila")</formula>
    </cfRule>
    <cfRule type="expression" dxfId="13800" priority="13649">
      <formula>$A144="Venta"</formula>
    </cfRule>
    <cfRule type="expression" dxfId="13799" priority="13650">
      <formula>$A144="Compra"</formula>
    </cfRule>
  </conditionalFormatting>
  <conditionalFormatting sqref="B144:B148">
    <cfRule type="expression" dxfId="13798" priority="13645">
      <formula>ROW()=CELL("fila")</formula>
    </cfRule>
  </conditionalFormatting>
  <conditionalFormatting sqref="B144:B148">
    <cfRule type="expression" dxfId="13797" priority="13646">
      <formula>$A144="Venta"</formula>
    </cfRule>
    <cfRule type="expression" dxfId="13796" priority="13647">
      <formula>$A144="Compra"</formula>
    </cfRule>
  </conditionalFormatting>
  <conditionalFormatting sqref="B144:B148">
    <cfRule type="expression" dxfId="13795" priority="13639">
      <formula>ROW()=CELL("fila")</formula>
    </cfRule>
    <cfRule type="expression" dxfId="13794" priority="13640">
      <formula>$A144="Venta"</formula>
    </cfRule>
    <cfRule type="expression" dxfId="13793" priority="13641">
      <formula>$A144="Compra"</formula>
    </cfRule>
  </conditionalFormatting>
  <conditionalFormatting sqref="B144:B148">
    <cfRule type="expression" dxfId="13792" priority="13642">
      <formula>ROW()=CELL("fila")</formula>
    </cfRule>
    <cfRule type="expression" dxfId="13791" priority="13643">
      <formula>$A144="Venta"</formula>
    </cfRule>
    <cfRule type="expression" dxfId="13790" priority="13644">
      <formula>$A144="Compra"</formula>
    </cfRule>
  </conditionalFormatting>
  <conditionalFormatting sqref="B144:B148">
    <cfRule type="expression" dxfId="13789" priority="13633">
      <formula>ROW()=CELL("fila")</formula>
    </cfRule>
    <cfRule type="expression" dxfId="13788" priority="13634">
      <formula>$A144="Venta"</formula>
    </cfRule>
    <cfRule type="expression" dxfId="13787" priority="13635">
      <formula>$A144="Compra"</formula>
    </cfRule>
  </conditionalFormatting>
  <conditionalFormatting sqref="B144:B148">
    <cfRule type="expression" dxfId="13786" priority="13636">
      <formula>ROW()=CELL("fila")</formula>
    </cfRule>
    <cfRule type="expression" dxfId="13785" priority="13637">
      <formula>$A144="Venta"</formula>
    </cfRule>
    <cfRule type="expression" dxfId="13784" priority="13638">
      <formula>$A144="Compra"</formula>
    </cfRule>
  </conditionalFormatting>
  <conditionalFormatting sqref="B144:B148">
    <cfRule type="expression" dxfId="13783" priority="13627">
      <formula>ROW()=CELL("fila")</formula>
    </cfRule>
    <cfRule type="expression" dxfId="13782" priority="13628">
      <formula>$A144="Venta"</formula>
    </cfRule>
    <cfRule type="expression" dxfId="13781" priority="13629">
      <formula>$A144="Compra"</formula>
    </cfRule>
  </conditionalFormatting>
  <conditionalFormatting sqref="B144:B148">
    <cfRule type="expression" dxfId="13780" priority="13630">
      <formula>ROW()=CELL("fila")</formula>
    </cfRule>
    <cfRule type="expression" dxfId="13779" priority="13631">
      <formula>$A144="Venta"</formula>
    </cfRule>
    <cfRule type="expression" dxfId="13778" priority="13632">
      <formula>$A144="Compra"</formula>
    </cfRule>
  </conditionalFormatting>
  <conditionalFormatting sqref="B144:B148">
    <cfRule type="expression" dxfId="13777" priority="13621">
      <formula>ROW()=CELL("fila")</formula>
    </cfRule>
    <cfRule type="expression" dxfId="13776" priority="13622">
      <formula>$A144="Venta"</formula>
    </cfRule>
    <cfRule type="expression" dxfId="13775" priority="13623">
      <formula>$A144="Compra"</formula>
    </cfRule>
  </conditionalFormatting>
  <conditionalFormatting sqref="B144:B148">
    <cfRule type="expression" dxfId="13774" priority="13624">
      <formula>ROW()=CELL("fila")</formula>
    </cfRule>
    <cfRule type="expression" dxfId="13773" priority="13625">
      <formula>$A144="Venta"</formula>
    </cfRule>
    <cfRule type="expression" dxfId="13772" priority="13626">
      <formula>$A144="Compra"</formula>
    </cfRule>
  </conditionalFormatting>
  <conditionalFormatting sqref="B144:B148">
    <cfRule type="expression" dxfId="13771" priority="13615">
      <formula>ROW()=CELL("fila")</formula>
    </cfRule>
    <cfRule type="expression" dxfId="13770" priority="13616">
      <formula>$A144="Venta"</formula>
    </cfRule>
    <cfRule type="expression" dxfId="13769" priority="13617">
      <formula>$A144="Compra"</formula>
    </cfRule>
  </conditionalFormatting>
  <conditionalFormatting sqref="B144:B148">
    <cfRule type="expression" dxfId="13768" priority="13618">
      <formula>ROW()=CELL("fila")</formula>
    </cfRule>
    <cfRule type="expression" dxfId="13767" priority="13619">
      <formula>$A144="Venta"</formula>
    </cfRule>
    <cfRule type="expression" dxfId="13766" priority="13620">
      <formula>$A144="Compra"</formula>
    </cfRule>
  </conditionalFormatting>
  <conditionalFormatting sqref="B149:B171">
    <cfRule type="expression" dxfId="13765" priority="13609">
      <formula>ROW()=CELL("fila")</formula>
    </cfRule>
    <cfRule type="expression" dxfId="13764" priority="13610">
      <formula>$A149="Venta"</formula>
    </cfRule>
    <cfRule type="expression" dxfId="13763" priority="13611">
      <formula>$A149="Compra"</formula>
    </cfRule>
  </conditionalFormatting>
  <conditionalFormatting sqref="B149:B171">
    <cfRule type="expression" dxfId="13762" priority="13612">
      <formula>ROW()=CELL("fila")</formula>
    </cfRule>
    <cfRule type="expression" dxfId="13761" priority="13613">
      <formula>$A149="Venta"</formula>
    </cfRule>
    <cfRule type="expression" dxfId="13760" priority="13614">
      <formula>$A149="Compra"</formula>
    </cfRule>
  </conditionalFormatting>
  <conditionalFormatting sqref="B149:B171">
    <cfRule type="expression" dxfId="13759" priority="13606">
      <formula>ROW()=CELL("fila")</formula>
    </cfRule>
    <cfRule type="expression" dxfId="13758" priority="13607">
      <formula>$A149="Venta"</formula>
    </cfRule>
    <cfRule type="expression" dxfId="13757" priority="13608">
      <formula>$A149="Compra"</formula>
    </cfRule>
  </conditionalFormatting>
  <conditionalFormatting sqref="B149:B171">
    <cfRule type="expression" dxfId="13756" priority="13603">
      <formula>ROW()=CELL("fila")</formula>
    </cfRule>
    <cfRule type="expression" dxfId="13755" priority="13604">
      <formula>$A149="Venta"</formula>
    </cfRule>
    <cfRule type="expression" dxfId="13754" priority="13605">
      <formula>$A149="Compra"</formula>
    </cfRule>
  </conditionalFormatting>
  <conditionalFormatting sqref="B149:B171">
    <cfRule type="expression" dxfId="13753" priority="13600">
      <formula>ROW()=CELL("fila")</formula>
    </cfRule>
    <cfRule type="expression" dxfId="13752" priority="13601">
      <formula>$A149="Venta"</formula>
    </cfRule>
    <cfRule type="expression" dxfId="13751" priority="13602">
      <formula>$A149="Compra"</formula>
    </cfRule>
  </conditionalFormatting>
  <conditionalFormatting sqref="B149:B171">
    <cfRule type="expression" dxfId="13750" priority="13597">
      <formula>ROW()=CELL("fila")</formula>
    </cfRule>
  </conditionalFormatting>
  <conditionalFormatting sqref="B149:B171">
    <cfRule type="expression" dxfId="13749" priority="13598">
      <formula>$A149="Venta"</formula>
    </cfRule>
    <cfRule type="expression" dxfId="13748" priority="13599">
      <formula>$A149="Compra"</formula>
    </cfRule>
  </conditionalFormatting>
  <conditionalFormatting sqref="B149:B171">
    <cfRule type="expression" dxfId="13747" priority="13591">
      <formula>ROW()=CELL("fila")</formula>
    </cfRule>
    <cfRule type="expression" dxfId="13746" priority="13592">
      <formula>$A149="Venta"</formula>
    </cfRule>
    <cfRule type="expression" dxfId="13745" priority="13593">
      <formula>$A149="Compra"</formula>
    </cfRule>
  </conditionalFormatting>
  <conditionalFormatting sqref="B149:B171">
    <cfRule type="expression" dxfId="13744" priority="13594">
      <formula>ROW()=CELL("fila")</formula>
    </cfRule>
    <cfRule type="expression" dxfId="13743" priority="13595">
      <formula>$A149="Venta"</formula>
    </cfRule>
    <cfRule type="expression" dxfId="13742" priority="13596">
      <formula>$A149="Compra"</formula>
    </cfRule>
  </conditionalFormatting>
  <conditionalFormatting sqref="B149:B171">
    <cfRule type="expression" dxfId="13741" priority="13588">
      <formula>ROW()=CELL("fila")</formula>
    </cfRule>
    <cfRule type="expression" dxfId="13740" priority="13589">
      <formula>$A149="Venta"</formula>
    </cfRule>
    <cfRule type="expression" dxfId="13739" priority="13590">
      <formula>$A149="Compra"</formula>
    </cfRule>
  </conditionalFormatting>
  <conditionalFormatting sqref="B149:B171">
    <cfRule type="expression" dxfId="13738" priority="13585">
      <formula>ROW()=CELL("fila")</formula>
    </cfRule>
    <cfRule type="expression" dxfId="13737" priority="13586">
      <formula>$A149="Venta"</formula>
    </cfRule>
    <cfRule type="expression" dxfId="13736" priority="13587">
      <formula>$A149="Compra"</formula>
    </cfRule>
  </conditionalFormatting>
  <conditionalFormatting sqref="B149:B171">
    <cfRule type="expression" dxfId="13735" priority="13582">
      <formula>ROW()=CELL("fila")</formula>
    </cfRule>
    <cfRule type="expression" dxfId="13734" priority="13583">
      <formula>$A149="Venta"</formula>
    </cfRule>
    <cfRule type="expression" dxfId="13733" priority="13584">
      <formula>$A149="Compra"</formula>
    </cfRule>
  </conditionalFormatting>
  <conditionalFormatting sqref="B149:B171">
    <cfRule type="expression" dxfId="13732" priority="13579">
      <formula>ROW()=CELL("fila")</formula>
    </cfRule>
  </conditionalFormatting>
  <conditionalFormatting sqref="B149:B171">
    <cfRule type="expression" dxfId="13731" priority="13580">
      <formula>$A149="Venta"</formula>
    </cfRule>
    <cfRule type="expression" dxfId="13730" priority="13581">
      <formula>$A149="Compra"</formula>
    </cfRule>
  </conditionalFormatting>
  <conditionalFormatting sqref="B149:B171">
    <cfRule type="expression" dxfId="13729" priority="13573">
      <formula>ROW()=CELL("fila")</formula>
    </cfRule>
    <cfRule type="expression" dxfId="13728" priority="13574">
      <formula>$A149="Venta"</formula>
    </cfRule>
    <cfRule type="expression" dxfId="13727" priority="13575">
      <formula>$A149="Compra"</formula>
    </cfRule>
  </conditionalFormatting>
  <conditionalFormatting sqref="B149:B171">
    <cfRule type="expression" dxfId="13726" priority="13576">
      <formula>ROW()=CELL("fila")</formula>
    </cfRule>
    <cfRule type="expression" dxfId="13725" priority="13577">
      <formula>$A149="Venta"</formula>
    </cfRule>
    <cfRule type="expression" dxfId="13724" priority="13578">
      <formula>$A149="Compra"</formula>
    </cfRule>
  </conditionalFormatting>
  <conditionalFormatting sqref="B149:B171">
    <cfRule type="expression" dxfId="13723" priority="13570">
      <formula>ROW()=CELL("fila")</formula>
    </cfRule>
    <cfRule type="expression" dxfId="13722" priority="13571">
      <formula>$A149="Venta"</formula>
    </cfRule>
    <cfRule type="expression" dxfId="13721" priority="13572">
      <formula>$A149="Compra"</formula>
    </cfRule>
  </conditionalFormatting>
  <conditionalFormatting sqref="B149:B171">
    <cfRule type="expression" dxfId="13720" priority="13567">
      <formula>ROW()=CELL("fila")</formula>
    </cfRule>
  </conditionalFormatting>
  <conditionalFormatting sqref="B149:B171">
    <cfRule type="expression" dxfId="13719" priority="13568">
      <formula>$A149="Venta"</formula>
    </cfRule>
    <cfRule type="expression" dxfId="13718" priority="13569">
      <formula>$A149="Compra"</formula>
    </cfRule>
  </conditionalFormatting>
  <conditionalFormatting sqref="B149:B171">
    <cfRule type="expression" dxfId="13717" priority="13561">
      <formula>ROW()=CELL("fila")</formula>
    </cfRule>
    <cfRule type="expression" dxfId="13716" priority="13562">
      <formula>$A149="Venta"</formula>
    </cfRule>
    <cfRule type="expression" dxfId="13715" priority="13563">
      <formula>$A149="Compra"</formula>
    </cfRule>
  </conditionalFormatting>
  <conditionalFormatting sqref="B149:B171">
    <cfRule type="expression" dxfId="13714" priority="13564">
      <formula>ROW()=CELL("fila")</formula>
    </cfRule>
    <cfRule type="expression" dxfId="13713" priority="13565">
      <formula>$A149="Venta"</formula>
    </cfRule>
    <cfRule type="expression" dxfId="13712" priority="13566">
      <formula>$A149="Compra"</formula>
    </cfRule>
  </conditionalFormatting>
  <conditionalFormatting sqref="B149:B171">
    <cfRule type="expression" dxfId="13711" priority="13555">
      <formula>ROW()=CELL("fila")</formula>
    </cfRule>
    <cfRule type="expression" dxfId="13710" priority="13556">
      <formula>$A149="Venta"</formula>
    </cfRule>
    <cfRule type="expression" dxfId="13709" priority="13557">
      <formula>$A149="Compra"</formula>
    </cfRule>
  </conditionalFormatting>
  <conditionalFormatting sqref="B149:B171">
    <cfRule type="expression" dxfId="13708" priority="13558">
      <formula>ROW()=CELL("fila")</formula>
    </cfRule>
    <cfRule type="expression" dxfId="13707" priority="13559">
      <formula>$A149="Venta"</formula>
    </cfRule>
    <cfRule type="expression" dxfId="13706" priority="13560">
      <formula>$A149="Compra"</formula>
    </cfRule>
  </conditionalFormatting>
  <conditionalFormatting sqref="B149:B171">
    <cfRule type="expression" dxfId="13705" priority="13552">
      <formula>ROW()=CELL("fila")</formula>
    </cfRule>
    <cfRule type="expression" dxfId="13704" priority="13553">
      <formula>$A149="Venta"</formula>
    </cfRule>
    <cfRule type="expression" dxfId="13703" priority="13554">
      <formula>$A149="Compra"</formula>
    </cfRule>
  </conditionalFormatting>
  <conditionalFormatting sqref="B149:B171">
    <cfRule type="expression" dxfId="13702" priority="13549">
      <formula>ROW()=CELL("fila")</formula>
    </cfRule>
    <cfRule type="expression" dxfId="13701" priority="13550">
      <formula>$A149="Venta"</formula>
    </cfRule>
    <cfRule type="expression" dxfId="13700" priority="13551">
      <formula>$A149="Compra"</formula>
    </cfRule>
  </conditionalFormatting>
  <conditionalFormatting sqref="B149:B171">
    <cfRule type="expression" dxfId="13699" priority="13546">
      <formula>ROW()=CELL("fila")</formula>
    </cfRule>
    <cfRule type="expression" dxfId="13698" priority="13547">
      <formula>$A149="Venta"</formula>
    </cfRule>
    <cfRule type="expression" dxfId="13697" priority="13548">
      <formula>$A149="Compra"</formula>
    </cfRule>
  </conditionalFormatting>
  <conditionalFormatting sqref="B149:B171">
    <cfRule type="expression" dxfId="13696" priority="13543">
      <formula>ROW()=CELL("fila")</formula>
    </cfRule>
  </conditionalFormatting>
  <conditionalFormatting sqref="B149:B171">
    <cfRule type="expression" dxfId="13695" priority="13544">
      <formula>$A149="Venta"</formula>
    </cfRule>
    <cfRule type="expression" dxfId="13694" priority="13545">
      <formula>$A149="Compra"</formula>
    </cfRule>
  </conditionalFormatting>
  <conditionalFormatting sqref="B149:B171">
    <cfRule type="expression" dxfId="13693" priority="13537">
      <formula>ROW()=CELL("fila")</formula>
    </cfRule>
    <cfRule type="expression" dxfId="13692" priority="13538">
      <formula>$A149="Venta"</formula>
    </cfRule>
    <cfRule type="expression" dxfId="13691" priority="13539">
      <formula>$A149="Compra"</formula>
    </cfRule>
  </conditionalFormatting>
  <conditionalFormatting sqref="B149:B171">
    <cfRule type="expression" dxfId="13690" priority="13540">
      <formula>ROW()=CELL("fila")</formula>
    </cfRule>
    <cfRule type="expression" dxfId="13689" priority="13541">
      <formula>$A149="Venta"</formula>
    </cfRule>
    <cfRule type="expression" dxfId="13688" priority="13542">
      <formula>$A149="Compra"</formula>
    </cfRule>
  </conditionalFormatting>
  <conditionalFormatting sqref="B149:B171">
    <cfRule type="expression" dxfId="13687" priority="13534">
      <formula>ROW()=CELL("fila")</formula>
    </cfRule>
    <cfRule type="expression" dxfId="13686" priority="13535">
      <formula>$A149="Venta"</formula>
    </cfRule>
    <cfRule type="expression" dxfId="13685" priority="13536">
      <formula>$A149="Compra"</formula>
    </cfRule>
  </conditionalFormatting>
  <conditionalFormatting sqref="B149:B171">
    <cfRule type="expression" dxfId="13684" priority="13531">
      <formula>ROW()=CELL("fila")</formula>
    </cfRule>
  </conditionalFormatting>
  <conditionalFormatting sqref="B149:B171">
    <cfRule type="expression" dxfId="13683" priority="13532">
      <formula>$A149="Venta"</formula>
    </cfRule>
    <cfRule type="expression" dxfId="13682" priority="13533">
      <formula>$A149="Compra"</formula>
    </cfRule>
  </conditionalFormatting>
  <conditionalFormatting sqref="B149:B171">
    <cfRule type="expression" dxfId="13681" priority="13525">
      <formula>ROW()=CELL("fila")</formula>
    </cfRule>
    <cfRule type="expression" dxfId="13680" priority="13526">
      <formula>$A149="Venta"</formula>
    </cfRule>
    <cfRule type="expression" dxfId="13679" priority="13527">
      <formula>$A149="Compra"</formula>
    </cfRule>
  </conditionalFormatting>
  <conditionalFormatting sqref="B149:B171">
    <cfRule type="expression" dxfId="13678" priority="13528">
      <formula>ROW()=CELL("fila")</formula>
    </cfRule>
    <cfRule type="expression" dxfId="13677" priority="13529">
      <formula>$A149="Venta"</formula>
    </cfRule>
    <cfRule type="expression" dxfId="13676" priority="13530">
      <formula>$A149="Compra"</formula>
    </cfRule>
  </conditionalFormatting>
  <conditionalFormatting sqref="B149:B171">
    <cfRule type="expression" dxfId="13675" priority="13519">
      <formula>ROW()=CELL("fila")</formula>
    </cfRule>
    <cfRule type="expression" dxfId="13674" priority="13520">
      <formula>$A149="Venta"</formula>
    </cfRule>
    <cfRule type="expression" dxfId="13673" priority="13521">
      <formula>$A149="Compra"</formula>
    </cfRule>
  </conditionalFormatting>
  <conditionalFormatting sqref="B149:B171">
    <cfRule type="expression" dxfId="13672" priority="13522">
      <formula>ROW()=CELL("fila")</formula>
    </cfRule>
    <cfRule type="expression" dxfId="13671" priority="13523">
      <formula>$A149="Venta"</formula>
    </cfRule>
    <cfRule type="expression" dxfId="13670" priority="13524">
      <formula>$A149="Compra"</formula>
    </cfRule>
  </conditionalFormatting>
  <conditionalFormatting sqref="B149:B171">
    <cfRule type="expression" dxfId="13669" priority="13516">
      <formula>ROW()=CELL("fila")</formula>
    </cfRule>
    <cfRule type="expression" dxfId="13668" priority="13517">
      <formula>$A149="Venta"</formula>
    </cfRule>
    <cfRule type="expression" dxfId="13667" priority="13518">
      <formula>$A149="Compra"</formula>
    </cfRule>
  </conditionalFormatting>
  <conditionalFormatting sqref="B149:B171">
    <cfRule type="expression" dxfId="13666" priority="13513">
      <formula>ROW()=CELL("fila")</formula>
    </cfRule>
  </conditionalFormatting>
  <conditionalFormatting sqref="B149:B171">
    <cfRule type="expression" dxfId="13665" priority="13514">
      <formula>$A149="Venta"</formula>
    </cfRule>
    <cfRule type="expression" dxfId="13664" priority="13515">
      <formula>$A149="Compra"</formula>
    </cfRule>
  </conditionalFormatting>
  <conditionalFormatting sqref="B149:B171">
    <cfRule type="expression" dxfId="13663" priority="13507">
      <formula>ROW()=CELL("fila")</formula>
    </cfRule>
    <cfRule type="expression" dxfId="13662" priority="13508">
      <formula>$A149="Venta"</formula>
    </cfRule>
    <cfRule type="expression" dxfId="13661" priority="13509">
      <formula>$A149="Compra"</formula>
    </cfRule>
  </conditionalFormatting>
  <conditionalFormatting sqref="B149:B171">
    <cfRule type="expression" dxfId="13660" priority="13510">
      <formula>ROW()=CELL("fila")</formula>
    </cfRule>
    <cfRule type="expression" dxfId="13659" priority="13511">
      <formula>$A149="Venta"</formula>
    </cfRule>
    <cfRule type="expression" dxfId="13658" priority="13512">
      <formula>$A149="Compra"</formula>
    </cfRule>
  </conditionalFormatting>
  <conditionalFormatting sqref="B149:B171">
    <cfRule type="expression" dxfId="13657" priority="13501">
      <formula>ROW()=CELL("fila")</formula>
    </cfRule>
    <cfRule type="expression" dxfId="13656" priority="13502">
      <formula>$A149="Venta"</formula>
    </cfRule>
    <cfRule type="expression" dxfId="13655" priority="13503">
      <formula>$A149="Compra"</formula>
    </cfRule>
  </conditionalFormatting>
  <conditionalFormatting sqref="B149:B171">
    <cfRule type="expression" dxfId="13654" priority="13504">
      <formula>ROW()=CELL("fila")</formula>
    </cfRule>
    <cfRule type="expression" dxfId="13653" priority="13505">
      <formula>$A149="Venta"</formula>
    </cfRule>
    <cfRule type="expression" dxfId="13652" priority="13506">
      <formula>$A149="Compra"</formula>
    </cfRule>
  </conditionalFormatting>
  <conditionalFormatting sqref="B149:B171">
    <cfRule type="expression" dxfId="13651" priority="13498">
      <formula>ROW()=CELL("fila")</formula>
    </cfRule>
    <cfRule type="expression" dxfId="13650" priority="13499">
      <formula>$A149="Venta"</formula>
    </cfRule>
    <cfRule type="expression" dxfId="13649" priority="13500">
      <formula>$A149="Compra"</formula>
    </cfRule>
  </conditionalFormatting>
  <conditionalFormatting sqref="B149:B171">
    <cfRule type="expression" dxfId="13648" priority="13495">
      <formula>ROW()=CELL("fila")</formula>
    </cfRule>
  </conditionalFormatting>
  <conditionalFormatting sqref="B149:B171">
    <cfRule type="expression" dxfId="13647" priority="13496">
      <formula>$A149="Venta"</formula>
    </cfRule>
    <cfRule type="expression" dxfId="13646" priority="13497">
      <formula>$A149="Compra"</formula>
    </cfRule>
  </conditionalFormatting>
  <conditionalFormatting sqref="B149:B171">
    <cfRule type="expression" dxfId="13645" priority="13489">
      <formula>ROW()=CELL("fila")</formula>
    </cfRule>
    <cfRule type="expression" dxfId="13644" priority="13490">
      <formula>$A149="Venta"</formula>
    </cfRule>
    <cfRule type="expression" dxfId="13643" priority="13491">
      <formula>$A149="Compra"</formula>
    </cfRule>
  </conditionalFormatting>
  <conditionalFormatting sqref="B149:B171">
    <cfRule type="expression" dxfId="13642" priority="13492">
      <formula>ROW()=CELL("fila")</formula>
    </cfRule>
    <cfRule type="expression" dxfId="13641" priority="13493">
      <formula>$A149="Venta"</formula>
    </cfRule>
    <cfRule type="expression" dxfId="13640" priority="13494">
      <formula>$A149="Compra"</formula>
    </cfRule>
  </conditionalFormatting>
  <conditionalFormatting sqref="B149:B171">
    <cfRule type="expression" dxfId="13639" priority="13483">
      <formula>ROW()=CELL("fila")</formula>
    </cfRule>
    <cfRule type="expression" dxfId="13638" priority="13484">
      <formula>$A149="Venta"</formula>
    </cfRule>
    <cfRule type="expression" dxfId="13637" priority="13485">
      <formula>$A149="Compra"</formula>
    </cfRule>
  </conditionalFormatting>
  <conditionalFormatting sqref="B149:B171">
    <cfRule type="expression" dxfId="13636" priority="13486">
      <formula>ROW()=CELL("fila")</formula>
    </cfRule>
    <cfRule type="expression" dxfId="13635" priority="13487">
      <formula>$A149="Venta"</formula>
    </cfRule>
    <cfRule type="expression" dxfId="13634" priority="13488">
      <formula>$A149="Compra"</formula>
    </cfRule>
  </conditionalFormatting>
  <conditionalFormatting sqref="B149:B171">
    <cfRule type="expression" dxfId="13633" priority="13480">
      <formula>ROW()=CELL("fila")</formula>
    </cfRule>
    <cfRule type="expression" dxfId="13632" priority="13481">
      <formula>$A149="Venta"</formula>
    </cfRule>
    <cfRule type="expression" dxfId="13631" priority="13482">
      <formula>$A149="Compra"</formula>
    </cfRule>
  </conditionalFormatting>
  <conditionalFormatting sqref="B149:B171">
    <cfRule type="expression" dxfId="13630" priority="13477">
      <formula>ROW()=CELL("fila")</formula>
    </cfRule>
  </conditionalFormatting>
  <conditionalFormatting sqref="B149:B171">
    <cfRule type="expression" dxfId="13629" priority="13478">
      <formula>$A149="Venta"</formula>
    </cfRule>
    <cfRule type="expression" dxfId="13628" priority="13479">
      <formula>$A149="Compra"</formula>
    </cfRule>
  </conditionalFormatting>
  <conditionalFormatting sqref="B149:B171">
    <cfRule type="expression" dxfId="13627" priority="13471">
      <formula>ROW()=CELL("fila")</formula>
    </cfRule>
    <cfRule type="expression" dxfId="13626" priority="13472">
      <formula>$A149="Venta"</formula>
    </cfRule>
    <cfRule type="expression" dxfId="13625" priority="13473">
      <formula>$A149="Compra"</formula>
    </cfRule>
  </conditionalFormatting>
  <conditionalFormatting sqref="B149:B171">
    <cfRule type="expression" dxfId="13624" priority="13474">
      <formula>ROW()=CELL("fila")</formula>
    </cfRule>
    <cfRule type="expression" dxfId="13623" priority="13475">
      <formula>$A149="Venta"</formula>
    </cfRule>
    <cfRule type="expression" dxfId="13622" priority="13476">
      <formula>$A149="Compra"</formula>
    </cfRule>
  </conditionalFormatting>
  <conditionalFormatting sqref="B149:B171">
    <cfRule type="expression" dxfId="13621" priority="13465">
      <formula>ROW()=CELL("fila")</formula>
    </cfRule>
    <cfRule type="expression" dxfId="13620" priority="13466">
      <formula>$A149="Venta"</formula>
    </cfRule>
    <cfRule type="expression" dxfId="13619" priority="13467">
      <formula>$A149="Compra"</formula>
    </cfRule>
  </conditionalFormatting>
  <conditionalFormatting sqref="B149:B171">
    <cfRule type="expression" dxfId="13618" priority="13468">
      <formula>ROW()=CELL("fila")</formula>
    </cfRule>
    <cfRule type="expression" dxfId="13617" priority="13469">
      <formula>$A149="Venta"</formula>
    </cfRule>
    <cfRule type="expression" dxfId="13616" priority="13470">
      <formula>$A149="Compra"</formula>
    </cfRule>
  </conditionalFormatting>
  <conditionalFormatting sqref="B149:B171">
    <cfRule type="expression" dxfId="13615" priority="13459">
      <formula>ROW()=CELL("fila")</formula>
    </cfRule>
    <cfRule type="expression" dxfId="13614" priority="13460">
      <formula>$A149="Venta"</formula>
    </cfRule>
    <cfRule type="expression" dxfId="13613" priority="13461">
      <formula>$A149="Compra"</formula>
    </cfRule>
  </conditionalFormatting>
  <conditionalFormatting sqref="B149:B171">
    <cfRule type="expression" dxfId="13612" priority="13462">
      <formula>ROW()=CELL("fila")</formula>
    </cfRule>
    <cfRule type="expression" dxfId="13611" priority="13463">
      <formula>$A149="Venta"</formula>
    </cfRule>
    <cfRule type="expression" dxfId="13610" priority="13464">
      <formula>$A149="Compra"</formula>
    </cfRule>
  </conditionalFormatting>
  <conditionalFormatting sqref="B149:B171">
    <cfRule type="expression" dxfId="13609" priority="13453">
      <formula>ROW()=CELL("fila")</formula>
    </cfRule>
    <cfRule type="expression" dxfId="13608" priority="13454">
      <formula>$A149="Venta"</formula>
    </cfRule>
    <cfRule type="expression" dxfId="13607" priority="13455">
      <formula>$A149="Compra"</formula>
    </cfRule>
  </conditionalFormatting>
  <conditionalFormatting sqref="B149:B171">
    <cfRule type="expression" dxfId="13606" priority="13456">
      <formula>ROW()=CELL("fila")</formula>
    </cfRule>
    <cfRule type="expression" dxfId="13605" priority="13457">
      <formula>$A149="Venta"</formula>
    </cfRule>
    <cfRule type="expression" dxfId="13604" priority="13458">
      <formula>$A149="Compra"</formula>
    </cfRule>
  </conditionalFormatting>
  <conditionalFormatting sqref="B149:B171">
    <cfRule type="expression" dxfId="13603" priority="13450">
      <formula>ROW()=CELL("fila")</formula>
    </cfRule>
    <cfRule type="expression" dxfId="13602" priority="13451">
      <formula>$A149="Venta"</formula>
    </cfRule>
    <cfRule type="expression" dxfId="13601" priority="13452">
      <formula>$A149="Compra"</formula>
    </cfRule>
  </conditionalFormatting>
  <conditionalFormatting sqref="B149:B171">
    <cfRule type="expression" dxfId="13600" priority="13447">
      <formula>ROW()=CELL("fila")</formula>
    </cfRule>
  </conditionalFormatting>
  <conditionalFormatting sqref="B149:B171">
    <cfRule type="expression" dxfId="13599" priority="13448">
      <formula>$A149="Venta"</formula>
    </cfRule>
    <cfRule type="expression" dxfId="13598" priority="13449">
      <formula>$A149="Compra"</formula>
    </cfRule>
  </conditionalFormatting>
  <conditionalFormatting sqref="B149:B171">
    <cfRule type="expression" dxfId="13597" priority="13441">
      <formula>ROW()=CELL("fila")</formula>
    </cfRule>
    <cfRule type="expression" dxfId="13596" priority="13442">
      <formula>$A149="Venta"</formula>
    </cfRule>
    <cfRule type="expression" dxfId="13595" priority="13443">
      <formula>$A149="Compra"</formula>
    </cfRule>
  </conditionalFormatting>
  <conditionalFormatting sqref="B149:B171">
    <cfRule type="expression" dxfId="13594" priority="13444">
      <formula>ROW()=CELL("fila")</formula>
    </cfRule>
    <cfRule type="expression" dxfId="13593" priority="13445">
      <formula>$A149="Venta"</formula>
    </cfRule>
    <cfRule type="expression" dxfId="13592" priority="13446">
      <formula>$A149="Compra"</formula>
    </cfRule>
  </conditionalFormatting>
  <conditionalFormatting sqref="B149:B171">
    <cfRule type="expression" dxfId="13591" priority="13435">
      <formula>ROW()=CELL("fila")</formula>
    </cfRule>
    <cfRule type="expression" dxfId="13590" priority="13436">
      <formula>$A149="Venta"</formula>
    </cfRule>
    <cfRule type="expression" dxfId="13589" priority="13437">
      <formula>$A149="Compra"</formula>
    </cfRule>
  </conditionalFormatting>
  <conditionalFormatting sqref="B149:B171">
    <cfRule type="expression" dxfId="13588" priority="13438">
      <formula>ROW()=CELL("fila")</formula>
    </cfRule>
    <cfRule type="expression" dxfId="13587" priority="13439">
      <formula>$A149="Venta"</formula>
    </cfRule>
    <cfRule type="expression" dxfId="13586" priority="13440">
      <formula>$A149="Compra"</formula>
    </cfRule>
  </conditionalFormatting>
  <conditionalFormatting sqref="B149:B171">
    <cfRule type="expression" dxfId="13585" priority="13432">
      <formula>ROW()=CELL("fila")</formula>
    </cfRule>
    <cfRule type="expression" dxfId="13584" priority="13433">
      <formula>$A149="Venta"</formula>
    </cfRule>
    <cfRule type="expression" dxfId="13583" priority="13434">
      <formula>$A149="Compra"</formula>
    </cfRule>
  </conditionalFormatting>
  <conditionalFormatting sqref="B149:B171">
    <cfRule type="expression" dxfId="13582" priority="13429">
      <formula>ROW()=CELL("fila")</formula>
    </cfRule>
  </conditionalFormatting>
  <conditionalFormatting sqref="B149:B171">
    <cfRule type="expression" dxfId="13581" priority="13430">
      <formula>$A149="Venta"</formula>
    </cfRule>
    <cfRule type="expression" dxfId="13580" priority="13431">
      <formula>$A149="Compra"</formula>
    </cfRule>
  </conditionalFormatting>
  <conditionalFormatting sqref="B149:B171">
    <cfRule type="expression" dxfId="13579" priority="13423">
      <formula>ROW()=CELL("fila")</formula>
    </cfRule>
    <cfRule type="expression" dxfId="13578" priority="13424">
      <formula>$A149="Venta"</formula>
    </cfRule>
    <cfRule type="expression" dxfId="13577" priority="13425">
      <formula>$A149="Compra"</formula>
    </cfRule>
  </conditionalFormatting>
  <conditionalFormatting sqref="B149:B171">
    <cfRule type="expression" dxfId="13576" priority="13426">
      <formula>ROW()=CELL("fila")</formula>
    </cfRule>
    <cfRule type="expression" dxfId="13575" priority="13427">
      <formula>$A149="Venta"</formula>
    </cfRule>
    <cfRule type="expression" dxfId="13574" priority="13428">
      <formula>$A149="Compra"</formula>
    </cfRule>
  </conditionalFormatting>
  <conditionalFormatting sqref="B149:B171">
    <cfRule type="expression" dxfId="13573" priority="13417">
      <formula>ROW()=CELL("fila")</formula>
    </cfRule>
    <cfRule type="expression" dxfId="13572" priority="13418">
      <formula>$A149="Venta"</formula>
    </cfRule>
    <cfRule type="expression" dxfId="13571" priority="13419">
      <formula>$A149="Compra"</formula>
    </cfRule>
  </conditionalFormatting>
  <conditionalFormatting sqref="B149:B171">
    <cfRule type="expression" dxfId="13570" priority="13420">
      <formula>ROW()=CELL("fila")</formula>
    </cfRule>
    <cfRule type="expression" dxfId="13569" priority="13421">
      <formula>$A149="Venta"</formula>
    </cfRule>
    <cfRule type="expression" dxfId="13568" priority="13422">
      <formula>$A149="Compra"</formula>
    </cfRule>
  </conditionalFormatting>
  <conditionalFormatting sqref="B149:B171">
    <cfRule type="expression" dxfId="13567" priority="13414">
      <formula>ROW()=CELL("fila")</formula>
    </cfRule>
    <cfRule type="expression" dxfId="13566" priority="13415">
      <formula>$A149="Venta"</formula>
    </cfRule>
    <cfRule type="expression" dxfId="13565" priority="13416">
      <formula>$A149="Compra"</formula>
    </cfRule>
  </conditionalFormatting>
  <conditionalFormatting sqref="B149:B171">
    <cfRule type="expression" dxfId="13564" priority="13411">
      <formula>ROW()=CELL("fila")</formula>
    </cfRule>
  </conditionalFormatting>
  <conditionalFormatting sqref="B149:B171">
    <cfRule type="expression" dxfId="13563" priority="13412">
      <formula>$A149="Venta"</formula>
    </cfRule>
    <cfRule type="expression" dxfId="13562" priority="13413">
      <formula>$A149="Compra"</formula>
    </cfRule>
  </conditionalFormatting>
  <conditionalFormatting sqref="B149:B171">
    <cfRule type="expression" dxfId="13561" priority="13405">
      <formula>ROW()=CELL("fila")</formula>
    </cfRule>
    <cfRule type="expression" dxfId="13560" priority="13406">
      <formula>$A149="Venta"</formula>
    </cfRule>
    <cfRule type="expression" dxfId="13559" priority="13407">
      <formula>$A149="Compra"</formula>
    </cfRule>
  </conditionalFormatting>
  <conditionalFormatting sqref="B149:B171">
    <cfRule type="expression" dxfId="13558" priority="13408">
      <formula>ROW()=CELL("fila")</formula>
    </cfRule>
    <cfRule type="expression" dxfId="13557" priority="13409">
      <formula>$A149="Venta"</formula>
    </cfRule>
    <cfRule type="expression" dxfId="13556" priority="13410">
      <formula>$A149="Compra"</formula>
    </cfRule>
  </conditionalFormatting>
  <conditionalFormatting sqref="B149:B171">
    <cfRule type="expression" dxfId="13555" priority="13399">
      <formula>ROW()=CELL("fila")</formula>
    </cfRule>
    <cfRule type="expression" dxfId="13554" priority="13400">
      <formula>$A149="Venta"</formula>
    </cfRule>
    <cfRule type="expression" dxfId="13553" priority="13401">
      <formula>$A149="Compra"</formula>
    </cfRule>
  </conditionalFormatting>
  <conditionalFormatting sqref="B149:B171">
    <cfRule type="expression" dxfId="13552" priority="13402">
      <formula>ROW()=CELL("fila")</formula>
    </cfRule>
    <cfRule type="expression" dxfId="13551" priority="13403">
      <formula>$A149="Venta"</formula>
    </cfRule>
    <cfRule type="expression" dxfId="13550" priority="13404">
      <formula>$A149="Compra"</formula>
    </cfRule>
  </conditionalFormatting>
  <conditionalFormatting sqref="B149:B171">
    <cfRule type="expression" dxfId="13549" priority="13393">
      <formula>ROW()=CELL("fila")</formula>
    </cfRule>
    <cfRule type="expression" dxfId="13548" priority="13394">
      <formula>$A149="Venta"</formula>
    </cfRule>
    <cfRule type="expression" dxfId="13547" priority="13395">
      <formula>$A149="Compra"</formula>
    </cfRule>
  </conditionalFormatting>
  <conditionalFormatting sqref="B149:B171">
    <cfRule type="expression" dxfId="13546" priority="13396">
      <formula>ROW()=CELL("fila")</formula>
    </cfRule>
    <cfRule type="expression" dxfId="13545" priority="13397">
      <formula>$A149="Venta"</formula>
    </cfRule>
    <cfRule type="expression" dxfId="13544" priority="13398">
      <formula>$A149="Compra"</formula>
    </cfRule>
  </conditionalFormatting>
  <conditionalFormatting sqref="B149:B171">
    <cfRule type="expression" dxfId="13543" priority="13387">
      <formula>ROW()=CELL("fila")</formula>
    </cfRule>
    <cfRule type="expression" dxfId="13542" priority="13388">
      <formula>$A149="Venta"</formula>
    </cfRule>
    <cfRule type="expression" dxfId="13541" priority="13389">
      <formula>$A149="Compra"</formula>
    </cfRule>
  </conditionalFormatting>
  <conditionalFormatting sqref="B149:B171">
    <cfRule type="expression" dxfId="13540" priority="13390">
      <formula>ROW()=CELL("fila")</formula>
    </cfRule>
    <cfRule type="expression" dxfId="13539" priority="13391">
      <formula>$A149="Venta"</formula>
    </cfRule>
    <cfRule type="expression" dxfId="13538" priority="13392">
      <formula>$A149="Compra"</formula>
    </cfRule>
  </conditionalFormatting>
  <conditionalFormatting sqref="B149:B171">
    <cfRule type="expression" dxfId="13537" priority="13384">
      <formula>ROW()=CELL("fila")</formula>
    </cfRule>
    <cfRule type="expression" dxfId="13536" priority="13385">
      <formula>$A149="Venta"</formula>
    </cfRule>
    <cfRule type="expression" dxfId="13535" priority="13386">
      <formula>$A149="Compra"</formula>
    </cfRule>
  </conditionalFormatting>
  <conditionalFormatting sqref="B149:B171">
    <cfRule type="expression" dxfId="13534" priority="13381">
      <formula>ROW()=CELL("fila")</formula>
    </cfRule>
  </conditionalFormatting>
  <conditionalFormatting sqref="B149:B171">
    <cfRule type="expression" dxfId="13533" priority="13382">
      <formula>$A149="Venta"</formula>
    </cfRule>
    <cfRule type="expression" dxfId="13532" priority="13383">
      <formula>$A149="Compra"</formula>
    </cfRule>
  </conditionalFormatting>
  <conditionalFormatting sqref="B149:B171">
    <cfRule type="expression" dxfId="13531" priority="13375">
      <formula>ROW()=CELL("fila")</formula>
    </cfRule>
    <cfRule type="expression" dxfId="13530" priority="13376">
      <formula>$A149="Venta"</formula>
    </cfRule>
    <cfRule type="expression" dxfId="13529" priority="13377">
      <formula>$A149="Compra"</formula>
    </cfRule>
  </conditionalFormatting>
  <conditionalFormatting sqref="B149:B171">
    <cfRule type="expression" dxfId="13528" priority="13378">
      <formula>ROW()=CELL("fila")</formula>
    </cfRule>
    <cfRule type="expression" dxfId="13527" priority="13379">
      <formula>$A149="Venta"</formula>
    </cfRule>
    <cfRule type="expression" dxfId="13526" priority="13380">
      <formula>$A149="Compra"</formula>
    </cfRule>
  </conditionalFormatting>
  <conditionalFormatting sqref="B149:B171">
    <cfRule type="expression" dxfId="13525" priority="13369">
      <formula>ROW()=CELL("fila")</formula>
    </cfRule>
    <cfRule type="expression" dxfId="13524" priority="13370">
      <formula>$A149="Venta"</formula>
    </cfRule>
    <cfRule type="expression" dxfId="13523" priority="13371">
      <formula>$A149="Compra"</formula>
    </cfRule>
  </conditionalFormatting>
  <conditionalFormatting sqref="B149:B171">
    <cfRule type="expression" dxfId="13522" priority="13372">
      <formula>ROW()=CELL("fila")</formula>
    </cfRule>
    <cfRule type="expression" dxfId="13521" priority="13373">
      <formula>$A149="Venta"</formula>
    </cfRule>
    <cfRule type="expression" dxfId="13520" priority="13374">
      <formula>$A149="Compra"</formula>
    </cfRule>
  </conditionalFormatting>
  <conditionalFormatting sqref="B149:B171">
    <cfRule type="expression" dxfId="13519" priority="13363">
      <formula>ROW()=CELL("fila")</formula>
    </cfRule>
    <cfRule type="expression" dxfId="13518" priority="13364">
      <formula>$A149="Venta"</formula>
    </cfRule>
    <cfRule type="expression" dxfId="13517" priority="13365">
      <formula>$A149="Compra"</formula>
    </cfRule>
  </conditionalFormatting>
  <conditionalFormatting sqref="B149:B171">
    <cfRule type="expression" dxfId="13516" priority="13366">
      <formula>ROW()=CELL("fila")</formula>
    </cfRule>
    <cfRule type="expression" dxfId="13515" priority="13367">
      <formula>$A149="Venta"</formula>
    </cfRule>
    <cfRule type="expression" dxfId="13514" priority="13368">
      <formula>$A149="Compra"</formula>
    </cfRule>
  </conditionalFormatting>
  <conditionalFormatting sqref="B149:B171">
    <cfRule type="expression" dxfId="13513" priority="13357">
      <formula>ROW()=CELL("fila")</formula>
    </cfRule>
    <cfRule type="expression" dxfId="13512" priority="13358">
      <formula>$A149="Venta"</formula>
    </cfRule>
    <cfRule type="expression" dxfId="13511" priority="13359">
      <formula>$A149="Compra"</formula>
    </cfRule>
  </conditionalFormatting>
  <conditionalFormatting sqref="B149:B171">
    <cfRule type="expression" dxfId="13510" priority="13360">
      <formula>ROW()=CELL("fila")</formula>
    </cfRule>
    <cfRule type="expression" dxfId="13509" priority="13361">
      <formula>$A149="Venta"</formula>
    </cfRule>
    <cfRule type="expression" dxfId="13508" priority="13362">
      <formula>$A149="Compra"</formula>
    </cfRule>
  </conditionalFormatting>
  <conditionalFormatting sqref="B149:B171">
    <cfRule type="expression" dxfId="13507" priority="13351">
      <formula>ROW()=CELL("fila")</formula>
    </cfRule>
    <cfRule type="expression" dxfId="13506" priority="13352">
      <formula>$A149="Venta"</formula>
    </cfRule>
    <cfRule type="expression" dxfId="13505" priority="13353">
      <formula>$A149="Compra"</formula>
    </cfRule>
  </conditionalFormatting>
  <conditionalFormatting sqref="B149:B171">
    <cfRule type="expression" dxfId="13504" priority="13354">
      <formula>ROW()=CELL("fila")</formula>
    </cfRule>
    <cfRule type="expression" dxfId="13503" priority="13355">
      <formula>$A149="Venta"</formula>
    </cfRule>
    <cfRule type="expression" dxfId="13502" priority="13356">
      <formula>$A149="Compra"</formula>
    </cfRule>
  </conditionalFormatting>
  <conditionalFormatting sqref="B161:B171">
    <cfRule type="expression" dxfId="13501" priority="13345">
      <formula>ROW()=CELL("fila")</formula>
    </cfRule>
    <cfRule type="expression" dxfId="13500" priority="13346">
      <formula>$A161="Venta"</formula>
    </cfRule>
    <cfRule type="expression" dxfId="13499" priority="13347">
      <formula>$A161="Compra"</formula>
    </cfRule>
  </conditionalFormatting>
  <conditionalFormatting sqref="B161:B171">
    <cfRule type="expression" dxfId="13498" priority="13348">
      <formula>ROW()=CELL("fila")</formula>
    </cfRule>
    <cfRule type="expression" dxfId="13497" priority="13349">
      <formula>$A161="Venta"</formula>
    </cfRule>
    <cfRule type="expression" dxfId="13496" priority="13350">
      <formula>$A161="Compra"</formula>
    </cfRule>
  </conditionalFormatting>
  <conditionalFormatting sqref="B161:B171">
    <cfRule type="expression" dxfId="13495" priority="13342">
      <formula>ROW()=CELL("fila")</formula>
    </cfRule>
    <cfRule type="expression" dxfId="13494" priority="13343">
      <formula>$A161="Venta"</formula>
    </cfRule>
    <cfRule type="expression" dxfId="13493" priority="13344">
      <formula>$A161="Compra"</formula>
    </cfRule>
  </conditionalFormatting>
  <conditionalFormatting sqref="B161:B171">
    <cfRule type="expression" dxfId="13492" priority="13339">
      <formula>ROW()=CELL("fila")</formula>
    </cfRule>
    <cfRule type="expression" dxfId="13491" priority="13340">
      <formula>$A161="Venta"</formula>
    </cfRule>
    <cfRule type="expression" dxfId="13490" priority="13341">
      <formula>$A161="Compra"</formula>
    </cfRule>
  </conditionalFormatting>
  <conditionalFormatting sqref="B161:B171">
    <cfRule type="expression" dxfId="13489" priority="13336">
      <formula>ROW()=CELL("fila")</formula>
    </cfRule>
    <cfRule type="expression" dxfId="13488" priority="13337">
      <formula>$A161="Venta"</formula>
    </cfRule>
    <cfRule type="expression" dxfId="13487" priority="13338">
      <formula>$A161="Compra"</formula>
    </cfRule>
  </conditionalFormatting>
  <conditionalFormatting sqref="B161:B171">
    <cfRule type="expression" dxfId="13486" priority="13333">
      <formula>ROW()=CELL("fila")</formula>
    </cfRule>
  </conditionalFormatting>
  <conditionalFormatting sqref="B161:B171">
    <cfRule type="expression" dxfId="13485" priority="13334">
      <formula>$A161="Venta"</formula>
    </cfRule>
    <cfRule type="expression" dxfId="13484" priority="13335">
      <formula>$A161="Compra"</formula>
    </cfRule>
  </conditionalFormatting>
  <conditionalFormatting sqref="B161:B171">
    <cfRule type="expression" dxfId="13483" priority="13327">
      <formula>ROW()=CELL("fila")</formula>
    </cfRule>
    <cfRule type="expression" dxfId="13482" priority="13328">
      <formula>$A161="Venta"</formula>
    </cfRule>
    <cfRule type="expression" dxfId="13481" priority="13329">
      <formula>$A161="Compra"</formula>
    </cfRule>
  </conditionalFormatting>
  <conditionalFormatting sqref="B161:B171">
    <cfRule type="expression" dxfId="13480" priority="13330">
      <formula>ROW()=CELL("fila")</formula>
    </cfRule>
    <cfRule type="expression" dxfId="13479" priority="13331">
      <formula>$A161="Venta"</formula>
    </cfRule>
    <cfRule type="expression" dxfId="13478" priority="13332">
      <formula>$A161="Compra"</formula>
    </cfRule>
  </conditionalFormatting>
  <conditionalFormatting sqref="B161:B171">
    <cfRule type="expression" dxfId="13477" priority="13324">
      <formula>ROW()=CELL("fila")</formula>
    </cfRule>
    <cfRule type="expression" dxfId="13476" priority="13325">
      <formula>$A161="Venta"</formula>
    </cfRule>
    <cfRule type="expression" dxfId="13475" priority="13326">
      <formula>$A161="Compra"</formula>
    </cfRule>
  </conditionalFormatting>
  <conditionalFormatting sqref="B161:B171">
    <cfRule type="expression" dxfId="13474" priority="13321">
      <formula>ROW()=CELL("fila")</formula>
    </cfRule>
    <cfRule type="expression" dxfId="13473" priority="13322">
      <formula>$A161="Venta"</formula>
    </cfRule>
    <cfRule type="expression" dxfId="13472" priority="13323">
      <formula>$A161="Compra"</formula>
    </cfRule>
  </conditionalFormatting>
  <conditionalFormatting sqref="B161:B171">
    <cfRule type="expression" dxfId="13471" priority="13318">
      <formula>ROW()=CELL("fila")</formula>
    </cfRule>
    <cfRule type="expression" dxfId="13470" priority="13319">
      <formula>$A161="Venta"</formula>
    </cfRule>
    <cfRule type="expression" dxfId="13469" priority="13320">
      <formula>$A161="Compra"</formula>
    </cfRule>
  </conditionalFormatting>
  <conditionalFormatting sqref="B161:B171">
    <cfRule type="expression" dxfId="13468" priority="13315">
      <formula>ROW()=CELL("fila")</formula>
    </cfRule>
  </conditionalFormatting>
  <conditionalFormatting sqref="B161:B171">
    <cfRule type="expression" dxfId="13467" priority="13316">
      <formula>$A161="Venta"</formula>
    </cfRule>
    <cfRule type="expression" dxfId="13466" priority="13317">
      <formula>$A161="Compra"</formula>
    </cfRule>
  </conditionalFormatting>
  <conditionalFormatting sqref="B161:B171">
    <cfRule type="expression" dxfId="13465" priority="13309">
      <formula>ROW()=CELL("fila")</formula>
    </cfRule>
    <cfRule type="expression" dxfId="13464" priority="13310">
      <formula>$A161="Venta"</formula>
    </cfRule>
    <cfRule type="expression" dxfId="13463" priority="13311">
      <formula>$A161="Compra"</formula>
    </cfRule>
  </conditionalFormatting>
  <conditionalFormatting sqref="B161:B171">
    <cfRule type="expression" dxfId="13462" priority="13312">
      <formula>ROW()=CELL("fila")</formula>
    </cfRule>
    <cfRule type="expression" dxfId="13461" priority="13313">
      <formula>$A161="Venta"</formula>
    </cfRule>
    <cfRule type="expression" dxfId="13460" priority="13314">
      <formula>$A161="Compra"</formula>
    </cfRule>
  </conditionalFormatting>
  <conditionalFormatting sqref="B161:B171">
    <cfRule type="expression" dxfId="13459" priority="13306">
      <formula>ROW()=CELL("fila")</formula>
    </cfRule>
    <cfRule type="expression" dxfId="13458" priority="13307">
      <formula>$A161="Venta"</formula>
    </cfRule>
    <cfRule type="expression" dxfId="13457" priority="13308">
      <formula>$A161="Compra"</formula>
    </cfRule>
  </conditionalFormatting>
  <conditionalFormatting sqref="B161:B171">
    <cfRule type="expression" dxfId="13456" priority="13303">
      <formula>ROW()=CELL("fila")</formula>
    </cfRule>
  </conditionalFormatting>
  <conditionalFormatting sqref="B161:B171">
    <cfRule type="expression" dxfId="13455" priority="13304">
      <formula>$A161="Venta"</formula>
    </cfRule>
    <cfRule type="expression" dxfId="13454" priority="13305">
      <formula>$A161="Compra"</formula>
    </cfRule>
  </conditionalFormatting>
  <conditionalFormatting sqref="B161:B171">
    <cfRule type="expression" dxfId="13453" priority="13297">
      <formula>ROW()=CELL("fila")</formula>
    </cfRule>
    <cfRule type="expression" dxfId="13452" priority="13298">
      <formula>$A161="Venta"</formula>
    </cfRule>
    <cfRule type="expression" dxfId="13451" priority="13299">
      <formula>$A161="Compra"</formula>
    </cfRule>
  </conditionalFormatting>
  <conditionalFormatting sqref="B161:B171">
    <cfRule type="expression" dxfId="13450" priority="13300">
      <formula>ROW()=CELL("fila")</formula>
    </cfRule>
    <cfRule type="expression" dxfId="13449" priority="13301">
      <formula>$A161="Venta"</formula>
    </cfRule>
    <cfRule type="expression" dxfId="13448" priority="13302">
      <formula>$A161="Compra"</formula>
    </cfRule>
  </conditionalFormatting>
  <conditionalFormatting sqref="B161:B171">
    <cfRule type="expression" dxfId="13447" priority="13291">
      <formula>ROW()=CELL("fila")</formula>
    </cfRule>
    <cfRule type="expression" dxfId="13446" priority="13292">
      <formula>$A161="Venta"</formula>
    </cfRule>
    <cfRule type="expression" dxfId="13445" priority="13293">
      <formula>$A161="Compra"</formula>
    </cfRule>
  </conditionalFormatting>
  <conditionalFormatting sqref="B161:B171">
    <cfRule type="expression" dxfId="13444" priority="13294">
      <formula>ROW()=CELL("fila")</formula>
    </cfRule>
    <cfRule type="expression" dxfId="13443" priority="13295">
      <formula>$A161="Venta"</formula>
    </cfRule>
    <cfRule type="expression" dxfId="13442" priority="13296">
      <formula>$A161="Compra"</formula>
    </cfRule>
  </conditionalFormatting>
  <conditionalFormatting sqref="B161:B171">
    <cfRule type="expression" dxfId="13441" priority="13288">
      <formula>ROW()=CELL("fila")</formula>
    </cfRule>
    <cfRule type="expression" dxfId="13440" priority="13289">
      <formula>$A161="Venta"</formula>
    </cfRule>
    <cfRule type="expression" dxfId="13439" priority="13290">
      <formula>$A161="Compra"</formula>
    </cfRule>
  </conditionalFormatting>
  <conditionalFormatting sqref="B161:B171">
    <cfRule type="expression" dxfId="13438" priority="13285">
      <formula>ROW()=CELL("fila")</formula>
    </cfRule>
    <cfRule type="expression" dxfId="13437" priority="13286">
      <formula>$A161="Venta"</formula>
    </cfRule>
    <cfRule type="expression" dxfId="13436" priority="13287">
      <formula>$A161="Compra"</formula>
    </cfRule>
  </conditionalFormatting>
  <conditionalFormatting sqref="B161:B171">
    <cfRule type="expression" dxfId="13435" priority="13282">
      <formula>ROW()=CELL("fila")</formula>
    </cfRule>
    <cfRule type="expression" dxfId="13434" priority="13283">
      <formula>$A161="Venta"</formula>
    </cfRule>
    <cfRule type="expression" dxfId="13433" priority="13284">
      <formula>$A161="Compra"</formula>
    </cfRule>
  </conditionalFormatting>
  <conditionalFormatting sqref="B161:B171">
    <cfRule type="expression" dxfId="13432" priority="13279">
      <formula>ROW()=CELL("fila")</formula>
    </cfRule>
  </conditionalFormatting>
  <conditionalFormatting sqref="B161:B171">
    <cfRule type="expression" dxfId="13431" priority="13280">
      <formula>$A161="Venta"</formula>
    </cfRule>
    <cfRule type="expression" dxfId="13430" priority="13281">
      <formula>$A161="Compra"</formula>
    </cfRule>
  </conditionalFormatting>
  <conditionalFormatting sqref="B161:B171">
    <cfRule type="expression" dxfId="13429" priority="13273">
      <formula>ROW()=CELL("fila")</formula>
    </cfRule>
    <cfRule type="expression" dxfId="13428" priority="13274">
      <formula>$A161="Venta"</formula>
    </cfRule>
    <cfRule type="expression" dxfId="13427" priority="13275">
      <formula>$A161="Compra"</formula>
    </cfRule>
  </conditionalFormatting>
  <conditionalFormatting sqref="B161:B171">
    <cfRule type="expression" dxfId="13426" priority="13276">
      <formula>ROW()=CELL("fila")</formula>
    </cfRule>
    <cfRule type="expression" dxfId="13425" priority="13277">
      <formula>$A161="Venta"</formula>
    </cfRule>
    <cfRule type="expression" dxfId="13424" priority="13278">
      <formula>$A161="Compra"</formula>
    </cfRule>
  </conditionalFormatting>
  <conditionalFormatting sqref="B161:B171">
    <cfRule type="expression" dxfId="13423" priority="13270">
      <formula>ROW()=CELL("fila")</formula>
    </cfRule>
    <cfRule type="expression" dxfId="13422" priority="13271">
      <formula>$A161="Venta"</formula>
    </cfRule>
    <cfRule type="expression" dxfId="13421" priority="13272">
      <formula>$A161="Compra"</formula>
    </cfRule>
  </conditionalFormatting>
  <conditionalFormatting sqref="B161:B171">
    <cfRule type="expression" dxfId="13420" priority="13267">
      <formula>ROW()=CELL("fila")</formula>
    </cfRule>
  </conditionalFormatting>
  <conditionalFormatting sqref="B161:B171">
    <cfRule type="expression" dxfId="13419" priority="13268">
      <formula>$A161="Venta"</formula>
    </cfRule>
    <cfRule type="expression" dxfId="13418" priority="13269">
      <formula>$A161="Compra"</formula>
    </cfRule>
  </conditionalFormatting>
  <conditionalFormatting sqref="B161:B171">
    <cfRule type="expression" dxfId="13417" priority="13261">
      <formula>ROW()=CELL("fila")</formula>
    </cfRule>
    <cfRule type="expression" dxfId="13416" priority="13262">
      <formula>$A161="Venta"</formula>
    </cfRule>
    <cfRule type="expression" dxfId="13415" priority="13263">
      <formula>$A161="Compra"</formula>
    </cfRule>
  </conditionalFormatting>
  <conditionalFormatting sqref="B161:B171">
    <cfRule type="expression" dxfId="13414" priority="13264">
      <formula>ROW()=CELL("fila")</formula>
    </cfRule>
    <cfRule type="expression" dxfId="13413" priority="13265">
      <formula>$A161="Venta"</formula>
    </cfRule>
    <cfRule type="expression" dxfId="13412" priority="13266">
      <formula>$A161="Compra"</formula>
    </cfRule>
  </conditionalFormatting>
  <conditionalFormatting sqref="B161:B171">
    <cfRule type="expression" dxfId="13411" priority="13255">
      <formula>ROW()=CELL("fila")</formula>
    </cfRule>
    <cfRule type="expression" dxfId="13410" priority="13256">
      <formula>$A161="Venta"</formula>
    </cfRule>
    <cfRule type="expression" dxfId="13409" priority="13257">
      <formula>$A161="Compra"</formula>
    </cfRule>
  </conditionalFormatting>
  <conditionalFormatting sqref="B161:B171">
    <cfRule type="expression" dxfId="13408" priority="13258">
      <formula>ROW()=CELL("fila")</formula>
    </cfRule>
    <cfRule type="expression" dxfId="13407" priority="13259">
      <formula>$A161="Venta"</formula>
    </cfRule>
    <cfRule type="expression" dxfId="13406" priority="13260">
      <formula>$A161="Compra"</formula>
    </cfRule>
  </conditionalFormatting>
  <conditionalFormatting sqref="B161:B171">
    <cfRule type="expression" dxfId="13405" priority="13252">
      <formula>ROW()=CELL("fila")</formula>
    </cfRule>
    <cfRule type="expression" dxfId="13404" priority="13253">
      <formula>$A161="Venta"</formula>
    </cfRule>
    <cfRule type="expression" dxfId="13403" priority="13254">
      <formula>$A161="Compra"</formula>
    </cfRule>
  </conditionalFormatting>
  <conditionalFormatting sqref="B161:B171">
    <cfRule type="expression" dxfId="13402" priority="13249">
      <formula>ROW()=CELL("fila")</formula>
    </cfRule>
  </conditionalFormatting>
  <conditionalFormatting sqref="B161:B171">
    <cfRule type="expression" dxfId="13401" priority="13250">
      <formula>$A161="Venta"</formula>
    </cfRule>
    <cfRule type="expression" dxfId="13400" priority="13251">
      <formula>$A161="Compra"</formula>
    </cfRule>
  </conditionalFormatting>
  <conditionalFormatting sqref="B161:B171">
    <cfRule type="expression" dxfId="13399" priority="13243">
      <formula>ROW()=CELL("fila")</formula>
    </cfRule>
    <cfRule type="expression" dxfId="13398" priority="13244">
      <formula>$A161="Venta"</formula>
    </cfRule>
    <cfRule type="expression" dxfId="13397" priority="13245">
      <formula>$A161="Compra"</formula>
    </cfRule>
  </conditionalFormatting>
  <conditionalFormatting sqref="B161:B171">
    <cfRule type="expression" dxfId="13396" priority="13246">
      <formula>ROW()=CELL("fila")</formula>
    </cfRule>
    <cfRule type="expression" dxfId="13395" priority="13247">
      <formula>$A161="Venta"</formula>
    </cfRule>
    <cfRule type="expression" dxfId="13394" priority="13248">
      <formula>$A161="Compra"</formula>
    </cfRule>
  </conditionalFormatting>
  <conditionalFormatting sqref="B161:B171">
    <cfRule type="expression" dxfId="13393" priority="13237">
      <formula>ROW()=CELL("fila")</formula>
    </cfRule>
    <cfRule type="expression" dxfId="13392" priority="13238">
      <formula>$A161="Venta"</formula>
    </cfRule>
    <cfRule type="expression" dxfId="13391" priority="13239">
      <formula>$A161="Compra"</formula>
    </cfRule>
  </conditionalFormatting>
  <conditionalFormatting sqref="B161:B171">
    <cfRule type="expression" dxfId="13390" priority="13240">
      <formula>ROW()=CELL("fila")</formula>
    </cfRule>
    <cfRule type="expression" dxfId="13389" priority="13241">
      <formula>$A161="Venta"</formula>
    </cfRule>
    <cfRule type="expression" dxfId="13388" priority="13242">
      <formula>$A161="Compra"</formula>
    </cfRule>
  </conditionalFormatting>
  <conditionalFormatting sqref="B161:B171">
    <cfRule type="expression" dxfId="13387" priority="13234">
      <formula>ROW()=CELL("fila")</formula>
    </cfRule>
    <cfRule type="expression" dxfId="13386" priority="13235">
      <formula>$A161="Venta"</formula>
    </cfRule>
    <cfRule type="expression" dxfId="13385" priority="13236">
      <formula>$A161="Compra"</formula>
    </cfRule>
  </conditionalFormatting>
  <conditionalFormatting sqref="B161:B171">
    <cfRule type="expression" dxfId="13384" priority="13231">
      <formula>ROW()=CELL("fila")</formula>
    </cfRule>
  </conditionalFormatting>
  <conditionalFormatting sqref="B161:B171">
    <cfRule type="expression" dxfId="13383" priority="13232">
      <formula>$A161="Venta"</formula>
    </cfRule>
    <cfRule type="expression" dxfId="13382" priority="13233">
      <formula>$A161="Compra"</formula>
    </cfRule>
  </conditionalFormatting>
  <conditionalFormatting sqref="B161:B171">
    <cfRule type="expression" dxfId="13381" priority="13225">
      <formula>ROW()=CELL("fila")</formula>
    </cfRule>
    <cfRule type="expression" dxfId="13380" priority="13226">
      <formula>$A161="Venta"</formula>
    </cfRule>
    <cfRule type="expression" dxfId="13379" priority="13227">
      <formula>$A161="Compra"</formula>
    </cfRule>
  </conditionalFormatting>
  <conditionalFormatting sqref="B161:B171">
    <cfRule type="expression" dxfId="13378" priority="13228">
      <formula>ROW()=CELL("fila")</formula>
    </cfRule>
    <cfRule type="expression" dxfId="13377" priority="13229">
      <formula>$A161="Venta"</formula>
    </cfRule>
    <cfRule type="expression" dxfId="13376" priority="13230">
      <formula>$A161="Compra"</formula>
    </cfRule>
  </conditionalFormatting>
  <conditionalFormatting sqref="B161:B171">
    <cfRule type="expression" dxfId="13375" priority="13219">
      <formula>ROW()=CELL("fila")</formula>
    </cfRule>
    <cfRule type="expression" dxfId="13374" priority="13220">
      <formula>$A161="Venta"</formula>
    </cfRule>
    <cfRule type="expression" dxfId="13373" priority="13221">
      <formula>$A161="Compra"</formula>
    </cfRule>
  </conditionalFormatting>
  <conditionalFormatting sqref="B161:B171">
    <cfRule type="expression" dxfId="13372" priority="13222">
      <formula>ROW()=CELL("fila")</formula>
    </cfRule>
    <cfRule type="expression" dxfId="13371" priority="13223">
      <formula>$A161="Venta"</formula>
    </cfRule>
    <cfRule type="expression" dxfId="13370" priority="13224">
      <formula>$A161="Compra"</formula>
    </cfRule>
  </conditionalFormatting>
  <conditionalFormatting sqref="B161:B171">
    <cfRule type="expression" dxfId="13369" priority="13216">
      <formula>ROW()=CELL("fila")</formula>
    </cfRule>
    <cfRule type="expression" dxfId="13368" priority="13217">
      <formula>$A161="Venta"</formula>
    </cfRule>
    <cfRule type="expression" dxfId="13367" priority="13218">
      <formula>$A161="Compra"</formula>
    </cfRule>
  </conditionalFormatting>
  <conditionalFormatting sqref="B161:B171">
    <cfRule type="expression" dxfId="13366" priority="13213">
      <formula>ROW()=CELL("fila")</formula>
    </cfRule>
  </conditionalFormatting>
  <conditionalFormatting sqref="B161:B171">
    <cfRule type="expression" dxfId="13365" priority="13214">
      <formula>$A161="Venta"</formula>
    </cfRule>
    <cfRule type="expression" dxfId="13364" priority="13215">
      <formula>$A161="Compra"</formula>
    </cfRule>
  </conditionalFormatting>
  <conditionalFormatting sqref="B161:B171">
    <cfRule type="expression" dxfId="13363" priority="13207">
      <formula>ROW()=CELL("fila")</formula>
    </cfRule>
    <cfRule type="expression" dxfId="13362" priority="13208">
      <formula>$A161="Venta"</formula>
    </cfRule>
    <cfRule type="expression" dxfId="13361" priority="13209">
      <formula>$A161="Compra"</formula>
    </cfRule>
  </conditionalFormatting>
  <conditionalFormatting sqref="B161:B171">
    <cfRule type="expression" dxfId="13360" priority="13210">
      <formula>ROW()=CELL("fila")</formula>
    </cfRule>
    <cfRule type="expression" dxfId="13359" priority="13211">
      <formula>$A161="Venta"</formula>
    </cfRule>
    <cfRule type="expression" dxfId="13358" priority="13212">
      <formula>$A161="Compra"</formula>
    </cfRule>
  </conditionalFormatting>
  <conditionalFormatting sqref="B161:B171">
    <cfRule type="expression" dxfId="13357" priority="13201">
      <formula>ROW()=CELL("fila")</formula>
    </cfRule>
    <cfRule type="expression" dxfId="13356" priority="13202">
      <formula>$A161="Venta"</formula>
    </cfRule>
    <cfRule type="expression" dxfId="13355" priority="13203">
      <formula>$A161="Compra"</formula>
    </cfRule>
  </conditionalFormatting>
  <conditionalFormatting sqref="B161:B171">
    <cfRule type="expression" dxfId="13354" priority="13204">
      <formula>ROW()=CELL("fila")</formula>
    </cfRule>
    <cfRule type="expression" dxfId="13353" priority="13205">
      <formula>$A161="Venta"</formula>
    </cfRule>
    <cfRule type="expression" dxfId="13352" priority="13206">
      <formula>$A161="Compra"</formula>
    </cfRule>
  </conditionalFormatting>
  <conditionalFormatting sqref="B161:B171">
    <cfRule type="expression" dxfId="13351" priority="13195">
      <formula>ROW()=CELL("fila")</formula>
    </cfRule>
    <cfRule type="expression" dxfId="13350" priority="13196">
      <formula>$A161="Venta"</formula>
    </cfRule>
    <cfRule type="expression" dxfId="13349" priority="13197">
      <formula>$A161="Compra"</formula>
    </cfRule>
  </conditionalFormatting>
  <conditionalFormatting sqref="B161:B171">
    <cfRule type="expression" dxfId="13348" priority="13198">
      <formula>ROW()=CELL("fila")</formula>
    </cfRule>
    <cfRule type="expression" dxfId="13347" priority="13199">
      <formula>$A161="Venta"</formula>
    </cfRule>
    <cfRule type="expression" dxfId="13346" priority="13200">
      <formula>$A161="Compra"</formula>
    </cfRule>
  </conditionalFormatting>
  <conditionalFormatting sqref="B161:B171">
    <cfRule type="expression" dxfId="13345" priority="13189">
      <formula>ROW()=CELL("fila")</formula>
    </cfRule>
    <cfRule type="expression" dxfId="13344" priority="13190">
      <formula>$A161="Venta"</formula>
    </cfRule>
    <cfRule type="expression" dxfId="13343" priority="13191">
      <formula>$A161="Compra"</formula>
    </cfRule>
  </conditionalFormatting>
  <conditionalFormatting sqref="B161:B171">
    <cfRule type="expression" dxfId="13342" priority="13192">
      <formula>ROW()=CELL("fila")</formula>
    </cfRule>
    <cfRule type="expression" dxfId="13341" priority="13193">
      <formula>$A161="Venta"</formula>
    </cfRule>
    <cfRule type="expression" dxfId="13340" priority="13194">
      <formula>$A161="Compra"</formula>
    </cfRule>
  </conditionalFormatting>
  <conditionalFormatting sqref="B161:B171">
    <cfRule type="expression" dxfId="13339" priority="13186">
      <formula>ROW()=CELL("fila")</formula>
    </cfRule>
    <cfRule type="expression" dxfId="13338" priority="13187">
      <formula>$A161="Venta"</formula>
    </cfRule>
    <cfRule type="expression" dxfId="13337" priority="13188">
      <formula>$A161="Compra"</formula>
    </cfRule>
  </conditionalFormatting>
  <conditionalFormatting sqref="B161:B171">
    <cfRule type="expression" dxfId="13336" priority="13183">
      <formula>ROW()=CELL("fila")</formula>
    </cfRule>
  </conditionalFormatting>
  <conditionalFormatting sqref="B161:B171">
    <cfRule type="expression" dxfId="13335" priority="13184">
      <formula>$A161="Venta"</formula>
    </cfRule>
    <cfRule type="expression" dxfId="13334" priority="13185">
      <formula>$A161="Compra"</formula>
    </cfRule>
  </conditionalFormatting>
  <conditionalFormatting sqref="B161:B171">
    <cfRule type="expression" dxfId="13333" priority="13177">
      <formula>ROW()=CELL("fila")</formula>
    </cfRule>
    <cfRule type="expression" dxfId="13332" priority="13178">
      <formula>$A161="Venta"</formula>
    </cfRule>
    <cfRule type="expression" dxfId="13331" priority="13179">
      <formula>$A161="Compra"</formula>
    </cfRule>
  </conditionalFormatting>
  <conditionalFormatting sqref="B161:B171">
    <cfRule type="expression" dxfId="13330" priority="13180">
      <formula>ROW()=CELL("fila")</formula>
    </cfRule>
    <cfRule type="expression" dxfId="13329" priority="13181">
      <formula>$A161="Venta"</formula>
    </cfRule>
    <cfRule type="expression" dxfId="13328" priority="13182">
      <formula>$A161="Compra"</formula>
    </cfRule>
  </conditionalFormatting>
  <conditionalFormatting sqref="B161:B171">
    <cfRule type="expression" dxfId="13327" priority="13171">
      <formula>ROW()=CELL("fila")</formula>
    </cfRule>
    <cfRule type="expression" dxfId="13326" priority="13172">
      <formula>$A161="Venta"</formula>
    </cfRule>
    <cfRule type="expression" dxfId="13325" priority="13173">
      <formula>$A161="Compra"</formula>
    </cfRule>
  </conditionalFormatting>
  <conditionalFormatting sqref="B161:B171">
    <cfRule type="expression" dxfId="13324" priority="13174">
      <formula>ROW()=CELL("fila")</formula>
    </cfRule>
    <cfRule type="expression" dxfId="13323" priority="13175">
      <formula>$A161="Venta"</formula>
    </cfRule>
    <cfRule type="expression" dxfId="13322" priority="13176">
      <formula>$A161="Compra"</formula>
    </cfRule>
  </conditionalFormatting>
  <conditionalFormatting sqref="B161:B171">
    <cfRule type="expression" dxfId="13321" priority="13168">
      <formula>ROW()=CELL("fila")</formula>
    </cfRule>
    <cfRule type="expression" dxfId="13320" priority="13169">
      <formula>$A161="Venta"</formula>
    </cfRule>
    <cfRule type="expression" dxfId="13319" priority="13170">
      <formula>$A161="Compra"</formula>
    </cfRule>
  </conditionalFormatting>
  <conditionalFormatting sqref="B161:B171">
    <cfRule type="expression" dxfId="13318" priority="13165">
      <formula>ROW()=CELL("fila")</formula>
    </cfRule>
  </conditionalFormatting>
  <conditionalFormatting sqref="B161:B171">
    <cfRule type="expression" dxfId="13317" priority="13166">
      <formula>$A161="Venta"</formula>
    </cfRule>
    <cfRule type="expression" dxfId="13316" priority="13167">
      <formula>$A161="Compra"</formula>
    </cfRule>
  </conditionalFormatting>
  <conditionalFormatting sqref="B161:B171">
    <cfRule type="expression" dxfId="13315" priority="13159">
      <formula>ROW()=CELL("fila")</formula>
    </cfRule>
    <cfRule type="expression" dxfId="13314" priority="13160">
      <formula>$A161="Venta"</formula>
    </cfRule>
    <cfRule type="expression" dxfId="13313" priority="13161">
      <formula>$A161="Compra"</formula>
    </cfRule>
  </conditionalFormatting>
  <conditionalFormatting sqref="B161:B171">
    <cfRule type="expression" dxfId="13312" priority="13162">
      <formula>ROW()=CELL("fila")</formula>
    </cfRule>
    <cfRule type="expression" dxfId="13311" priority="13163">
      <formula>$A161="Venta"</formula>
    </cfRule>
    <cfRule type="expression" dxfId="13310" priority="13164">
      <formula>$A161="Compra"</formula>
    </cfRule>
  </conditionalFormatting>
  <conditionalFormatting sqref="B161:B171">
    <cfRule type="expression" dxfId="13309" priority="13153">
      <formula>ROW()=CELL("fila")</formula>
    </cfRule>
    <cfRule type="expression" dxfId="13308" priority="13154">
      <formula>$A161="Venta"</formula>
    </cfRule>
    <cfRule type="expression" dxfId="13307" priority="13155">
      <formula>$A161="Compra"</formula>
    </cfRule>
  </conditionalFormatting>
  <conditionalFormatting sqref="B161:B171">
    <cfRule type="expression" dxfId="13306" priority="13156">
      <formula>ROW()=CELL("fila")</formula>
    </cfRule>
    <cfRule type="expression" dxfId="13305" priority="13157">
      <formula>$A161="Venta"</formula>
    </cfRule>
    <cfRule type="expression" dxfId="13304" priority="13158">
      <formula>$A161="Compra"</formula>
    </cfRule>
  </conditionalFormatting>
  <conditionalFormatting sqref="B161:B171">
    <cfRule type="expression" dxfId="13303" priority="13150">
      <formula>ROW()=CELL("fila")</formula>
    </cfRule>
    <cfRule type="expression" dxfId="13302" priority="13151">
      <formula>$A161="Venta"</formula>
    </cfRule>
    <cfRule type="expression" dxfId="13301" priority="13152">
      <formula>$A161="Compra"</formula>
    </cfRule>
  </conditionalFormatting>
  <conditionalFormatting sqref="B161:B171">
    <cfRule type="expression" dxfId="13300" priority="13147">
      <formula>ROW()=CELL("fila")</formula>
    </cfRule>
  </conditionalFormatting>
  <conditionalFormatting sqref="B161:B171">
    <cfRule type="expression" dxfId="13299" priority="13148">
      <formula>$A161="Venta"</formula>
    </cfRule>
    <cfRule type="expression" dxfId="13298" priority="13149">
      <formula>$A161="Compra"</formula>
    </cfRule>
  </conditionalFormatting>
  <conditionalFormatting sqref="B161:B171">
    <cfRule type="expression" dxfId="13297" priority="13141">
      <formula>ROW()=CELL("fila")</formula>
    </cfRule>
    <cfRule type="expression" dxfId="13296" priority="13142">
      <formula>$A161="Venta"</formula>
    </cfRule>
    <cfRule type="expression" dxfId="13295" priority="13143">
      <formula>$A161="Compra"</formula>
    </cfRule>
  </conditionalFormatting>
  <conditionalFormatting sqref="B161:B171">
    <cfRule type="expression" dxfId="13294" priority="13144">
      <formula>ROW()=CELL("fila")</formula>
    </cfRule>
    <cfRule type="expression" dxfId="13293" priority="13145">
      <formula>$A161="Venta"</formula>
    </cfRule>
    <cfRule type="expression" dxfId="13292" priority="13146">
      <formula>$A161="Compra"</formula>
    </cfRule>
  </conditionalFormatting>
  <conditionalFormatting sqref="B161:B171">
    <cfRule type="expression" dxfId="13291" priority="13135">
      <formula>ROW()=CELL("fila")</formula>
    </cfRule>
    <cfRule type="expression" dxfId="13290" priority="13136">
      <formula>$A161="Venta"</formula>
    </cfRule>
    <cfRule type="expression" dxfId="13289" priority="13137">
      <formula>$A161="Compra"</formula>
    </cfRule>
  </conditionalFormatting>
  <conditionalFormatting sqref="B161:B171">
    <cfRule type="expression" dxfId="13288" priority="13138">
      <formula>ROW()=CELL("fila")</formula>
    </cfRule>
    <cfRule type="expression" dxfId="13287" priority="13139">
      <formula>$A161="Venta"</formula>
    </cfRule>
    <cfRule type="expression" dxfId="13286" priority="13140">
      <formula>$A161="Compra"</formula>
    </cfRule>
  </conditionalFormatting>
  <conditionalFormatting sqref="B161:B171">
    <cfRule type="expression" dxfId="13285" priority="13129">
      <formula>ROW()=CELL("fila")</formula>
    </cfRule>
    <cfRule type="expression" dxfId="13284" priority="13130">
      <formula>$A161="Venta"</formula>
    </cfRule>
    <cfRule type="expression" dxfId="13283" priority="13131">
      <formula>$A161="Compra"</formula>
    </cfRule>
  </conditionalFormatting>
  <conditionalFormatting sqref="B161:B171">
    <cfRule type="expression" dxfId="13282" priority="13132">
      <formula>ROW()=CELL("fila")</formula>
    </cfRule>
    <cfRule type="expression" dxfId="13281" priority="13133">
      <formula>$A161="Venta"</formula>
    </cfRule>
    <cfRule type="expression" dxfId="13280" priority="13134">
      <formula>$A161="Compra"</formula>
    </cfRule>
  </conditionalFormatting>
  <conditionalFormatting sqref="B161:B171">
    <cfRule type="expression" dxfId="13279" priority="13123">
      <formula>ROW()=CELL("fila")</formula>
    </cfRule>
    <cfRule type="expression" dxfId="13278" priority="13124">
      <formula>$A161="Venta"</formula>
    </cfRule>
    <cfRule type="expression" dxfId="13277" priority="13125">
      <formula>$A161="Compra"</formula>
    </cfRule>
  </conditionalFormatting>
  <conditionalFormatting sqref="B161:B171">
    <cfRule type="expression" dxfId="13276" priority="13126">
      <formula>ROW()=CELL("fila")</formula>
    </cfRule>
    <cfRule type="expression" dxfId="13275" priority="13127">
      <formula>$A161="Venta"</formula>
    </cfRule>
    <cfRule type="expression" dxfId="13274" priority="13128">
      <formula>$A161="Compra"</formula>
    </cfRule>
  </conditionalFormatting>
  <conditionalFormatting sqref="B161:B171">
    <cfRule type="expression" dxfId="13273" priority="13120">
      <formula>ROW()=CELL("fila")</formula>
    </cfRule>
    <cfRule type="expression" dxfId="13272" priority="13121">
      <formula>$A161="Venta"</formula>
    </cfRule>
    <cfRule type="expression" dxfId="13271" priority="13122">
      <formula>$A161="Compra"</formula>
    </cfRule>
  </conditionalFormatting>
  <conditionalFormatting sqref="B161:B171">
    <cfRule type="expression" dxfId="13270" priority="13117">
      <formula>ROW()=CELL("fila")</formula>
    </cfRule>
  </conditionalFormatting>
  <conditionalFormatting sqref="B161:B171">
    <cfRule type="expression" dxfId="13269" priority="13118">
      <formula>$A161="Venta"</formula>
    </cfRule>
    <cfRule type="expression" dxfId="13268" priority="13119">
      <formula>$A161="Compra"</formula>
    </cfRule>
  </conditionalFormatting>
  <conditionalFormatting sqref="B161:B171">
    <cfRule type="expression" dxfId="13267" priority="13111">
      <formula>ROW()=CELL("fila")</formula>
    </cfRule>
    <cfRule type="expression" dxfId="13266" priority="13112">
      <formula>$A161="Venta"</formula>
    </cfRule>
    <cfRule type="expression" dxfId="13265" priority="13113">
      <formula>$A161="Compra"</formula>
    </cfRule>
  </conditionalFormatting>
  <conditionalFormatting sqref="B161:B171">
    <cfRule type="expression" dxfId="13264" priority="13114">
      <formula>ROW()=CELL("fila")</formula>
    </cfRule>
    <cfRule type="expression" dxfId="13263" priority="13115">
      <formula>$A161="Venta"</formula>
    </cfRule>
    <cfRule type="expression" dxfId="13262" priority="13116">
      <formula>$A161="Compra"</formula>
    </cfRule>
  </conditionalFormatting>
  <conditionalFormatting sqref="B161:B171">
    <cfRule type="expression" dxfId="13261" priority="13105">
      <formula>ROW()=CELL("fila")</formula>
    </cfRule>
    <cfRule type="expression" dxfId="13260" priority="13106">
      <formula>$A161="Venta"</formula>
    </cfRule>
    <cfRule type="expression" dxfId="13259" priority="13107">
      <formula>$A161="Compra"</formula>
    </cfRule>
  </conditionalFormatting>
  <conditionalFormatting sqref="B161:B171">
    <cfRule type="expression" dxfId="13258" priority="13108">
      <formula>ROW()=CELL("fila")</formula>
    </cfRule>
    <cfRule type="expression" dxfId="13257" priority="13109">
      <formula>$A161="Venta"</formula>
    </cfRule>
    <cfRule type="expression" dxfId="13256" priority="13110">
      <formula>$A161="Compra"</formula>
    </cfRule>
  </conditionalFormatting>
  <conditionalFormatting sqref="B161:B171">
    <cfRule type="expression" dxfId="13255" priority="13099">
      <formula>ROW()=CELL("fila")</formula>
    </cfRule>
    <cfRule type="expression" dxfId="13254" priority="13100">
      <formula>$A161="Venta"</formula>
    </cfRule>
    <cfRule type="expression" dxfId="13253" priority="13101">
      <formula>$A161="Compra"</formula>
    </cfRule>
  </conditionalFormatting>
  <conditionalFormatting sqref="B161:B171">
    <cfRule type="expression" dxfId="13252" priority="13102">
      <formula>ROW()=CELL("fila")</formula>
    </cfRule>
    <cfRule type="expression" dxfId="13251" priority="13103">
      <formula>$A161="Venta"</formula>
    </cfRule>
    <cfRule type="expression" dxfId="13250" priority="13104">
      <formula>$A161="Compra"</formula>
    </cfRule>
  </conditionalFormatting>
  <conditionalFormatting sqref="B161:B171">
    <cfRule type="expression" dxfId="13249" priority="13093">
      <formula>ROW()=CELL("fila")</formula>
    </cfRule>
    <cfRule type="expression" dxfId="13248" priority="13094">
      <formula>$A161="Venta"</formula>
    </cfRule>
    <cfRule type="expression" dxfId="13247" priority="13095">
      <formula>$A161="Compra"</formula>
    </cfRule>
  </conditionalFormatting>
  <conditionalFormatting sqref="B161:B171">
    <cfRule type="expression" dxfId="13246" priority="13096">
      <formula>ROW()=CELL("fila")</formula>
    </cfRule>
    <cfRule type="expression" dxfId="13245" priority="13097">
      <formula>$A161="Venta"</formula>
    </cfRule>
    <cfRule type="expression" dxfId="13244" priority="13098">
      <formula>$A161="Compra"</formula>
    </cfRule>
  </conditionalFormatting>
  <conditionalFormatting sqref="B161:B171">
    <cfRule type="expression" dxfId="13243" priority="13087">
      <formula>ROW()=CELL("fila")</formula>
    </cfRule>
    <cfRule type="expression" dxfId="13242" priority="13088">
      <formula>$A161="Venta"</formula>
    </cfRule>
    <cfRule type="expression" dxfId="13241" priority="13089">
      <formula>$A161="Compra"</formula>
    </cfRule>
  </conditionalFormatting>
  <conditionalFormatting sqref="B161:B171">
    <cfRule type="expression" dxfId="13240" priority="13090">
      <formula>ROW()=CELL("fila")</formula>
    </cfRule>
    <cfRule type="expression" dxfId="13239" priority="13091">
      <formula>$A161="Venta"</formula>
    </cfRule>
    <cfRule type="expression" dxfId="13238" priority="13092">
      <formula>$A161="Compra"</formula>
    </cfRule>
  </conditionalFormatting>
  <conditionalFormatting sqref="B170:B205">
    <cfRule type="expression" dxfId="13237" priority="13081">
      <formula>ROW()=CELL("fila")</formula>
    </cfRule>
    <cfRule type="expression" dxfId="13236" priority="13082">
      <formula>$A170="Venta"</formula>
    </cfRule>
    <cfRule type="expression" dxfId="13235" priority="13083">
      <formula>$A170="Compra"</formula>
    </cfRule>
  </conditionalFormatting>
  <conditionalFormatting sqref="B170:B205">
    <cfRule type="expression" dxfId="13234" priority="13084">
      <formula>ROW()=CELL("fila")</formula>
    </cfRule>
    <cfRule type="expression" dxfId="13233" priority="13085">
      <formula>$A170="Venta"</formula>
    </cfRule>
    <cfRule type="expression" dxfId="13232" priority="13086">
      <formula>$A170="Compra"</formula>
    </cfRule>
  </conditionalFormatting>
  <conditionalFormatting sqref="B170:B205">
    <cfRule type="expression" dxfId="13231" priority="13078">
      <formula>ROW()=CELL("fila")</formula>
    </cfRule>
    <cfRule type="expression" dxfId="13230" priority="13079">
      <formula>$A170="Venta"</formula>
    </cfRule>
    <cfRule type="expression" dxfId="13229" priority="13080">
      <formula>$A170="Compra"</formula>
    </cfRule>
  </conditionalFormatting>
  <conditionalFormatting sqref="B170:B205">
    <cfRule type="expression" dxfId="13228" priority="13075">
      <formula>ROW()=CELL("fila")</formula>
    </cfRule>
    <cfRule type="expression" dxfId="13227" priority="13076">
      <formula>$A170="Venta"</formula>
    </cfRule>
    <cfRule type="expression" dxfId="13226" priority="13077">
      <formula>$A170="Compra"</formula>
    </cfRule>
  </conditionalFormatting>
  <conditionalFormatting sqref="B170:B205">
    <cfRule type="expression" dxfId="13225" priority="13072">
      <formula>ROW()=CELL("fila")</formula>
    </cfRule>
    <cfRule type="expression" dxfId="13224" priority="13073">
      <formula>$A170="Venta"</formula>
    </cfRule>
    <cfRule type="expression" dxfId="13223" priority="13074">
      <formula>$A170="Compra"</formula>
    </cfRule>
  </conditionalFormatting>
  <conditionalFormatting sqref="B170:B205">
    <cfRule type="expression" dxfId="13222" priority="13069">
      <formula>ROW()=CELL("fila")</formula>
    </cfRule>
  </conditionalFormatting>
  <conditionalFormatting sqref="B170:B205">
    <cfRule type="expression" dxfId="13221" priority="13070">
      <formula>$A170="Venta"</formula>
    </cfRule>
    <cfRule type="expression" dxfId="13220" priority="13071">
      <formula>$A170="Compra"</formula>
    </cfRule>
  </conditionalFormatting>
  <conditionalFormatting sqref="B170:B205">
    <cfRule type="expression" dxfId="13219" priority="13063">
      <formula>ROW()=CELL("fila")</formula>
    </cfRule>
    <cfRule type="expression" dxfId="13218" priority="13064">
      <formula>$A170="Venta"</formula>
    </cfRule>
    <cfRule type="expression" dxfId="13217" priority="13065">
      <formula>$A170="Compra"</formula>
    </cfRule>
  </conditionalFormatting>
  <conditionalFormatting sqref="B170:B205">
    <cfRule type="expression" dxfId="13216" priority="13066">
      <formula>ROW()=CELL("fila")</formula>
    </cfRule>
    <cfRule type="expression" dxfId="13215" priority="13067">
      <formula>$A170="Venta"</formula>
    </cfRule>
    <cfRule type="expression" dxfId="13214" priority="13068">
      <formula>$A170="Compra"</formula>
    </cfRule>
  </conditionalFormatting>
  <conditionalFormatting sqref="B170:B205">
    <cfRule type="expression" dxfId="13213" priority="13060">
      <formula>ROW()=CELL("fila")</formula>
    </cfRule>
    <cfRule type="expression" dxfId="13212" priority="13061">
      <formula>$A170="Venta"</formula>
    </cfRule>
    <cfRule type="expression" dxfId="13211" priority="13062">
      <formula>$A170="Compra"</formula>
    </cfRule>
  </conditionalFormatting>
  <conditionalFormatting sqref="B170:B205">
    <cfRule type="expression" dxfId="13210" priority="13057">
      <formula>ROW()=CELL("fila")</formula>
    </cfRule>
    <cfRule type="expression" dxfId="13209" priority="13058">
      <formula>$A170="Venta"</formula>
    </cfRule>
    <cfRule type="expression" dxfId="13208" priority="13059">
      <formula>$A170="Compra"</formula>
    </cfRule>
  </conditionalFormatting>
  <conditionalFormatting sqref="B170:B205">
    <cfRule type="expression" dxfId="13207" priority="13054">
      <formula>ROW()=CELL("fila")</formula>
    </cfRule>
    <cfRule type="expression" dxfId="13206" priority="13055">
      <formula>$A170="Venta"</formula>
    </cfRule>
    <cfRule type="expression" dxfId="13205" priority="13056">
      <formula>$A170="Compra"</formula>
    </cfRule>
  </conditionalFormatting>
  <conditionalFormatting sqref="B170:B205">
    <cfRule type="expression" dxfId="13204" priority="13051">
      <formula>ROW()=CELL("fila")</formula>
    </cfRule>
  </conditionalFormatting>
  <conditionalFormatting sqref="B170:B205">
    <cfRule type="expression" dxfId="13203" priority="13052">
      <formula>$A170="Venta"</formula>
    </cfRule>
    <cfRule type="expression" dxfId="13202" priority="13053">
      <formula>$A170="Compra"</formula>
    </cfRule>
  </conditionalFormatting>
  <conditionalFormatting sqref="B170:B205">
    <cfRule type="expression" dxfId="13201" priority="13045">
      <formula>ROW()=CELL("fila")</formula>
    </cfRule>
    <cfRule type="expression" dxfId="13200" priority="13046">
      <formula>$A170="Venta"</formula>
    </cfRule>
    <cfRule type="expression" dxfId="13199" priority="13047">
      <formula>$A170="Compra"</formula>
    </cfRule>
  </conditionalFormatting>
  <conditionalFormatting sqref="B170:B205">
    <cfRule type="expression" dxfId="13198" priority="13048">
      <formula>ROW()=CELL("fila")</formula>
    </cfRule>
    <cfRule type="expression" dxfId="13197" priority="13049">
      <formula>$A170="Venta"</formula>
    </cfRule>
    <cfRule type="expression" dxfId="13196" priority="13050">
      <formula>$A170="Compra"</formula>
    </cfRule>
  </conditionalFormatting>
  <conditionalFormatting sqref="B170:B205">
    <cfRule type="expression" dxfId="13195" priority="13042">
      <formula>ROW()=CELL("fila")</formula>
    </cfRule>
    <cfRule type="expression" dxfId="13194" priority="13043">
      <formula>$A170="Venta"</formula>
    </cfRule>
    <cfRule type="expression" dxfId="13193" priority="13044">
      <formula>$A170="Compra"</formula>
    </cfRule>
  </conditionalFormatting>
  <conditionalFormatting sqref="B170:B205">
    <cfRule type="expression" dxfId="13192" priority="13039">
      <formula>ROW()=CELL("fila")</formula>
    </cfRule>
  </conditionalFormatting>
  <conditionalFormatting sqref="B170:B205">
    <cfRule type="expression" dxfId="13191" priority="13040">
      <formula>$A170="Venta"</formula>
    </cfRule>
    <cfRule type="expression" dxfId="13190" priority="13041">
      <formula>$A170="Compra"</formula>
    </cfRule>
  </conditionalFormatting>
  <conditionalFormatting sqref="B170:B205">
    <cfRule type="expression" dxfId="13189" priority="13033">
      <formula>ROW()=CELL("fila")</formula>
    </cfRule>
    <cfRule type="expression" dxfId="13188" priority="13034">
      <formula>$A170="Venta"</formula>
    </cfRule>
    <cfRule type="expression" dxfId="13187" priority="13035">
      <formula>$A170="Compra"</formula>
    </cfRule>
  </conditionalFormatting>
  <conditionalFormatting sqref="B170:B205">
    <cfRule type="expression" dxfId="13186" priority="13036">
      <formula>ROW()=CELL("fila")</formula>
    </cfRule>
    <cfRule type="expression" dxfId="13185" priority="13037">
      <formula>$A170="Venta"</formula>
    </cfRule>
    <cfRule type="expression" dxfId="13184" priority="13038">
      <formula>$A170="Compra"</formula>
    </cfRule>
  </conditionalFormatting>
  <conditionalFormatting sqref="B170:B205">
    <cfRule type="expression" dxfId="13183" priority="13027">
      <formula>ROW()=CELL("fila")</formula>
    </cfRule>
    <cfRule type="expression" dxfId="13182" priority="13028">
      <formula>$A170="Venta"</formula>
    </cfRule>
    <cfRule type="expression" dxfId="13181" priority="13029">
      <formula>$A170="Compra"</formula>
    </cfRule>
  </conditionalFormatting>
  <conditionalFormatting sqref="B170:B205">
    <cfRule type="expression" dxfId="13180" priority="13030">
      <formula>ROW()=CELL("fila")</formula>
    </cfRule>
    <cfRule type="expression" dxfId="13179" priority="13031">
      <formula>$A170="Venta"</formula>
    </cfRule>
    <cfRule type="expression" dxfId="13178" priority="13032">
      <formula>$A170="Compra"</formula>
    </cfRule>
  </conditionalFormatting>
  <conditionalFormatting sqref="B170:B205">
    <cfRule type="expression" dxfId="13177" priority="13024">
      <formula>ROW()=CELL("fila")</formula>
    </cfRule>
    <cfRule type="expression" dxfId="13176" priority="13025">
      <formula>$A170="Venta"</formula>
    </cfRule>
    <cfRule type="expression" dxfId="13175" priority="13026">
      <formula>$A170="Compra"</formula>
    </cfRule>
  </conditionalFormatting>
  <conditionalFormatting sqref="B170:B205">
    <cfRule type="expression" dxfId="13174" priority="13021">
      <formula>ROW()=CELL("fila")</formula>
    </cfRule>
    <cfRule type="expression" dxfId="13173" priority="13022">
      <formula>$A170="Venta"</formula>
    </cfRule>
    <cfRule type="expression" dxfId="13172" priority="13023">
      <formula>$A170="Compra"</formula>
    </cfRule>
  </conditionalFormatting>
  <conditionalFormatting sqref="B170:B205">
    <cfRule type="expression" dxfId="13171" priority="13018">
      <formula>ROW()=CELL("fila")</formula>
    </cfRule>
    <cfRule type="expression" dxfId="13170" priority="13019">
      <formula>$A170="Venta"</formula>
    </cfRule>
    <cfRule type="expression" dxfId="13169" priority="13020">
      <formula>$A170="Compra"</formula>
    </cfRule>
  </conditionalFormatting>
  <conditionalFormatting sqref="B170:B205">
    <cfRule type="expression" dxfId="13168" priority="13015">
      <formula>ROW()=CELL("fila")</formula>
    </cfRule>
  </conditionalFormatting>
  <conditionalFormatting sqref="B170:B205">
    <cfRule type="expression" dxfId="13167" priority="13016">
      <formula>$A170="Venta"</formula>
    </cfRule>
    <cfRule type="expression" dxfId="13166" priority="13017">
      <formula>$A170="Compra"</formula>
    </cfRule>
  </conditionalFormatting>
  <conditionalFormatting sqref="B170:B205">
    <cfRule type="expression" dxfId="13165" priority="13009">
      <formula>ROW()=CELL("fila")</formula>
    </cfRule>
    <cfRule type="expression" dxfId="13164" priority="13010">
      <formula>$A170="Venta"</formula>
    </cfRule>
    <cfRule type="expression" dxfId="13163" priority="13011">
      <formula>$A170="Compra"</formula>
    </cfRule>
  </conditionalFormatting>
  <conditionalFormatting sqref="B170:B205">
    <cfRule type="expression" dxfId="13162" priority="13012">
      <formula>ROW()=CELL("fila")</formula>
    </cfRule>
    <cfRule type="expression" dxfId="13161" priority="13013">
      <formula>$A170="Venta"</formula>
    </cfRule>
    <cfRule type="expression" dxfId="13160" priority="13014">
      <formula>$A170="Compra"</formula>
    </cfRule>
  </conditionalFormatting>
  <conditionalFormatting sqref="B170:B205">
    <cfRule type="expression" dxfId="13159" priority="13006">
      <formula>ROW()=CELL("fila")</formula>
    </cfRule>
    <cfRule type="expression" dxfId="13158" priority="13007">
      <formula>$A170="Venta"</formula>
    </cfRule>
    <cfRule type="expression" dxfId="13157" priority="13008">
      <formula>$A170="Compra"</formula>
    </cfRule>
  </conditionalFormatting>
  <conditionalFormatting sqref="B170:B205">
    <cfRule type="expression" dxfId="13156" priority="13003">
      <formula>ROW()=CELL("fila")</formula>
    </cfRule>
  </conditionalFormatting>
  <conditionalFormatting sqref="B170:B205">
    <cfRule type="expression" dxfId="13155" priority="13004">
      <formula>$A170="Venta"</formula>
    </cfRule>
    <cfRule type="expression" dxfId="13154" priority="13005">
      <formula>$A170="Compra"</formula>
    </cfRule>
  </conditionalFormatting>
  <conditionalFormatting sqref="B170:B205">
    <cfRule type="expression" dxfId="13153" priority="12997">
      <formula>ROW()=CELL("fila")</formula>
    </cfRule>
    <cfRule type="expression" dxfId="13152" priority="12998">
      <formula>$A170="Venta"</formula>
    </cfRule>
    <cfRule type="expression" dxfId="13151" priority="12999">
      <formula>$A170="Compra"</formula>
    </cfRule>
  </conditionalFormatting>
  <conditionalFormatting sqref="B170:B205">
    <cfRule type="expression" dxfId="13150" priority="13000">
      <formula>ROW()=CELL("fila")</formula>
    </cfRule>
    <cfRule type="expression" dxfId="13149" priority="13001">
      <formula>$A170="Venta"</formula>
    </cfRule>
    <cfRule type="expression" dxfId="13148" priority="13002">
      <formula>$A170="Compra"</formula>
    </cfRule>
  </conditionalFormatting>
  <conditionalFormatting sqref="B170:B205">
    <cfRule type="expression" dxfId="13147" priority="12991">
      <formula>ROW()=CELL("fila")</formula>
    </cfRule>
    <cfRule type="expression" dxfId="13146" priority="12992">
      <formula>$A170="Venta"</formula>
    </cfRule>
    <cfRule type="expression" dxfId="13145" priority="12993">
      <formula>$A170="Compra"</formula>
    </cfRule>
  </conditionalFormatting>
  <conditionalFormatting sqref="B170:B205">
    <cfRule type="expression" dxfId="13144" priority="12994">
      <formula>ROW()=CELL("fila")</formula>
    </cfRule>
    <cfRule type="expression" dxfId="13143" priority="12995">
      <formula>$A170="Venta"</formula>
    </cfRule>
    <cfRule type="expression" dxfId="13142" priority="12996">
      <formula>$A170="Compra"</formula>
    </cfRule>
  </conditionalFormatting>
  <conditionalFormatting sqref="B170:B205">
    <cfRule type="expression" dxfId="13141" priority="12988">
      <formula>ROW()=CELL("fila")</formula>
    </cfRule>
    <cfRule type="expression" dxfId="13140" priority="12989">
      <formula>$A170="Venta"</formula>
    </cfRule>
    <cfRule type="expression" dxfId="13139" priority="12990">
      <formula>$A170="Compra"</formula>
    </cfRule>
  </conditionalFormatting>
  <conditionalFormatting sqref="B170:B205">
    <cfRule type="expression" dxfId="13138" priority="12985">
      <formula>ROW()=CELL("fila")</formula>
    </cfRule>
  </conditionalFormatting>
  <conditionalFormatting sqref="B170:B205">
    <cfRule type="expression" dxfId="13137" priority="12986">
      <formula>$A170="Venta"</formula>
    </cfRule>
    <cfRule type="expression" dxfId="13136" priority="12987">
      <formula>$A170="Compra"</formula>
    </cfRule>
  </conditionalFormatting>
  <conditionalFormatting sqref="B170:B205">
    <cfRule type="expression" dxfId="13135" priority="12979">
      <formula>ROW()=CELL("fila")</formula>
    </cfRule>
    <cfRule type="expression" dxfId="13134" priority="12980">
      <formula>$A170="Venta"</formula>
    </cfRule>
    <cfRule type="expression" dxfId="13133" priority="12981">
      <formula>$A170="Compra"</formula>
    </cfRule>
  </conditionalFormatting>
  <conditionalFormatting sqref="B170:B205">
    <cfRule type="expression" dxfId="13132" priority="12982">
      <formula>ROW()=CELL("fila")</formula>
    </cfRule>
    <cfRule type="expression" dxfId="13131" priority="12983">
      <formula>$A170="Venta"</formula>
    </cfRule>
    <cfRule type="expression" dxfId="13130" priority="12984">
      <formula>$A170="Compra"</formula>
    </cfRule>
  </conditionalFormatting>
  <conditionalFormatting sqref="B170:B205">
    <cfRule type="expression" dxfId="13129" priority="12973">
      <formula>ROW()=CELL("fila")</formula>
    </cfRule>
    <cfRule type="expression" dxfId="13128" priority="12974">
      <formula>$A170="Venta"</formula>
    </cfRule>
    <cfRule type="expression" dxfId="13127" priority="12975">
      <formula>$A170="Compra"</formula>
    </cfRule>
  </conditionalFormatting>
  <conditionalFormatting sqref="B170:B205">
    <cfRule type="expression" dxfId="13126" priority="12976">
      <formula>ROW()=CELL("fila")</formula>
    </cfRule>
    <cfRule type="expression" dxfId="13125" priority="12977">
      <formula>$A170="Venta"</formula>
    </cfRule>
    <cfRule type="expression" dxfId="13124" priority="12978">
      <formula>$A170="Compra"</formula>
    </cfRule>
  </conditionalFormatting>
  <conditionalFormatting sqref="B170:B205">
    <cfRule type="expression" dxfId="13123" priority="12970">
      <formula>ROW()=CELL("fila")</formula>
    </cfRule>
    <cfRule type="expression" dxfId="13122" priority="12971">
      <formula>$A170="Venta"</formula>
    </cfRule>
    <cfRule type="expression" dxfId="13121" priority="12972">
      <formula>$A170="Compra"</formula>
    </cfRule>
  </conditionalFormatting>
  <conditionalFormatting sqref="B170:B205">
    <cfRule type="expression" dxfId="13120" priority="12967">
      <formula>ROW()=CELL("fila")</formula>
    </cfRule>
  </conditionalFormatting>
  <conditionalFormatting sqref="B170:B205">
    <cfRule type="expression" dxfId="13119" priority="12968">
      <formula>$A170="Venta"</formula>
    </cfRule>
    <cfRule type="expression" dxfId="13118" priority="12969">
      <formula>$A170="Compra"</formula>
    </cfRule>
  </conditionalFormatting>
  <conditionalFormatting sqref="B170:B205">
    <cfRule type="expression" dxfId="13117" priority="12961">
      <formula>ROW()=CELL("fila")</formula>
    </cfRule>
    <cfRule type="expression" dxfId="13116" priority="12962">
      <formula>$A170="Venta"</formula>
    </cfRule>
    <cfRule type="expression" dxfId="13115" priority="12963">
      <formula>$A170="Compra"</formula>
    </cfRule>
  </conditionalFormatting>
  <conditionalFormatting sqref="B170:B205">
    <cfRule type="expression" dxfId="13114" priority="12964">
      <formula>ROW()=CELL("fila")</formula>
    </cfRule>
    <cfRule type="expression" dxfId="13113" priority="12965">
      <formula>$A170="Venta"</formula>
    </cfRule>
    <cfRule type="expression" dxfId="13112" priority="12966">
      <formula>$A170="Compra"</formula>
    </cfRule>
  </conditionalFormatting>
  <conditionalFormatting sqref="B170:B205">
    <cfRule type="expression" dxfId="13111" priority="12955">
      <formula>ROW()=CELL("fila")</formula>
    </cfRule>
    <cfRule type="expression" dxfId="13110" priority="12956">
      <formula>$A170="Venta"</formula>
    </cfRule>
    <cfRule type="expression" dxfId="13109" priority="12957">
      <formula>$A170="Compra"</formula>
    </cfRule>
  </conditionalFormatting>
  <conditionalFormatting sqref="B170:B205">
    <cfRule type="expression" dxfId="13108" priority="12958">
      <formula>ROW()=CELL("fila")</formula>
    </cfRule>
    <cfRule type="expression" dxfId="13107" priority="12959">
      <formula>$A170="Venta"</formula>
    </cfRule>
    <cfRule type="expression" dxfId="13106" priority="12960">
      <formula>$A170="Compra"</formula>
    </cfRule>
  </conditionalFormatting>
  <conditionalFormatting sqref="B170:B205">
    <cfRule type="expression" dxfId="13105" priority="12952">
      <formula>ROW()=CELL("fila")</formula>
    </cfRule>
    <cfRule type="expression" dxfId="13104" priority="12953">
      <formula>$A170="Venta"</formula>
    </cfRule>
    <cfRule type="expression" dxfId="13103" priority="12954">
      <formula>$A170="Compra"</formula>
    </cfRule>
  </conditionalFormatting>
  <conditionalFormatting sqref="B170:B205">
    <cfRule type="expression" dxfId="13102" priority="12949">
      <formula>ROW()=CELL("fila")</formula>
    </cfRule>
  </conditionalFormatting>
  <conditionalFormatting sqref="B170:B205">
    <cfRule type="expression" dxfId="13101" priority="12950">
      <formula>$A170="Venta"</formula>
    </cfRule>
    <cfRule type="expression" dxfId="13100" priority="12951">
      <formula>$A170="Compra"</formula>
    </cfRule>
  </conditionalFormatting>
  <conditionalFormatting sqref="B170:B205">
    <cfRule type="expression" dxfId="13099" priority="12943">
      <formula>ROW()=CELL("fila")</formula>
    </cfRule>
    <cfRule type="expression" dxfId="13098" priority="12944">
      <formula>$A170="Venta"</formula>
    </cfRule>
    <cfRule type="expression" dxfId="13097" priority="12945">
      <formula>$A170="Compra"</formula>
    </cfRule>
  </conditionalFormatting>
  <conditionalFormatting sqref="B170:B205">
    <cfRule type="expression" dxfId="13096" priority="12946">
      <formula>ROW()=CELL("fila")</formula>
    </cfRule>
    <cfRule type="expression" dxfId="13095" priority="12947">
      <formula>$A170="Venta"</formula>
    </cfRule>
    <cfRule type="expression" dxfId="13094" priority="12948">
      <formula>$A170="Compra"</formula>
    </cfRule>
  </conditionalFormatting>
  <conditionalFormatting sqref="B170:B205">
    <cfRule type="expression" dxfId="13093" priority="12937">
      <formula>ROW()=CELL("fila")</formula>
    </cfRule>
    <cfRule type="expression" dxfId="13092" priority="12938">
      <formula>$A170="Venta"</formula>
    </cfRule>
    <cfRule type="expression" dxfId="13091" priority="12939">
      <formula>$A170="Compra"</formula>
    </cfRule>
  </conditionalFormatting>
  <conditionalFormatting sqref="B170:B205">
    <cfRule type="expression" dxfId="13090" priority="12940">
      <formula>ROW()=CELL("fila")</formula>
    </cfRule>
    <cfRule type="expression" dxfId="13089" priority="12941">
      <formula>$A170="Venta"</formula>
    </cfRule>
    <cfRule type="expression" dxfId="13088" priority="12942">
      <formula>$A170="Compra"</formula>
    </cfRule>
  </conditionalFormatting>
  <conditionalFormatting sqref="B170:B205">
    <cfRule type="expression" dxfId="13087" priority="12931">
      <formula>ROW()=CELL("fila")</formula>
    </cfRule>
    <cfRule type="expression" dxfId="13086" priority="12932">
      <formula>$A170="Venta"</formula>
    </cfRule>
    <cfRule type="expression" dxfId="13085" priority="12933">
      <formula>$A170="Compra"</formula>
    </cfRule>
  </conditionalFormatting>
  <conditionalFormatting sqref="B170:B205">
    <cfRule type="expression" dxfId="13084" priority="12934">
      <formula>ROW()=CELL("fila")</formula>
    </cfRule>
    <cfRule type="expression" dxfId="13083" priority="12935">
      <formula>$A170="Venta"</formula>
    </cfRule>
    <cfRule type="expression" dxfId="13082" priority="12936">
      <formula>$A170="Compra"</formula>
    </cfRule>
  </conditionalFormatting>
  <conditionalFormatting sqref="B170:B205">
    <cfRule type="expression" dxfId="13081" priority="12925">
      <formula>ROW()=CELL("fila")</formula>
    </cfRule>
    <cfRule type="expression" dxfId="13080" priority="12926">
      <formula>$A170="Venta"</formula>
    </cfRule>
    <cfRule type="expression" dxfId="13079" priority="12927">
      <formula>$A170="Compra"</formula>
    </cfRule>
  </conditionalFormatting>
  <conditionalFormatting sqref="B170:B205">
    <cfRule type="expression" dxfId="13078" priority="12928">
      <formula>ROW()=CELL("fila")</formula>
    </cfRule>
    <cfRule type="expression" dxfId="13077" priority="12929">
      <formula>$A170="Venta"</formula>
    </cfRule>
    <cfRule type="expression" dxfId="13076" priority="12930">
      <formula>$A170="Compra"</formula>
    </cfRule>
  </conditionalFormatting>
  <conditionalFormatting sqref="B170:B205">
    <cfRule type="expression" dxfId="13075" priority="12922">
      <formula>ROW()=CELL("fila")</formula>
    </cfRule>
    <cfRule type="expression" dxfId="13074" priority="12923">
      <formula>$A170="Venta"</formula>
    </cfRule>
    <cfRule type="expression" dxfId="13073" priority="12924">
      <formula>$A170="Compra"</formula>
    </cfRule>
  </conditionalFormatting>
  <conditionalFormatting sqref="B170:B205">
    <cfRule type="expression" dxfId="13072" priority="12919">
      <formula>ROW()=CELL("fila")</formula>
    </cfRule>
    <cfRule type="expression" dxfId="13071" priority="12920">
      <formula>$A170="Venta"</formula>
    </cfRule>
    <cfRule type="expression" dxfId="13070" priority="12921">
      <formula>$A170="Compra"</formula>
    </cfRule>
  </conditionalFormatting>
  <conditionalFormatting sqref="B170:B205">
    <cfRule type="expression" dxfId="13069" priority="12916">
      <formula>ROW()=CELL("fila")</formula>
    </cfRule>
    <cfRule type="expression" dxfId="13068" priority="12917">
      <formula>$A170="Venta"</formula>
    </cfRule>
    <cfRule type="expression" dxfId="13067" priority="12918">
      <formula>$A170="Compra"</formula>
    </cfRule>
  </conditionalFormatting>
  <conditionalFormatting sqref="B170:B205">
    <cfRule type="expression" dxfId="13066" priority="12913">
      <formula>ROW()=CELL("fila")</formula>
    </cfRule>
  </conditionalFormatting>
  <conditionalFormatting sqref="B170:B205">
    <cfRule type="expression" dxfId="13065" priority="12914">
      <formula>$A170="Venta"</formula>
    </cfRule>
    <cfRule type="expression" dxfId="13064" priority="12915">
      <formula>$A170="Compra"</formula>
    </cfRule>
  </conditionalFormatting>
  <conditionalFormatting sqref="B170:B205">
    <cfRule type="expression" dxfId="13063" priority="12907">
      <formula>ROW()=CELL("fila")</formula>
    </cfRule>
    <cfRule type="expression" dxfId="13062" priority="12908">
      <formula>$A170="Venta"</formula>
    </cfRule>
    <cfRule type="expression" dxfId="13061" priority="12909">
      <formula>$A170="Compra"</formula>
    </cfRule>
  </conditionalFormatting>
  <conditionalFormatting sqref="B170:B205">
    <cfRule type="expression" dxfId="13060" priority="12910">
      <formula>ROW()=CELL("fila")</formula>
    </cfRule>
    <cfRule type="expression" dxfId="13059" priority="12911">
      <formula>$A170="Venta"</formula>
    </cfRule>
    <cfRule type="expression" dxfId="13058" priority="12912">
      <formula>$A170="Compra"</formula>
    </cfRule>
  </conditionalFormatting>
  <conditionalFormatting sqref="B170:B205">
    <cfRule type="expression" dxfId="13057" priority="12904">
      <formula>ROW()=CELL("fila")</formula>
    </cfRule>
    <cfRule type="expression" dxfId="13056" priority="12905">
      <formula>$A170="Venta"</formula>
    </cfRule>
    <cfRule type="expression" dxfId="13055" priority="12906">
      <formula>$A170="Compra"</formula>
    </cfRule>
  </conditionalFormatting>
  <conditionalFormatting sqref="B170:B205">
    <cfRule type="expression" dxfId="13054" priority="12901">
      <formula>ROW()=CELL("fila")</formula>
    </cfRule>
    <cfRule type="expression" dxfId="13053" priority="12902">
      <formula>$A170="Venta"</formula>
    </cfRule>
    <cfRule type="expression" dxfId="13052" priority="12903">
      <formula>$A170="Compra"</formula>
    </cfRule>
  </conditionalFormatting>
  <conditionalFormatting sqref="B170:B205">
    <cfRule type="expression" dxfId="13051" priority="12898">
      <formula>ROW()=CELL("fila")</formula>
    </cfRule>
    <cfRule type="expression" dxfId="13050" priority="12899">
      <formula>$A170="Venta"</formula>
    </cfRule>
    <cfRule type="expression" dxfId="13049" priority="12900">
      <formula>$A170="Compra"</formula>
    </cfRule>
  </conditionalFormatting>
  <conditionalFormatting sqref="B170:B205">
    <cfRule type="expression" dxfId="13048" priority="12895">
      <formula>ROW()=CELL("fila")</formula>
    </cfRule>
  </conditionalFormatting>
  <conditionalFormatting sqref="B170:B205">
    <cfRule type="expression" dxfId="13047" priority="12896">
      <formula>$A170="Venta"</formula>
    </cfRule>
    <cfRule type="expression" dxfId="13046" priority="12897">
      <formula>$A170="Compra"</formula>
    </cfRule>
  </conditionalFormatting>
  <conditionalFormatting sqref="B170:B205">
    <cfRule type="expression" dxfId="13045" priority="12889">
      <formula>ROW()=CELL("fila")</formula>
    </cfRule>
    <cfRule type="expression" dxfId="13044" priority="12890">
      <formula>$A170="Venta"</formula>
    </cfRule>
    <cfRule type="expression" dxfId="13043" priority="12891">
      <formula>$A170="Compra"</formula>
    </cfRule>
  </conditionalFormatting>
  <conditionalFormatting sqref="B170:B205">
    <cfRule type="expression" dxfId="13042" priority="12892">
      <formula>ROW()=CELL("fila")</formula>
    </cfRule>
    <cfRule type="expression" dxfId="13041" priority="12893">
      <formula>$A170="Venta"</formula>
    </cfRule>
    <cfRule type="expression" dxfId="13040" priority="12894">
      <formula>$A170="Compra"</formula>
    </cfRule>
  </conditionalFormatting>
  <conditionalFormatting sqref="B170:B205">
    <cfRule type="expression" dxfId="13039" priority="12886">
      <formula>ROW()=CELL("fila")</formula>
    </cfRule>
    <cfRule type="expression" dxfId="13038" priority="12887">
      <formula>$A170="Venta"</formula>
    </cfRule>
    <cfRule type="expression" dxfId="13037" priority="12888">
      <formula>$A170="Compra"</formula>
    </cfRule>
  </conditionalFormatting>
  <conditionalFormatting sqref="B170:B205">
    <cfRule type="expression" dxfId="13036" priority="12883">
      <formula>ROW()=CELL("fila")</formula>
    </cfRule>
  </conditionalFormatting>
  <conditionalFormatting sqref="B170:B205">
    <cfRule type="expression" dxfId="13035" priority="12884">
      <formula>$A170="Venta"</formula>
    </cfRule>
    <cfRule type="expression" dxfId="13034" priority="12885">
      <formula>$A170="Compra"</formula>
    </cfRule>
  </conditionalFormatting>
  <conditionalFormatting sqref="B170:B205">
    <cfRule type="expression" dxfId="13033" priority="12877">
      <formula>ROW()=CELL("fila")</formula>
    </cfRule>
    <cfRule type="expression" dxfId="13032" priority="12878">
      <formula>$A170="Venta"</formula>
    </cfRule>
    <cfRule type="expression" dxfId="13031" priority="12879">
      <formula>$A170="Compra"</formula>
    </cfRule>
  </conditionalFormatting>
  <conditionalFormatting sqref="B170:B205">
    <cfRule type="expression" dxfId="13030" priority="12880">
      <formula>ROW()=CELL("fila")</formula>
    </cfRule>
    <cfRule type="expression" dxfId="13029" priority="12881">
      <formula>$A170="Venta"</formula>
    </cfRule>
    <cfRule type="expression" dxfId="13028" priority="12882">
      <formula>$A170="Compra"</formula>
    </cfRule>
  </conditionalFormatting>
  <conditionalFormatting sqref="B170:B205">
    <cfRule type="expression" dxfId="13027" priority="12871">
      <formula>ROW()=CELL("fila")</formula>
    </cfRule>
    <cfRule type="expression" dxfId="13026" priority="12872">
      <formula>$A170="Venta"</formula>
    </cfRule>
    <cfRule type="expression" dxfId="13025" priority="12873">
      <formula>$A170="Compra"</formula>
    </cfRule>
  </conditionalFormatting>
  <conditionalFormatting sqref="B170:B205">
    <cfRule type="expression" dxfId="13024" priority="12874">
      <formula>ROW()=CELL("fila")</formula>
    </cfRule>
    <cfRule type="expression" dxfId="13023" priority="12875">
      <formula>$A170="Venta"</formula>
    </cfRule>
    <cfRule type="expression" dxfId="13022" priority="12876">
      <formula>$A170="Compra"</formula>
    </cfRule>
  </conditionalFormatting>
  <conditionalFormatting sqref="B170:B205">
    <cfRule type="expression" dxfId="13021" priority="12868">
      <formula>ROW()=CELL("fila")</formula>
    </cfRule>
    <cfRule type="expression" dxfId="13020" priority="12869">
      <formula>$A170="Venta"</formula>
    </cfRule>
    <cfRule type="expression" dxfId="13019" priority="12870">
      <formula>$A170="Compra"</formula>
    </cfRule>
  </conditionalFormatting>
  <conditionalFormatting sqref="B170:B205">
    <cfRule type="expression" dxfId="13018" priority="12865">
      <formula>ROW()=CELL("fila")</formula>
    </cfRule>
    <cfRule type="expression" dxfId="13017" priority="12866">
      <formula>$A170="Venta"</formula>
    </cfRule>
    <cfRule type="expression" dxfId="13016" priority="12867">
      <formula>$A170="Compra"</formula>
    </cfRule>
  </conditionalFormatting>
  <conditionalFormatting sqref="B170:B205">
    <cfRule type="expression" dxfId="13015" priority="12862">
      <formula>ROW()=CELL("fila")</formula>
    </cfRule>
    <cfRule type="expression" dxfId="13014" priority="12863">
      <formula>$A170="Venta"</formula>
    </cfRule>
    <cfRule type="expression" dxfId="13013" priority="12864">
      <formula>$A170="Compra"</formula>
    </cfRule>
  </conditionalFormatting>
  <conditionalFormatting sqref="B170:B205">
    <cfRule type="expression" dxfId="13012" priority="12859">
      <formula>ROW()=CELL("fila")</formula>
    </cfRule>
  </conditionalFormatting>
  <conditionalFormatting sqref="B170:B205">
    <cfRule type="expression" dxfId="13011" priority="12860">
      <formula>$A170="Venta"</formula>
    </cfRule>
    <cfRule type="expression" dxfId="13010" priority="12861">
      <formula>$A170="Compra"</formula>
    </cfRule>
  </conditionalFormatting>
  <conditionalFormatting sqref="B170:B205">
    <cfRule type="expression" dxfId="13009" priority="12853">
      <formula>ROW()=CELL("fila")</formula>
    </cfRule>
    <cfRule type="expression" dxfId="13008" priority="12854">
      <formula>$A170="Venta"</formula>
    </cfRule>
    <cfRule type="expression" dxfId="13007" priority="12855">
      <formula>$A170="Compra"</formula>
    </cfRule>
  </conditionalFormatting>
  <conditionalFormatting sqref="B170:B205">
    <cfRule type="expression" dxfId="13006" priority="12856">
      <formula>ROW()=CELL("fila")</formula>
    </cfRule>
    <cfRule type="expression" dxfId="13005" priority="12857">
      <formula>$A170="Venta"</formula>
    </cfRule>
    <cfRule type="expression" dxfId="13004" priority="12858">
      <formula>$A170="Compra"</formula>
    </cfRule>
  </conditionalFormatting>
  <conditionalFormatting sqref="B170:B205">
    <cfRule type="expression" dxfId="13003" priority="12850">
      <formula>ROW()=CELL("fila")</formula>
    </cfRule>
    <cfRule type="expression" dxfId="13002" priority="12851">
      <formula>$A170="Venta"</formula>
    </cfRule>
    <cfRule type="expression" dxfId="13001" priority="12852">
      <formula>$A170="Compra"</formula>
    </cfRule>
  </conditionalFormatting>
  <conditionalFormatting sqref="B170:B205">
    <cfRule type="expression" dxfId="13000" priority="12847">
      <formula>ROW()=CELL("fila")</formula>
    </cfRule>
  </conditionalFormatting>
  <conditionalFormatting sqref="B170:B205">
    <cfRule type="expression" dxfId="12999" priority="12848">
      <formula>$A170="Venta"</formula>
    </cfRule>
    <cfRule type="expression" dxfId="12998" priority="12849">
      <formula>$A170="Compra"</formula>
    </cfRule>
  </conditionalFormatting>
  <conditionalFormatting sqref="B170:B205">
    <cfRule type="expression" dxfId="12997" priority="12841">
      <formula>ROW()=CELL("fila")</formula>
    </cfRule>
    <cfRule type="expression" dxfId="12996" priority="12842">
      <formula>$A170="Venta"</formula>
    </cfRule>
    <cfRule type="expression" dxfId="12995" priority="12843">
      <formula>$A170="Compra"</formula>
    </cfRule>
  </conditionalFormatting>
  <conditionalFormatting sqref="B170:B205">
    <cfRule type="expression" dxfId="12994" priority="12844">
      <formula>ROW()=CELL("fila")</formula>
    </cfRule>
    <cfRule type="expression" dxfId="12993" priority="12845">
      <formula>$A170="Venta"</formula>
    </cfRule>
    <cfRule type="expression" dxfId="12992" priority="12846">
      <formula>$A170="Compra"</formula>
    </cfRule>
  </conditionalFormatting>
  <conditionalFormatting sqref="B170:B205">
    <cfRule type="expression" dxfId="12991" priority="12835">
      <formula>ROW()=CELL("fila")</formula>
    </cfRule>
    <cfRule type="expression" dxfId="12990" priority="12836">
      <formula>$A170="Venta"</formula>
    </cfRule>
    <cfRule type="expression" dxfId="12989" priority="12837">
      <formula>$A170="Compra"</formula>
    </cfRule>
  </conditionalFormatting>
  <conditionalFormatting sqref="B170:B205">
    <cfRule type="expression" dxfId="12988" priority="12838">
      <formula>ROW()=CELL("fila")</formula>
    </cfRule>
    <cfRule type="expression" dxfId="12987" priority="12839">
      <formula>$A170="Venta"</formula>
    </cfRule>
    <cfRule type="expression" dxfId="12986" priority="12840">
      <formula>$A170="Compra"</formula>
    </cfRule>
  </conditionalFormatting>
  <conditionalFormatting sqref="B170:B205">
    <cfRule type="expression" dxfId="12985" priority="12832">
      <formula>ROW()=CELL("fila")</formula>
    </cfRule>
    <cfRule type="expression" dxfId="12984" priority="12833">
      <formula>$A170="Venta"</formula>
    </cfRule>
    <cfRule type="expression" dxfId="12983" priority="12834">
      <formula>$A170="Compra"</formula>
    </cfRule>
  </conditionalFormatting>
  <conditionalFormatting sqref="B170:B205">
    <cfRule type="expression" dxfId="12982" priority="12829">
      <formula>ROW()=CELL("fila")</formula>
    </cfRule>
  </conditionalFormatting>
  <conditionalFormatting sqref="B170:B205">
    <cfRule type="expression" dxfId="12981" priority="12830">
      <formula>$A170="Venta"</formula>
    </cfRule>
    <cfRule type="expression" dxfId="12980" priority="12831">
      <formula>$A170="Compra"</formula>
    </cfRule>
  </conditionalFormatting>
  <conditionalFormatting sqref="B170:B205">
    <cfRule type="expression" dxfId="12979" priority="12823">
      <formula>ROW()=CELL("fila")</formula>
    </cfRule>
    <cfRule type="expression" dxfId="12978" priority="12824">
      <formula>$A170="Venta"</formula>
    </cfRule>
    <cfRule type="expression" dxfId="12977" priority="12825">
      <formula>$A170="Compra"</formula>
    </cfRule>
  </conditionalFormatting>
  <conditionalFormatting sqref="B170:B205">
    <cfRule type="expression" dxfId="12976" priority="12826">
      <formula>ROW()=CELL("fila")</formula>
    </cfRule>
    <cfRule type="expression" dxfId="12975" priority="12827">
      <formula>$A170="Venta"</formula>
    </cfRule>
    <cfRule type="expression" dxfId="12974" priority="12828">
      <formula>$A170="Compra"</formula>
    </cfRule>
  </conditionalFormatting>
  <conditionalFormatting sqref="B170:B205">
    <cfRule type="expression" dxfId="12973" priority="12817">
      <formula>ROW()=CELL("fila")</formula>
    </cfRule>
    <cfRule type="expression" dxfId="12972" priority="12818">
      <formula>$A170="Venta"</formula>
    </cfRule>
    <cfRule type="expression" dxfId="12971" priority="12819">
      <formula>$A170="Compra"</formula>
    </cfRule>
  </conditionalFormatting>
  <conditionalFormatting sqref="B170:B205">
    <cfRule type="expression" dxfId="12970" priority="12820">
      <formula>ROW()=CELL("fila")</formula>
    </cfRule>
    <cfRule type="expression" dxfId="12969" priority="12821">
      <formula>$A170="Venta"</formula>
    </cfRule>
    <cfRule type="expression" dxfId="12968" priority="12822">
      <formula>$A170="Compra"</formula>
    </cfRule>
  </conditionalFormatting>
  <conditionalFormatting sqref="B170:B205">
    <cfRule type="expression" dxfId="12967" priority="12814">
      <formula>ROW()=CELL("fila")</formula>
    </cfRule>
    <cfRule type="expression" dxfId="12966" priority="12815">
      <formula>$A170="Venta"</formula>
    </cfRule>
    <cfRule type="expression" dxfId="12965" priority="12816">
      <formula>$A170="Compra"</formula>
    </cfRule>
  </conditionalFormatting>
  <conditionalFormatting sqref="B170:B205">
    <cfRule type="expression" dxfId="12964" priority="12811">
      <formula>ROW()=CELL("fila")</formula>
    </cfRule>
  </conditionalFormatting>
  <conditionalFormatting sqref="B170:B205">
    <cfRule type="expression" dxfId="12963" priority="12812">
      <formula>$A170="Venta"</formula>
    </cfRule>
    <cfRule type="expression" dxfId="12962" priority="12813">
      <formula>$A170="Compra"</formula>
    </cfRule>
  </conditionalFormatting>
  <conditionalFormatting sqref="B170:B205">
    <cfRule type="expression" dxfId="12961" priority="12805">
      <formula>ROW()=CELL("fila")</formula>
    </cfRule>
    <cfRule type="expression" dxfId="12960" priority="12806">
      <formula>$A170="Venta"</formula>
    </cfRule>
    <cfRule type="expression" dxfId="12959" priority="12807">
      <formula>$A170="Compra"</formula>
    </cfRule>
  </conditionalFormatting>
  <conditionalFormatting sqref="B170:B205">
    <cfRule type="expression" dxfId="12958" priority="12808">
      <formula>ROW()=CELL("fila")</formula>
    </cfRule>
    <cfRule type="expression" dxfId="12957" priority="12809">
      <formula>$A170="Venta"</formula>
    </cfRule>
    <cfRule type="expression" dxfId="12956" priority="12810">
      <formula>$A170="Compra"</formula>
    </cfRule>
  </conditionalFormatting>
  <conditionalFormatting sqref="B170:B205">
    <cfRule type="expression" dxfId="12955" priority="12799">
      <formula>ROW()=CELL("fila")</formula>
    </cfRule>
    <cfRule type="expression" dxfId="12954" priority="12800">
      <formula>$A170="Venta"</formula>
    </cfRule>
    <cfRule type="expression" dxfId="12953" priority="12801">
      <formula>$A170="Compra"</formula>
    </cfRule>
  </conditionalFormatting>
  <conditionalFormatting sqref="B170:B205">
    <cfRule type="expression" dxfId="12952" priority="12802">
      <formula>ROW()=CELL("fila")</formula>
    </cfRule>
    <cfRule type="expression" dxfId="12951" priority="12803">
      <formula>$A170="Venta"</formula>
    </cfRule>
    <cfRule type="expression" dxfId="12950" priority="12804">
      <formula>$A170="Compra"</formula>
    </cfRule>
  </conditionalFormatting>
  <conditionalFormatting sqref="B170:B205">
    <cfRule type="expression" dxfId="12949" priority="12796">
      <formula>ROW()=CELL("fila")</formula>
    </cfRule>
    <cfRule type="expression" dxfId="12948" priority="12797">
      <formula>$A170="Venta"</formula>
    </cfRule>
    <cfRule type="expression" dxfId="12947" priority="12798">
      <formula>$A170="Compra"</formula>
    </cfRule>
  </conditionalFormatting>
  <conditionalFormatting sqref="B170:B205">
    <cfRule type="expression" dxfId="12946" priority="12793">
      <formula>ROW()=CELL("fila")</formula>
    </cfRule>
  </conditionalFormatting>
  <conditionalFormatting sqref="B170:B205">
    <cfRule type="expression" dxfId="12945" priority="12794">
      <formula>$A170="Venta"</formula>
    </cfRule>
    <cfRule type="expression" dxfId="12944" priority="12795">
      <formula>$A170="Compra"</formula>
    </cfRule>
  </conditionalFormatting>
  <conditionalFormatting sqref="B170:B205">
    <cfRule type="expression" dxfId="12943" priority="12787">
      <formula>ROW()=CELL("fila")</formula>
    </cfRule>
    <cfRule type="expression" dxfId="12942" priority="12788">
      <formula>$A170="Venta"</formula>
    </cfRule>
    <cfRule type="expression" dxfId="12941" priority="12789">
      <formula>$A170="Compra"</formula>
    </cfRule>
  </conditionalFormatting>
  <conditionalFormatting sqref="B170:B205">
    <cfRule type="expression" dxfId="12940" priority="12790">
      <formula>ROW()=CELL("fila")</formula>
    </cfRule>
    <cfRule type="expression" dxfId="12939" priority="12791">
      <formula>$A170="Venta"</formula>
    </cfRule>
    <cfRule type="expression" dxfId="12938" priority="12792">
      <formula>$A170="Compra"</formula>
    </cfRule>
  </conditionalFormatting>
  <conditionalFormatting sqref="B170:B205">
    <cfRule type="expression" dxfId="12937" priority="12781">
      <formula>ROW()=CELL("fila")</formula>
    </cfRule>
    <cfRule type="expression" dxfId="12936" priority="12782">
      <formula>$A170="Venta"</formula>
    </cfRule>
    <cfRule type="expression" dxfId="12935" priority="12783">
      <formula>$A170="Compra"</formula>
    </cfRule>
  </conditionalFormatting>
  <conditionalFormatting sqref="B170:B205">
    <cfRule type="expression" dxfId="12934" priority="12784">
      <formula>ROW()=CELL("fila")</formula>
    </cfRule>
    <cfRule type="expression" dxfId="12933" priority="12785">
      <formula>$A170="Venta"</formula>
    </cfRule>
    <cfRule type="expression" dxfId="12932" priority="12786">
      <formula>$A170="Compra"</formula>
    </cfRule>
  </conditionalFormatting>
  <conditionalFormatting sqref="B170:B205">
    <cfRule type="expression" dxfId="12931" priority="12775">
      <formula>ROW()=CELL("fila")</formula>
    </cfRule>
    <cfRule type="expression" dxfId="12930" priority="12776">
      <formula>$A170="Venta"</formula>
    </cfRule>
    <cfRule type="expression" dxfId="12929" priority="12777">
      <formula>$A170="Compra"</formula>
    </cfRule>
  </conditionalFormatting>
  <conditionalFormatting sqref="B170:B205">
    <cfRule type="expression" dxfId="12928" priority="12778">
      <formula>ROW()=CELL("fila")</formula>
    </cfRule>
    <cfRule type="expression" dxfId="12927" priority="12779">
      <formula>$A170="Venta"</formula>
    </cfRule>
    <cfRule type="expression" dxfId="12926" priority="12780">
      <formula>$A170="Compra"</formula>
    </cfRule>
  </conditionalFormatting>
  <conditionalFormatting sqref="B170:B205">
    <cfRule type="expression" dxfId="12925" priority="12769">
      <formula>ROW()=CELL("fila")</formula>
    </cfRule>
    <cfRule type="expression" dxfId="12924" priority="12770">
      <formula>$A170="Venta"</formula>
    </cfRule>
    <cfRule type="expression" dxfId="12923" priority="12771">
      <formula>$A170="Compra"</formula>
    </cfRule>
  </conditionalFormatting>
  <conditionalFormatting sqref="B170:B205">
    <cfRule type="expression" dxfId="12922" priority="12772">
      <formula>ROW()=CELL("fila")</formula>
    </cfRule>
    <cfRule type="expression" dxfId="12921" priority="12773">
      <formula>$A170="Venta"</formula>
    </cfRule>
    <cfRule type="expression" dxfId="12920" priority="12774">
      <formula>$A170="Compra"</formula>
    </cfRule>
  </conditionalFormatting>
  <conditionalFormatting sqref="B170:B205">
    <cfRule type="expression" dxfId="12919" priority="12766">
      <formula>ROW()=CELL("fila")</formula>
    </cfRule>
    <cfRule type="expression" dxfId="12918" priority="12767">
      <formula>$A170="Venta"</formula>
    </cfRule>
    <cfRule type="expression" dxfId="12917" priority="12768">
      <formula>$A170="Compra"</formula>
    </cfRule>
  </conditionalFormatting>
  <conditionalFormatting sqref="B170:B205">
    <cfRule type="expression" dxfId="12916" priority="12763">
      <formula>ROW()=CELL("fila")</formula>
    </cfRule>
  </conditionalFormatting>
  <conditionalFormatting sqref="B170:B205">
    <cfRule type="expression" dxfId="12915" priority="12764">
      <formula>$A170="Venta"</formula>
    </cfRule>
    <cfRule type="expression" dxfId="12914" priority="12765">
      <formula>$A170="Compra"</formula>
    </cfRule>
  </conditionalFormatting>
  <conditionalFormatting sqref="B170:B205">
    <cfRule type="expression" dxfId="12913" priority="12757">
      <formula>ROW()=CELL("fila")</formula>
    </cfRule>
    <cfRule type="expression" dxfId="12912" priority="12758">
      <formula>$A170="Venta"</formula>
    </cfRule>
    <cfRule type="expression" dxfId="12911" priority="12759">
      <formula>$A170="Compra"</formula>
    </cfRule>
  </conditionalFormatting>
  <conditionalFormatting sqref="B170:B205">
    <cfRule type="expression" dxfId="12910" priority="12760">
      <formula>ROW()=CELL("fila")</formula>
    </cfRule>
    <cfRule type="expression" dxfId="12909" priority="12761">
      <formula>$A170="Venta"</formula>
    </cfRule>
    <cfRule type="expression" dxfId="12908" priority="12762">
      <formula>$A170="Compra"</formula>
    </cfRule>
  </conditionalFormatting>
  <conditionalFormatting sqref="B170:B205">
    <cfRule type="expression" dxfId="12907" priority="12751">
      <formula>ROW()=CELL("fila")</formula>
    </cfRule>
    <cfRule type="expression" dxfId="12906" priority="12752">
      <formula>$A170="Venta"</formula>
    </cfRule>
    <cfRule type="expression" dxfId="12905" priority="12753">
      <formula>$A170="Compra"</formula>
    </cfRule>
  </conditionalFormatting>
  <conditionalFormatting sqref="B170:B205">
    <cfRule type="expression" dxfId="12904" priority="12754">
      <formula>ROW()=CELL("fila")</formula>
    </cfRule>
    <cfRule type="expression" dxfId="12903" priority="12755">
      <formula>$A170="Venta"</formula>
    </cfRule>
    <cfRule type="expression" dxfId="12902" priority="12756">
      <formula>$A170="Compra"</formula>
    </cfRule>
  </conditionalFormatting>
  <conditionalFormatting sqref="B170:B205">
    <cfRule type="expression" dxfId="12901" priority="12748">
      <formula>ROW()=CELL("fila")</formula>
    </cfRule>
    <cfRule type="expression" dxfId="12900" priority="12749">
      <formula>$A170="Venta"</formula>
    </cfRule>
    <cfRule type="expression" dxfId="12899" priority="12750">
      <formula>$A170="Compra"</formula>
    </cfRule>
  </conditionalFormatting>
  <conditionalFormatting sqref="B170:B205">
    <cfRule type="expression" dxfId="12898" priority="12745">
      <formula>ROW()=CELL("fila")</formula>
    </cfRule>
  </conditionalFormatting>
  <conditionalFormatting sqref="B170:B205">
    <cfRule type="expression" dxfId="12897" priority="12746">
      <formula>$A170="Venta"</formula>
    </cfRule>
    <cfRule type="expression" dxfId="12896" priority="12747">
      <formula>$A170="Compra"</formula>
    </cfRule>
  </conditionalFormatting>
  <conditionalFormatting sqref="B170:B205">
    <cfRule type="expression" dxfId="12895" priority="12739">
      <formula>ROW()=CELL("fila")</formula>
    </cfRule>
    <cfRule type="expression" dxfId="12894" priority="12740">
      <formula>$A170="Venta"</formula>
    </cfRule>
    <cfRule type="expression" dxfId="12893" priority="12741">
      <formula>$A170="Compra"</formula>
    </cfRule>
  </conditionalFormatting>
  <conditionalFormatting sqref="B170:B205">
    <cfRule type="expression" dxfId="12892" priority="12742">
      <formula>ROW()=CELL("fila")</formula>
    </cfRule>
    <cfRule type="expression" dxfId="12891" priority="12743">
      <formula>$A170="Venta"</formula>
    </cfRule>
    <cfRule type="expression" dxfId="12890" priority="12744">
      <formula>$A170="Compra"</formula>
    </cfRule>
  </conditionalFormatting>
  <conditionalFormatting sqref="B170:B205">
    <cfRule type="expression" dxfId="12889" priority="12733">
      <formula>ROW()=CELL("fila")</formula>
    </cfRule>
    <cfRule type="expression" dxfId="12888" priority="12734">
      <formula>$A170="Venta"</formula>
    </cfRule>
    <cfRule type="expression" dxfId="12887" priority="12735">
      <formula>$A170="Compra"</formula>
    </cfRule>
  </conditionalFormatting>
  <conditionalFormatting sqref="B170:B205">
    <cfRule type="expression" dxfId="12886" priority="12736">
      <formula>ROW()=CELL("fila")</formula>
    </cfRule>
    <cfRule type="expression" dxfId="12885" priority="12737">
      <formula>$A170="Venta"</formula>
    </cfRule>
    <cfRule type="expression" dxfId="12884" priority="12738">
      <formula>$A170="Compra"</formula>
    </cfRule>
  </conditionalFormatting>
  <conditionalFormatting sqref="B170:B205">
    <cfRule type="expression" dxfId="12883" priority="12730">
      <formula>ROW()=CELL("fila")</formula>
    </cfRule>
    <cfRule type="expression" dxfId="12882" priority="12731">
      <formula>$A170="Venta"</formula>
    </cfRule>
    <cfRule type="expression" dxfId="12881" priority="12732">
      <formula>$A170="Compra"</formula>
    </cfRule>
  </conditionalFormatting>
  <conditionalFormatting sqref="B170:B205">
    <cfRule type="expression" dxfId="12880" priority="12727">
      <formula>ROW()=CELL("fila")</formula>
    </cfRule>
  </conditionalFormatting>
  <conditionalFormatting sqref="B170:B205">
    <cfRule type="expression" dxfId="12879" priority="12728">
      <formula>$A170="Venta"</formula>
    </cfRule>
    <cfRule type="expression" dxfId="12878" priority="12729">
      <formula>$A170="Compra"</formula>
    </cfRule>
  </conditionalFormatting>
  <conditionalFormatting sqref="B170:B205">
    <cfRule type="expression" dxfId="12877" priority="12721">
      <formula>ROW()=CELL("fila")</formula>
    </cfRule>
    <cfRule type="expression" dxfId="12876" priority="12722">
      <formula>$A170="Venta"</formula>
    </cfRule>
    <cfRule type="expression" dxfId="12875" priority="12723">
      <formula>$A170="Compra"</formula>
    </cfRule>
  </conditionalFormatting>
  <conditionalFormatting sqref="B170:B205">
    <cfRule type="expression" dxfId="12874" priority="12724">
      <formula>ROW()=CELL("fila")</formula>
    </cfRule>
    <cfRule type="expression" dxfId="12873" priority="12725">
      <formula>$A170="Venta"</formula>
    </cfRule>
    <cfRule type="expression" dxfId="12872" priority="12726">
      <formula>$A170="Compra"</formula>
    </cfRule>
  </conditionalFormatting>
  <conditionalFormatting sqref="B170:B205">
    <cfRule type="expression" dxfId="12871" priority="12715">
      <formula>ROW()=CELL("fila")</formula>
    </cfRule>
    <cfRule type="expression" dxfId="12870" priority="12716">
      <formula>$A170="Venta"</formula>
    </cfRule>
    <cfRule type="expression" dxfId="12869" priority="12717">
      <formula>$A170="Compra"</formula>
    </cfRule>
  </conditionalFormatting>
  <conditionalFormatting sqref="B170:B205">
    <cfRule type="expression" dxfId="12868" priority="12718">
      <formula>ROW()=CELL("fila")</formula>
    </cfRule>
    <cfRule type="expression" dxfId="12867" priority="12719">
      <formula>$A170="Venta"</formula>
    </cfRule>
    <cfRule type="expression" dxfId="12866" priority="12720">
      <formula>$A170="Compra"</formula>
    </cfRule>
  </conditionalFormatting>
  <conditionalFormatting sqref="B170:B205">
    <cfRule type="expression" dxfId="12865" priority="12709">
      <formula>ROW()=CELL("fila")</formula>
    </cfRule>
    <cfRule type="expression" dxfId="12864" priority="12710">
      <formula>$A170="Venta"</formula>
    </cfRule>
    <cfRule type="expression" dxfId="12863" priority="12711">
      <formula>$A170="Compra"</formula>
    </cfRule>
  </conditionalFormatting>
  <conditionalFormatting sqref="B170:B205">
    <cfRule type="expression" dxfId="12862" priority="12712">
      <formula>ROW()=CELL("fila")</formula>
    </cfRule>
    <cfRule type="expression" dxfId="12861" priority="12713">
      <formula>$A170="Venta"</formula>
    </cfRule>
    <cfRule type="expression" dxfId="12860" priority="12714">
      <formula>$A170="Compra"</formula>
    </cfRule>
  </conditionalFormatting>
  <conditionalFormatting sqref="B170:B205">
    <cfRule type="expression" dxfId="12859" priority="12703">
      <formula>ROW()=CELL("fila")</formula>
    </cfRule>
    <cfRule type="expression" dxfId="12858" priority="12704">
      <formula>$A170="Venta"</formula>
    </cfRule>
    <cfRule type="expression" dxfId="12857" priority="12705">
      <formula>$A170="Compra"</formula>
    </cfRule>
  </conditionalFormatting>
  <conditionalFormatting sqref="B170:B205">
    <cfRule type="expression" dxfId="12856" priority="12706">
      <formula>ROW()=CELL("fila")</formula>
    </cfRule>
    <cfRule type="expression" dxfId="12855" priority="12707">
      <formula>$A170="Venta"</formula>
    </cfRule>
    <cfRule type="expression" dxfId="12854" priority="12708">
      <formula>$A170="Compra"</formula>
    </cfRule>
  </conditionalFormatting>
  <conditionalFormatting sqref="B170:B205">
    <cfRule type="expression" dxfId="12853" priority="12700">
      <formula>ROW()=CELL("fila")</formula>
    </cfRule>
    <cfRule type="expression" dxfId="12852" priority="12701">
      <formula>$A170="Venta"</formula>
    </cfRule>
    <cfRule type="expression" dxfId="12851" priority="12702">
      <formula>$A170="Compra"</formula>
    </cfRule>
  </conditionalFormatting>
  <conditionalFormatting sqref="B170:B205">
    <cfRule type="expression" dxfId="12850" priority="12697">
      <formula>ROW()=CELL("fila")</formula>
    </cfRule>
  </conditionalFormatting>
  <conditionalFormatting sqref="B170:B205">
    <cfRule type="expression" dxfId="12849" priority="12698">
      <formula>$A170="Venta"</formula>
    </cfRule>
    <cfRule type="expression" dxfId="12848" priority="12699">
      <formula>$A170="Compra"</formula>
    </cfRule>
  </conditionalFormatting>
  <conditionalFormatting sqref="B170:B205">
    <cfRule type="expression" dxfId="12847" priority="12691">
      <formula>ROW()=CELL("fila")</formula>
    </cfRule>
    <cfRule type="expression" dxfId="12846" priority="12692">
      <formula>$A170="Venta"</formula>
    </cfRule>
    <cfRule type="expression" dxfId="12845" priority="12693">
      <formula>$A170="Compra"</formula>
    </cfRule>
  </conditionalFormatting>
  <conditionalFormatting sqref="B170:B205">
    <cfRule type="expression" dxfId="12844" priority="12694">
      <formula>ROW()=CELL("fila")</formula>
    </cfRule>
    <cfRule type="expression" dxfId="12843" priority="12695">
      <formula>$A170="Venta"</formula>
    </cfRule>
    <cfRule type="expression" dxfId="12842" priority="12696">
      <formula>$A170="Compra"</formula>
    </cfRule>
  </conditionalFormatting>
  <conditionalFormatting sqref="B170:B205">
    <cfRule type="expression" dxfId="12841" priority="12685">
      <formula>ROW()=CELL("fila")</formula>
    </cfRule>
    <cfRule type="expression" dxfId="12840" priority="12686">
      <formula>$A170="Venta"</formula>
    </cfRule>
    <cfRule type="expression" dxfId="12839" priority="12687">
      <formula>$A170="Compra"</formula>
    </cfRule>
  </conditionalFormatting>
  <conditionalFormatting sqref="B170:B205">
    <cfRule type="expression" dxfId="12838" priority="12688">
      <formula>ROW()=CELL("fila")</formula>
    </cfRule>
    <cfRule type="expression" dxfId="12837" priority="12689">
      <formula>$A170="Venta"</formula>
    </cfRule>
    <cfRule type="expression" dxfId="12836" priority="12690">
      <formula>$A170="Compra"</formula>
    </cfRule>
  </conditionalFormatting>
  <conditionalFormatting sqref="B170:B205">
    <cfRule type="expression" dxfId="12835" priority="12679">
      <formula>ROW()=CELL("fila")</formula>
    </cfRule>
    <cfRule type="expression" dxfId="12834" priority="12680">
      <formula>$A170="Venta"</formula>
    </cfRule>
    <cfRule type="expression" dxfId="12833" priority="12681">
      <formula>$A170="Compra"</formula>
    </cfRule>
  </conditionalFormatting>
  <conditionalFormatting sqref="B170:B205">
    <cfRule type="expression" dxfId="12832" priority="12682">
      <formula>ROW()=CELL("fila")</formula>
    </cfRule>
    <cfRule type="expression" dxfId="12831" priority="12683">
      <formula>$A170="Venta"</formula>
    </cfRule>
    <cfRule type="expression" dxfId="12830" priority="12684">
      <formula>$A170="Compra"</formula>
    </cfRule>
  </conditionalFormatting>
  <conditionalFormatting sqref="B170:B205">
    <cfRule type="expression" dxfId="12829" priority="12673">
      <formula>ROW()=CELL("fila")</formula>
    </cfRule>
    <cfRule type="expression" dxfId="12828" priority="12674">
      <formula>$A170="Venta"</formula>
    </cfRule>
    <cfRule type="expression" dxfId="12827" priority="12675">
      <formula>$A170="Compra"</formula>
    </cfRule>
  </conditionalFormatting>
  <conditionalFormatting sqref="B170:B205">
    <cfRule type="expression" dxfId="12826" priority="12676">
      <formula>ROW()=CELL("fila")</formula>
    </cfRule>
    <cfRule type="expression" dxfId="12825" priority="12677">
      <formula>$A170="Venta"</formula>
    </cfRule>
    <cfRule type="expression" dxfId="12824" priority="12678">
      <formula>$A170="Compra"</formula>
    </cfRule>
  </conditionalFormatting>
  <conditionalFormatting sqref="B170:B205">
    <cfRule type="expression" dxfId="12823" priority="12667">
      <formula>ROW()=CELL("fila")</formula>
    </cfRule>
    <cfRule type="expression" dxfId="12822" priority="12668">
      <formula>$A170="Venta"</formula>
    </cfRule>
    <cfRule type="expression" dxfId="12821" priority="12669">
      <formula>$A170="Compra"</formula>
    </cfRule>
  </conditionalFormatting>
  <conditionalFormatting sqref="B170:B205">
    <cfRule type="expression" dxfId="12820" priority="12670">
      <formula>ROW()=CELL("fila")</formula>
    </cfRule>
    <cfRule type="expression" dxfId="12819" priority="12671">
      <formula>$A170="Venta"</formula>
    </cfRule>
    <cfRule type="expression" dxfId="12818" priority="12672">
      <formula>$A170="Compra"</formula>
    </cfRule>
  </conditionalFormatting>
  <conditionalFormatting sqref="B184:B208">
    <cfRule type="expression" dxfId="12817" priority="12661">
      <formula>ROW()=CELL("fila")</formula>
    </cfRule>
    <cfRule type="expression" dxfId="12816" priority="12662">
      <formula>$A184="Venta"</formula>
    </cfRule>
    <cfRule type="expression" dxfId="12815" priority="12663">
      <formula>$A184="Compra"</formula>
    </cfRule>
  </conditionalFormatting>
  <conditionalFormatting sqref="B184:B208">
    <cfRule type="expression" dxfId="12814" priority="12664">
      <formula>ROW()=CELL("fila")</formula>
    </cfRule>
    <cfRule type="expression" dxfId="12813" priority="12665">
      <formula>$A184="Venta"</formula>
    </cfRule>
    <cfRule type="expression" dxfId="12812" priority="12666">
      <formula>$A184="Compra"</formula>
    </cfRule>
  </conditionalFormatting>
  <conditionalFormatting sqref="B184:B208">
    <cfRule type="expression" dxfId="12811" priority="12658">
      <formula>ROW()=CELL("fila")</formula>
    </cfRule>
    <cfRule type="expression" dxfId="12810" priority="12659">
      <formula>$A184="Venta"</formula>
    </cfRule>
    <cfRule type="expression" dxfId="12809" priority="12660">
      <formula>$A184="Compra"</formula>
    </cfRule>
  </conditionalFormatting>
  <conditionalFormatting sqref="B184:B208">
    <cfRule type="expression" dxfId="12808" priority="12655">
      <formula>ROW()=CELL("fila")</formula>
    </cfRule>
    <cfRule type="expression" dxfId="12807" priority="12656">
      <formula>$A184="Venta"</formula>
    </cfRule>
    <cfRule type="expression" dxfId="12806" priority="12657">
      <formula>$A184="Compra"</formula>
    </cfRule>
  </conditionalFormatting>
  <conditionalFormatting sqref="B184:B208">
    <cfRule type="expression" dxfId="12805" priority="12652">
      <formula>ROW()=CELL("fila")</formula>
    </cfRule>
    <cfRule type="expression" dxfId="12804" priority="12653">
      <formula>$A184="Venta"</formula>
    </cfRule>
    <cfRule type="expression" dxfId="12803" priority="12654">
      <formula>$A184="Compra"</formula>
    </cfRule>
  </conditionalFormatting>
  <conditionalFormatting sqref="B184:B208">
    <cfRule type="expression" dxfId="12802" priority="12649">
      <formula>ROW()=CELL("fila")</formula>
    </cfRule>
  </conditionalFormatting>
  <conditionalFormatting sqref="B184:B208">
    <cfRule type="expression" dxfId="12801" priority="12650">
      <formula>$A184="Venta"</formula>
    </cfRule>
    <cfRule type="expression" dxfId="12800" priority="12651">
      <formula>$A184="Compra"</formula>
    </cfRule>
  </conditionalFormatting>
  <conditionalFormatting sqref="B184:B208">
    <cfRule type="expression" dxfId="12799" priority="12643">
      <formula>ROW()=CELL("fila")</formula>
    </cfRule>
    <cfRule type="expression" dxfId="12798" priority="12644">
      <formula>$A184="Venta"</formula>
    </cfRule>
    <cfRule type="expression" dxfId="12797" priority="12645">
      <formula>$A184="Compra"</formula>
    </cfRule>
  </conditionalFormatting>
  <conditionalFormatting sqref="B184:B208">
    <cfRule type="expression" dxfId="12796" priority="12646">
      <formula>ROW()=CELL("fila")</formula>
    </cfRule>
    <cfRule type="expression" dxfId="12795" priority="12647">
      <formula>$A184="Venta"</formula>
    </cfRule>
    <cfRule type="expression" dxfId="12794" priority="12648">
      <formula>$A184="Compra"</formula>
    </cfRule>
  </conditionalFormatting>
  <conditionalFormatting sqref="B184:B208">
    <cfRule type="expression" dxfId="12793" priority="12640">
      <formula>ROW()=CELL("fila")</formula>
    </cfRule>
    <cfRule type="expression" dxfId="12792" priority="12641">
      <formula>$A184="Venta"</formula>
    </cfRule>
    <cfRule type="expression" dxfId="12791" priority="12642">
      <formula>$A184="Compra"</formula>
    </cfRule>
  </conditionalFormatting>
  <conditionalFormatting sqref="B184:B208">
    <cfRule type="expression" dxfId="12790" priority="12637">
      <formula>ROW()=CELL("fila")</formula>
    </cfRule>
    <cfRule type="expression" dxfId="12789" priority="12638">
      <formula>$A184="Venta"</formula>
    </cfRule>
    <cfRule type="expression" dxfId="12788" priority="12639">
      <formula>$A184="Compra"</formula>
    </cfRule>
  </conditionalFormatting>
  <conditionalFormatting sqref="B184:B208">
    <cfRule type="expression" dxfId="12787" priority="12634">
      <formula>ROW()=CELL("fila")</formula>
    </cfRule>
    <cfRule type="expression" dxfId="12786" priority="12635">
      <formula>$A184="Venta"</formula>
    </cfRule>
    <cfRule type="expression" dxfId="12785" priority="12636">
      <formula>$A184="Compra"</formula>
    </cfRule>
  </conditionalFormatting>
  <conditionalFormatting sqref="B184:B208">
    <cfRule type="expression" dxfId="12784" priority="12631">
      <formula>ROW()=CELL("fila")</formula>
    </cfRule>
  </conditionalFormatting>
  <conditionalFormatting sqref="B184:B208">
    <cfRule type="expression" dxfId="12783" priority="12632">
      <formula>$A184="Venta"</formula>
    </cfRule>
    <cfRule type="expression" dxfId="12782" priority="12633">
      <formula>$A184="Compra"</formula>
    </cfRule>
  </conditionalFormatting>
  <conditionalFormatting sqref="B184:B208">
    <cfRule type="expression" dxfId="12781" priority="12625">
      <formula>ROW()=CELL("fila")</formula>
    </cfRule>
    <cfRule type="expression" dxfId="12780" priority="12626">
      <formula>$A184="Venta"</formula>
    </cfRule>
    <cfRule type="expression" dxfId="12779" priority="12627">
      <formula>$A184="Compra"</formula>
    </cfRule>
  </conditionalFormatting>
  <conditionalFormatting sqref="B184:B208">
    <cfRule type="expression" dxfId="12778" priority="12628">
      <formula>ROW()=CELL("fila")</formula>
    </cfRule>
    <cfRule type="expression" dxfId="12777" priority="12629">
      <formula>$A184="Venta"</formula>
    </cfRule>
    <cfRule type="expression" dxfId="12776" priority="12630">
      <formula>$A184="Compra"</formula>
    </cfRule>
  </conditionalFormatting>
  <conditionalFormatting sqref="B184:B208">
    <cfRule type="expression" dxfId="12775" priority="12622">
      <formula>ROW()=CELL("fila")</formula>
    </cfRule>
    <cfRule type="expression" dxfId="12774" priority="12623">
      <formula>$A184="Venta"</formula>
    </cfRule>
    <cfRule type="expression" dxfId="12773" priority="12624">
      <formula>$A184="Compra"</formula>
    </cfRule>
  </conditionalFormatting>
  <conditionalFormatting sqref="B184:B208">
    <cfRule type="expression" dxfId="12772" priority="12619">
      <formula>ROW()=CELL("fila")</formula>
    </cfRule>
  </conditionalFormatting>
  <conditionalFormatting sqref="B184:B208">
    <cfRule type="expression" dxfId="12771" priority="12620">
      <formula>$A184="Venta"</formula>
    </cfRule>
    <cfRule type="expression" dxfId="12770" priority="12621">
      <formula>$A184="Compra"</formula>
    </cfRule>
  </conditionalFormatting>
  <conditionalFormatting sqref="B184:B208">
    <cfRule type="expression" dxfId="12769" priority="12613">
      <formula>ROW()=CELL("fila")</formula>
    </cfRule>
    <cfRule type="expression" dxfId="12768" priority="12614">
      <formula>$A184="Venta"</formula>
    </cfRule>
    <cfRule type="expression" dxfId="12767" priority="12615">
      <formula>$A184="Compra"</formula>
    </cfRule>
  </conditionalFormatting>
  <conditionalFormatting sqref="B184:B208">
    <cfRule type="expression" dxfId="12766" priority="12616">
      <formula>ROW()=CELL("fila")</formula>
    </cfRule>
    <cfRule type="expression" dxfId="12765" priority="12617">
      <formula>$A184="Venta"</formula>
    </cfRule>
    <cfRule type="expression" dxfId="12764" priority="12618">
      <formula>$A184="Compra"</formula>
    </cfRule>
  </conditionalFormatting>
  <conditionalFormatting sqref="B184:B208">
    <cfRule type="expression" dxfId="12763" priority="12607">
      <formula>ROW()=CELL("fila")</formula>
    </cfRule>
    <cfRule type="expression" dxfId="12762" priority="12608">
      <formula>$A184="Venta"</formula>
    </cfRule>
    <cfRule type="expression" dxfId="12761" priority="12609">
      <formula>$A184="Compra"</formula>
    </cfRule>
  </conditionalFormatting>
  <conditionalFormatting sqref="B184:B208">
    <cfRule type="expression" dxfId="12760" priority="12610">
      <formula>ROW()=CELL("fila")</formula>
    </cfRule>
    <cfRule type="expression" dxfId="12759" priority="12611">
      <formula>$A184="Venta"</formula>
    </cfRule>
    <cfRule type="expression" dxfId="12758" priority="12612">
      <formula>$A184="Compra"</formula>
    </cfRule>
  </conditionalFormatting>
  <conditionalFormatting sqref="B184:B208">
    <cfRule type="expression" dxfId="12757" priority="12604">
      <formula>ROW()=CELL("fila")</formula>
    </cfRule>
    <cfRule type="expression" dxfId="12756" priority="12605">
      <formula>$A184="Venta"</formula>
    </cfRule>
    <cfRule type="expression" dxfId="12755" priority="12606">
      <formula>$A184="Compra"</formula>
    </cfRule>
  </conditionalFormatting>
  <conditionalFormatting sqref="B184:B208">
    <cfRule type="expression" dxfId="12754" priority="12601">
      <formula>ROW()=CELL("fila")</formula>
    </cfRule>
    <cfRule type="expression" dxfId="12753" priority="12602">
      <formula>$A184="Venta"</formula>
    </cfRule>
    <cfRule type="expression" dxfId="12752" priority="12603">
      <formula>$A184="Compra"</formula>
    </cfRule>
  </conditionalFormatting>
  <conditionalFormatting sqref="B184:B208">
    <cfRule type="expression" dxfId="12751" priority="12598">
      <formula>ROW()=CELL("fila")</formula>
    </cfRule>
    <cfRule type="expression" dxfId="12750" priority="12599">
      <formula>$A184="Venta"</formula>
    </cfRule>
    <cfRule type="expression" dxfId="12749" priority="12600">
      <formula>$A184="Compra"</formula>
    </cfRule>
  </conditionalFormatting>
  <conditionalFormatting sqref="B184:B208">
    <cfRule type="expression" dxfId="12748" priority="12595">
      <formula>ROW()=CELL("fila")</formula>
    </cfRule>
  </conditionalFormatting>
  <conditionalFormatting sqref="B184:B208">
    <cfRule type="expression" dxfId="12747" priority="12596">
      <formula>$A184="Venta"</formula>
    </cfRule>
    <cfRule type="expression" dxfId="12746" priority="12597">
      <formula>$A184="Compra"</formula>
    </cfRule>
  </conditionalFormatting>
  <conditionalFormatting sqref="B184:B208">
    <cfRule type="expression" dxfId="12745" priority="12589">
      <formula>ROW()=CELL("fila")</formula>
    </cfRule>
    <cfRule type="expression" dxfId="12744" priority="12590">
      <formula>$A184="Venta"</formula>
    </cfRule>
    <cfRule type="expression" dxfId="12743" priority="12591">
      <formula>$A184="Compra"</formula>
    </cfRule>
  </conditionalFormatting>
  <conditionalFormatting sqref="B184:B208">
    <cfRule type="expression" dxfId="12742" priority="12592">
      <formula>ROW()=CELL("fila")</formula>
    </cfRule>
    <cfRule type="expression" dxfId="12741" priority="12593">
      <formula>$A184="Venta"</formula>
    </cfRule>
    <cfRule type="expression" dxfId="12740" priority="12594">
      <formula>$A184="Compra"</formula>
    </cfRule>
  </conditionalFormatting>
  <conditionalFormatting sqref="B184:B208">
    <cfRule type="expression" dxfId="12739" priority="12586">
      <formula>ROW()=CELL("fila")</formula>
    </cfRule>
    <cfRule type="expression" dxfId="12738" priority="12587">
      <formula>$A184="Venta"</formula>
    </cfRule>
    <cfRule type="expression" dxfId="12737" priority="12588">
      <formula>$A184="Compra"</formula>
    </cfRule>
  </conditionalFormatting>
  <conditionalFormatting sqref="B184:B208">
    <cfRule type="expression" dxfId="12736" priority="12583">
      <formula>ROW()=CELL("fila")</formula>
    </cfRule>
  </conditionalFormatting>
  <conditionalFormatting sqref="B184:B208">
    <cfRule type="expression" dxfId="12735" priority="12584">
      <formula>$A184="Venta"</formula>
    </cfRule>
    <cfRule type="expression" dxfId="12734" priority="12585">
      <formula>$A184="Compra"</formula>
    </cfRule>
  </conditionalFormatting>
  <conditionalFormatting sqref="B184:B208">
    <cfRule type="expression" dxfId="12733" priority="12577">
      <formula>ROW()=CELL("fila")</formula>
    </cfRule>
    <cfRule type="expression" dxfId="12732" priority="12578">
      <formula>$A184="Venta"</formula>
    </cfRule>
    <cfRule type="expression" dxfId="12731" priority="12579">
      <formula>$A184="Compra"</formula>
    </cfRule>
  </conditionalFormatting>
  <conditionalFormatting sqref="B184:B208">
    <cfRule type="expression" dxfId="12730" priority="12580">
      <formula>ROW()=CELL("fila")</formula>
    </cfRule>
    <cfRule type="expression" dxfId="12729" priority="12581">
      <formula>$A184="Venta"</formula>
    </cfRule>
    <cfRule type="expression" dxfId="12728" priority="12582">
      <formula>$A184="Compra"</formula>
    </cfRule>
  </conditionalFormatting>
  <conditionalFormatting sqref="B184:B208">
    <cfRule type="expression" dxfId="12727" priority="12571">
      <formula>ROW()=CELL("fila")</formula>
    </cfRule>
    <cfRule type="expression" dxfId="12726" priority="12572">
      <formula>$A184="Venta"</formula>
    </cfRule>
    <cfRule type="expression" dxfId="12725" priority="12573">
      <formula>$A184="Compra"</formula>
    </cfRule>
  </conditionalFormatting>
  <conditionalFormatting sqref="B184:B208">
    <cfRule type="expression" dxfId="12724" priority="12574">
      <formula>ROW()=CELL("fila")</formula>
    </cfRule>
    <cfRule type="expression" dxfId="12723" priority="12575">
      <formula>$A184="Venta"</formula>
    </cfRule>
    <cfRule type="expression" dxfId="12722" priority="12576">
      <formula>$A184="Compra"</formula>
    </cfRule>
  </conditionalFormatting>
  <conditionalFormatting sqref="B184:B208">
    <cfRule type="expression" dxfId="12721" priority="12568">
      <formula>ROW()=CELL("fila")</formula>
    </cfRule>
    <cfRule type="expression" dxfId="12720" priority="12569">
      <formula>$A184="Venta"</formula>
    </cfRule>
    <cfRule type="expression" dxfId="12719" priority="12570">
      <formula>$A184="Compra"</formula>
    </cfRule>
  </conditionalFormatting>
  <conditionalFormatting sqref="B184:B208">
    <cfRule type="expression" dxfId="12718" priority="12565">
      <formula>ROW()=CELL("fila")</formula>
    </cfRule>
  </conditionalFormatting>
  <conditionalFormatting sqref="B184:B208">
    <cfRule type="expression" dxfId="12717" priority="12566">
      <formula>$A184="Venta"</formula>
    </cfRule>
    <cfRule type="expression" dxfId="12716" priority="12567">
      <formula>$A184="Compra"</formula>
    </cfRule>
  </conditionalFormatting>
  <conditionalFormatting sqref="B184:B208">
    <cfRule type="expression" dxfId="12715" priority="12559">
      <formula>ROW()=CELL("fila")</formula>
    </cfRule>
    <cfRule type="expression" dxfId="12714" priority="12560">
      <formula>$A184="Venta"</formula>
    </cfRule>
    <cfRule type="expression" dxfId="12713" priority="12561">
      <formula>$A184="Compra"</formula>
    </cfRule>
  </conditionalFormatting>
  <conditionalFormatting sqref="B184:B208">
    <cfRule type="expression" dxfId="12712" priority="12562">
      <formula>ROW()=CELL("fila")</formula>
    </cfRule>
    <cfRule type="expression" dxfId="12711" priority="12563">
      <formula>$A184="Venta"</formula>
    </cfRule>
    <cfRule type="expression" dxfId="12710" priority="12564">
      <formula>$A184="Compra"</formula>
    </cfRule>
  </conditionalFormatting>
  <conditionalFormatting sqref="B184:B208">
    <cfRule type="expression" dxfId="12709" priority="12553">
      <formula>ROW()=CELL("fila")</formula>
    </cfRule>
    <cfRule type="expression" dxfId="12708" priority="12554">
      <formula>$A184="Venta"</formula>
    </cfRule>
    <cfRule type="expression" dxfId="12707" priority="12555">
      <formula>$A184="Compra"</formula>
    </cfRule>
  </conditionalFormatting>
  <conditionalFormatting sqref="B184:B208">
    <cfRule type="expression" dxfId="12706" priority="12556">
      <formula>ROW()=CELL("fila")</formula>
    </cfRule>
    <cfRule type="expression" dxfId="12705" priority="12557">
      <formula>$A184="Venta"</formula>
    </cfRule>
    <cfRule type="expression" dxfId="12704" priority="12558">
      <formula>$A184="Compra"</formula>
    </cfRule>
  </conditionalFormatting>
  <conditionalFormatting sqref="B184:B208">
    <cfRule type="expression" dxfId="12703" priority="12550">
      <formula>ROW()=CELL("fila")</formula>
    </cfRule>
    <cfRule type="expression" dxfId="12702" priority="12551">
      <formula>$A184="Venta"</formula>
    </cfRule>
    <cfRule type="expression" dxfId="12701" priority="12552">
      <formula>$A184="Compra"</formula>
    </cfRule>
  </conditionalFormatting>
  <conditionalFormatting sqref="B184:B208">
    <cfRule type="expression" dxfId="12700" priority="12547">
      <formula>ROW()=CELL("fila")</formula>
    </cfRule>
  </conditionalFormatting>
  <conditionalFormatting sqref="B184:B208">
    <cfRule type="expression" dxfId="12699" priority="12548">
      <formula>$A184="Venta"</formula>
    </cfRule>
    <cfRule type="expression" dxfId="12698" priority="12549">
      <formula>$A184="Compra"</formula>
    </cfRule>
  </conditionalFormatting>
  <conditionalFormatting sqref="B184:B208">
    <cfRule type="expression" dxfId="12697" priority="12541">
      <formula>ROW()=CELL("fila")</formula>
    </cfRule>
    <cfRule type="expression" dxfId="12696" priority="12542">
      <formula>$A184="Venta"</formula>
    </cfRule>
    <cfRule type="expression" dxfId="12695" priority="12543">
      <formula>$A184="Compra"</formula>
    </cfRule>
  </conditionalFormatting>
  <conditionalFormatting sqref="B184:B208">
    <cfRule type="expression" dxfId="12694" priority="12544">
      <formula>ROW()=CELL("fila")</formula>
    </cfRule>
    <cfRule type="expression" dxfId="12693" priority="12545">
      <formula>$A184="Venta"</formula>
    </cfRule>
    <cfRule type="expression" dxfId="12692" priority="12546">
      <formula>$A184="Compra"</formula>
    </cfRule>
  </conditionalFormatting>
  <conditionalFormatting sqref="B184:B208">
    <cfRule type="expression" dxfId="12691" priority="12535">
      <formula>ROW()=CELL("fila")</formula>
    </cfRule>
    <cfRule type="expression" dxfId="12690" priority="12536">
      <formula>$A184="Venta"</formula>
    </cfRule>
    <cfRule type="expression" dxfId="12689" priority="12537">
      <formula>$A184="Compra"</formula>
    </cfRule>
  </conditionalFormatting>
  <conditionalFormatting sqref="B184:B208">
    <cfRule type="expression" dxfId="12688" priority="12538">
      <formula>ROW()=CELL("fila")</formula>
    </cfRule>
    <cfRule type="expression" dxfId="12687" priority="12539">
      <formula>$A184="Venta"</formula>
    </cfRule>
    <cfRule type="expression" dxfId="12686" priority="12540">
      <formula>$A184="Compra"</formula>
    </cfRule>
  </conditionalFormatting>
  <conditionalFormatting sqref="B184:B208">
    <cfRule type="expression" dxfId="12685" priority="12532">
      <formula>ROW()=CELL("fila")</formula>
    </cfRule>
    <cfRule type="expression" dxfId="12684" priority="12533">
      <formula>$A184="Venta"</formula>
    </cfRule>
    <cfRule type="expression" dxfId="12683" priority="12534">
      <formula>$A184="Compra"</formula>
    </cfRule>
  </conditionalFormatting>
  <conditionalFormatting sqref="B184:B208">
    <cfRule type="expression" dxfId="12682" priority="12529">
      <formula>ROW()=CELL("fila")</formula>
    </cfRule>
  </conditionalFormatting>
  <conditionalFormatting sqref="B184:B208">
    <cfRule type="expression" dxfId="12681" priority="12530">
      <formula>$A184="Venta"</formula>
    </cfRule>
    <cfRule type="expression" dxfId="12680" priority="12531">
      <formula>$A184="Compra"</formula>
    </cfRule>
  </conditionalFormatting>
  <conditionalFormatting sqref="B184:B208">
    <cfRule type="expression" dxfId="12679" priority="12523">
      <formula>ROW()=CELL("fila")</formula>
    </cfRule>
    <cfRule type="expression" dxfId="12678" priority="12524">
      <formula>$A184="Venta"</formula>
    </cfRule>
    <cfRule type="expression" dxfId="12677" priority="12525">
      <formula>$A184="Compra"</formula>
    </cfRule>
  </conditionalFormatting>
  <conditionalFormatting sqref="B184:B208">
    <cfRule type="expression" dxfId="12676" priority="12526">
      <formula>ROW()=CELL("fila")</formula>
    </cfRule>
    <cfRule type="expression" dxfId="12675" priority="12527">
      <formula>$A184="Venta"</formula>
    </cfRule>
    <cfRule type="expression" dxfId="12674" priority="12528">
      <formula>$A184="Compra"</formula>
    </cfRule>
  </conditionalFormatting>
  <conditionalFormatting sqref="B184:B208">
    <cfRule type="expression" dxfId="12673" priority="12517">
      <formula>ROW()=CELL("fila")</formula>
    </cfRule>
    <cfRule type="expression" dxfId="12672" priority="12518">
      <formula>$A184="Venta"</formula>
    </cfRule>
    <cfRule type="expression" dxfId="12671" priority="12519">
      <formula>$A184="Compra"</formula>
    </cfRule>
  </conditionalFormatting>
  <conditionalFormatting sqref="B184:B208">
    <cfRule type="expression" dxfId="12670" priority="12520">
      <formula>ROW()=CELL("fila")</formula>
    </cfRule>
    <cfRule type="expression" dxfId="12669" priority="12521">
      <formula>$A184="Venta"</formula>
    </cfRule>
    <cfRule type="expression" dxfId="12668" priority="12522">
      <formula>$A184="Compra"</formula>
    </cfRule>
  </conditionalFormatting>
  <conditionalFormatting sqref="B184:B208">
    <cfRule type="expression" dxfId="12667" priority="12511">
      <formula>ROW()=CELL("fila")</formula>
    </cfRule>
    <cfRule type="expression" dxfId="12666" priority="12512">
      <formula>$A184="Venta"</formula>
    </cfRule>
    <cfRule type="expression" dxfId="12665" priority="12513">
      <formula>$A184="Compra"</formula>
    </cfRule>
  </conditionalFormatting>
  <conditionalFormatting sqref="B184:B208">
    <cfRule type="expression" dxfId="12664" priority="12514">
      <formula>ROW()=CELL("fila")</formula>
    </cfRule>
    <cfRule type="expression" dxfId="12663" priority="12515">
      <formula>$A184="Venta"</formula>
    </cfRule>
    <cfRule type="expression" dxfId="12662" priority="12516">
      <formula>$A184="Compra"</formula>
    </cfRule>
  </conditionalFormatting>
  <conditionalFormatting sqref="B184:B208">
    <cfRule type="expression" dxfId="12661" priority="12505">
      <formula>ROW()=CELL("fila")</formula>
    </cfRule>
    <cfRule type="expression" dxfId="12660" priority="12506">
      <formula>$A184="Venta"</formula>
    </cfRule>
    <cfRule type="expression" dxfId="12659" priority="12507">
      <formula>$A184="Compra"</formula>
    </cfRule>
  </conditionalFormatting>
  <conditionalFormatting sqref="B184:B208">
    <cfRule type="expression" dxfId="12658" priority="12508">
      <formula>ROW()=CELL("fila")</formula>
    </cfRule>
    <cfRule type="expression" dxfId="12657" priority="12509">
      <formula>$A184="Venta"</formula>
    </cfRule>
    <cfRule type="expression" dxfId="12656" priority="12510">
      <formula>$A184="Compra"</formula>
    </cfRule>
  </conditionalFormatting>
  <conditionalFormatting sqref="B184:B208">
    <cfRule type="expression" dxfId="12655" priority="12502">
      <formula>ROW()=CELL("fila")</formula>
    </cfRule>
    <cfRule type="expression" dxfId="12654" priority="12503">
      <formula>$A184="Venta"</formula>
    </cfRule>
    <cfRule type="expression" dxfId="12653" priority="12504">
      <formula>$A184="Compra"</formula>
    </cfRule>
  </conditionalFormatting>
  <conditionalFormatting sqref="B184:B208">
    <cfRule type="expression" dxfId="12652" priority="12499">
      <formula>ROW()=CELL("fila")</formula>
    </cfRule>
    <cfRule type="expression" dxfId="12651" priority="12500">
      <formula>$A184="Venta"</formula>
    </cfRule>
    <cfRule type="expression" dxfId="12650" priority="12501">
      <formula>$A184="Compra"</formula>
    </cfRule>
  </conditionalFormatting>
  <conditionalFormatting sqref="B184:B208">
    <cfRule type="expression" dxfId="12649" priority="12496">
      <formula>ROW()=CELL("fila")</formula>
    </cfRule>
    <cfRule type="expression" dxfId="12648" priority="12497">
      <formula>$A184="Venta"</formula>
    </cfRule>
    <cfRule type="expression" dxfId="12647" priority="12498">
      <formula>$A184="Compra"</formula>
    </cfRule>
  </conditionalFormatting>
  <conditionalFormatting sqref="B184:B208">
    <cfRule type="expression" dxfId="12646" priority="12493">
      <formula>ROW()=CELL("fila")</formula>
    </cfRule>
  </conditionalFormatting>
  <conditionalFormatting sqref="B184:B208">
    <cfRule type="expression" dxfId="12645" priority="12494">
      <formula>$A184="Venta"</formula>
    </cfRule>
    <cfRule type="expression" dxfId="12644" priority="12495">
      <formula>$A184="Compra"</formula>
    </cfRule>
  </conditionalFormatting>
  <conditionalFormatting sqref="B184:B208">
    <cfRule type="expression" dxfId="12643" priority="12487">
      <formula>ROW()=CELL("fila")</formula>
    </cfRule>
    <cfRule type="expression" dxfId="12642" priority="12488">
      <formula>$A184="Venta"</formula>
    </cfRule>
    <cfRule type="expression" dxfId="12641" priority="12489">
      <formula>$A184="Compra"</formula>
    </cfRule>
  </conditionalFormatting>
  <conditionalFormatting sqref="B184:B208">
    <cfRule type="expression" dxfId="12640" priority="12490">
      <formula>ROW()=CELL("fila")</formula>
    </cfRule>
    <cfRule type="expression" dxfId="12639" priority="12491">
      <formula>$A184="Venta"</formula>
    </cfRule>
    <cfRule type="expression" dxfId="12638" priority="12492">
      <formula>$A184="Compra"</formula>
    </cfRule>
  </conditionalFormatting>
  <conditionalFormatting sqref="B184:B208">
    <cfRule type="expression" dxfId="12637" priority="12484">
      <formula>ROW()=CELL("fila")</formula>
    </cfRule>
    <cfRule type="expression" dxfId="12636" priority="12485">
      <formula>$A184="Venta"</formula>
    </cfRule>
    <cfRule type="expression" dxfId="12635" priority="12486">
      <formula>$A184="Compra"</formula>
    </cfRule>
  </conditionalFormatting>
  <conditionalFormatting sqref="B184:B208">
    <cfRule type="expression" dxfId="12634" priority="12481">
      <formula>ROW()=CELL("fila")</formula>
    </cfRule>
    <cfRule type="expression" dxfId="12633" priority="12482">
      <formula>$A184="Venta"</formula>
    </cfRule>
    <cfRule type="expression" dxfId="12632" priority="12483">
      <formula>$A184="Compra"</formula>
    </cfRule>
  </conditionalFormatting>
  <conditionalFormatting sqref="B184:B208">
    <cfRule type="expression" dxfId="12631" priority="12478">
      <formula>ROW()=CELL("fila")</formula>
    </cfRule>
    <cfRule type="expression" dxfId="12630" priority="12479">
      <formula>$A184="Venta"</formula>
    </cfRule>
    <cfRule type="expression" dxfId="12629" priority="12480">
      <formula>$A184="Compra"</formula>
    </cfRule>
  </conditionalFormatting>
  <conditionalFormatting sqref="B184:B208">
    <cfRule type="expression" dxfId="12628" priority="12475">
      <formula>ROW()=CELL("fila")</formula>
    </cfRule>
  </conditionalFormatting>
  <conditionalFormatting sqref="B184:B208">
    <cfRule type="expression" dxfId="12627" priority="12476">
      <formula>$A184="Venta"</formula>
    </cfRule>
    <cfRule type="expression" dxfId="12626" priority="12477">
      <formula>$A184="Compra"</formula>
    </cfRule>
  </conditionalFormatting>
  <conditionalFormatting sqref="B184:B208">
    <cfRule type="expression" dxfId="12625" priority="12469">
      <formula>ROW()=CELL("fila")</formula>
    </cfRule>
    <cfRule type="expression" dxfId="12624" priority="12470">
      <formula>$A184="Venta"</formula>
    </cfRule>
    <cfRule type="expression" dxfId="12623" priority="12471">
      <formula>$A184="Compra"</formula>
    </cfRule>
  </conditionalFormatting>
  <conditionalFormatting sqref="B184:B208">
    <cfRule type="expression" dxfId="12622" priority="12472">
      <formula>ROW()=CELL("fila")</formula>
    </cfRule>
    <cfRule type="expression" dxfId="12621" priority="12473">
      <formula>$A184="Venta"</formula>
    </cfRule>
    <cfRule type="expression" dxfId="12620" priority="12474">
      <formula>$A184="Compra"</formula>
    </cfRule>
  </conditionalFormatting>
  <conditionalFormatting sqref="B184:B208">
    <cfRule type="expression" dxfId="12619" priority="12466">
      <formula>ROW()=CELL("fila")</formula>
    </cfRule>
    <cfRule type="expression" dxfId="12618" priority="12467">
      <formula>$A184="Venta"</formula>
    </cfRule>
    <cfRule type="expression" dxfId="12617" priority="12468">
      <formula>$A184="Compra"</formula>
    </cfRule>
  </conditionalFormatting>
  <conditionalFormatting sqref="B184:B208">
    <cfRule type="expression" dxfId="12616" priority="12463">
      <formula>ROW()=CELL("fila")</formula>
    </cfRule>
  </conditionalFormatting>
  <conditionalFormatting sqref="B184:B208">
    <cfRule type="expression" dxfId="12615" priority="12464">
      <formula>$A184="Venta"</formula>
    </cfRule>
    <cfRule type="expression" dxfId="12614" priority="12465">
      <formula>$A184="Compra"</formula>
    </cfRule>
  </conditionalFormatting>
  <conditionalFormatting sqref="B184:B208">
    <cfRule type="expression" dxfId="12613" priority="12457">
      <formula>ROW()=CELL("fila")</formula>
    </cfRule>
    <cfRule type="expression" dxfId="12612" priority="12458">
      <formula>$A184="Venta"</formula>
    </cfRule>
    <cfRule type="expression" dxfId="12611" priority="12459">
      <formula>$A184="Compra"</formula>
    </cfRule>
  </conditionalFormatting>
  <conditionalFormatting sqref="B184:B208">
    <cfRule type="expression" dxfId="12610" priority="12460">
      <formula>ROW()=CELL("fila")</formula>
    </cfRule>
    <cfRule type="expression" dxfId="12609" priority="12461">
      <formula>$A184="Venta"</formula>
    </cfRule>
    <cfRule type="expression" dxfId="12608" priority="12462">
      <formula>$A184="Compra"</formula>
    </cfRule>
  </conditionalFormatting>
  <conditionalFormatting sqref="B184:B208">
    <cfRule type="expression" dxfId="12607" priority="12451">
      <formula>ROW()=CELL("fila")</formula>
    </cfRule>
    <cfRule type="expression" dxfId="12606" priority="12452">
      <formula>$A184="Venta"</formula>
    </cfRule>
    <cfRule type="expression" dxfId="12605" priority="12453">
      <formula>$A184="Compra"</formula>
    </cfRule>
  </conditionalFormatting>
  <conditionalFormatting sqref="B184:B208">
    <cfRule type="expression" dxfId="12604" priority="12454">
      <formula>ROW()=CELL("fila")</formula>
    </cfRule>
    <cfRule type="expression" dxfId="12603" priority="12455">
      <formula>$A184="Venta"</formula>
    </cfRule>
    <cfRule type="expression" dxfId="12602" priority="12456">
      <formula>$A184="Compra"</formula>
    </cfRule>
  </conditionalFormatting>
  <conditionalFormatting sqref="B184:B208">
    <cfRule type="expression" dxfId="12601" priority="12448">
      <formula>ROW()=CELL("fila")</formula>
    </cfRule>
    <cfRule type="expression" dxfId="12600" priority="12449">
      <formula>$A184="Venta"</formula>
    </cfRule>
    <cfRule type="expression" dxfId="12599" priority="12450">
      <formula>$A184="Compra"</formula>
    </cfRule>
  </conditionalFormatting>
  <conditionalFormatting sqref="B184:B208">
    <cfRule type="expression" dxfId="12598" priority="12445">
      <formula>ROW()=CELL("fila")</formula>
    </cfRule>
    <cfRule type="expression" dxfId="12597" priority="12446">
      <formula>$A184="Venta"</formula>
    </cfRule>
    <cfRule type="expression" dxfId="12596" priority="12447">
      <formula>$A184="Compra"</formula>
    </cfRule>
  </conditionalFormatting>
  <conditionalFormatting sqref="B184:B208">
    <cfRule type="expression" dxfId="12595" priority="12442">
      <formula>ROW()=CELL("fila")</formula>
    </cfRule>
    <cfRule type="expression" dxfId="12594" priority="12443">
      <formula>$A184="Venta"</formula>
    </cfRule>
    <cfRule type="expression" dxfId="12593" priority="12444">
      <formula>$A184="Compra"</formula>
    </cfRule>
  </conditionalFormatting>
  <conditionalFormatting sqref="B184:B208">
    <cfRule type="expression" dxfId="12592" priority="12439">
      <formula>ROW()=CELL("fila")</formula>
    </cfRule>
  </conditionalFormatting>
  <conditionalFormatting sqref="B184:B208">
    <cfRule type="expression" dxfId="12591" priority="12440">
      <formula>$A184="Venta"</formula>
    </cfRule>
    <cfRule type="expression" dxfId="12590" priority="12441">
      <formula>$A184="Compra"</formula>
    </cfRule>
  </conditionalFormatting>
  <conditionalFormatting sqref="B184:B208">
    <cfRule type="expression" dxfId="12589" priority="12433">
      <formula>ROW()=CELL("fila")</formula>
    </cfRule>
    <cfRule type="expression" dxfId="12588" priority="12434">
      <formula>$A184="Venta"</formula>
    </cfRule>
    <cfRule type="expression" dxfId="12587" priority="12435">
      <formula>$A184="Compra"</formula>
    </cfRule>
  </conditionalFormatting>
  <conditionalFormatting sqref="B184:B208">
    <cfRule type="expression" dxfId="12586" priority="12436">
      <formula>ROW()=CELL("fila")</formula>
    </cfRule>
    <cfRule type="expression" dxfId="12585" priority="12437">
      <formula>$A184="Venta"</formula>
    </cfRule>
    <cfRule type="expression" dxfId="12584" priority="12438">
      <formula>$A184="Compra"</formula>
    </cfRule>
  </conditionalFormatting>
  <conditionalFormatting sqref="B184:B208">
    <cfRule type="expression" dxfId="12583" priority="12430">
      <formula>ROW()=CELL("fila")</formula>
    </cfRule>
    <cfRule type="expression" dxfId="12582" priority="12431">
      <formula>$A184="Venta"</formula>
    </cfRule>
    <cfRule type="expression" dxfId="12581" priority="12432">
      <formula>$A184="Compra"</formula>
    </cfRule>
  </conditionalFormatting>
  <conditionalFormatting sqref="B184:B208">
    <cfRule type="expression" dxfId="12580" priority="12427">
      <formula>ROW()=CELL("fila")</formula>
    </cfRule>
  </conditionalFormatting>
  <conditionalFormatting sqref="B184:B208">
    <cfRule type="expression" dxfId="12579" priority="12428">
      <formula>$A184="Venta"</formula>
    </cfRule>
    <cfRule type="expression" dxfId="12578" priority="12429">
      <formula>$A184="Compra"</formula>
    </cfRule>
  </conditionalFormatting>
  <conditionalFormatting sqref="B184:B208">
    <cfRule type="expression" dxfId="12577" priority="12421">
      <formula>ROW()=CELL("fila")</formula>
    </cfRule>
    <cfRule type="expression" dxfId="12576" priority="12422">
      <formula>$A184="Venta"</formula>
    </cfRule>
    <cfRule type="expression" dxfId="12575" priority="12423">
      <formula>$A184="Compra"</formula>
    </cfRule>
  </conditionalFormatting>
  <conditionalFormatting sqref="B184:B208">
    <cfRule type="expression" dxfId="12574" priority="12424">
      <formula>ROW()=CELL("fila")</formula>
    </cfRule>
    <cfRule type="expression" dxfId="12573" priority="12425">
      <formula>$A184="Venta"</formula>
    </cfRule>
    <cfRule type="expression" dxfId="12572" priority="12426">
      <formula>$A184="Compra"</formula>
    </cfRule>
  </conditionalFormatting>
  <conditionalFormatting sqref="B184:B208">
    <cfRule type="expression" dxfId="12571" priority="12415">
      <formula>ROW()=CELL("fila")</formula>
    </cfRule>
    <cfRule type="expression" dxfId="12570" priority="12416">
      <formula>$A184="Venta"</formula>
    </cfRule>
    <cfRule type="expression" dxfId="12569" priority="12417">
      <formula>$A184="Compra"</formula>
    </cfRule>
  </conditionalFormatting>
  <conditionalFormatting sqref="B184:B208">
    <cfRule type="expression" dxfId="12568" priority="12418">
      <formula>ROW()=CELL("fila")</formula>
    </cfRule>
    <cfRule type="expression" dxfId="12567" priority="12419">
      <formula>$A184="Venta"</formula>
    </cfRule>
    <cfRule type="expression" dxfId="12566" priority="12420">
      <formula>$A184="Compra"</formula>
    </cfRule>
  </conditionalFormatting>
  <conditionalFormatting sqref="B184:B208">
    <cfRule type="expression" dxfId="12565" priority="12412">
      <formula>ROW()=CELL("fila")</formula>
    </cfRule>
    <cfRule type="expression" dxfId="12564" priority="12413">
      <formula>$A184="Venta"</formula>
    </cfRule>
    <cfRule type="expression" dxfId="12563" priority="12414">
      <formula>$A184="Compra"</formula>
    </cfRule>
  </conditionalFormatting>
  <conditionalFormatting sqref="B184:B208">
    <cfRule type="expression" dxfId="12562" priority="12409">
      <formula>ROW()=CELL("fila")</formula>
    </cfRule>
  </conditionalFormatting>
  <conditionalFormatting sqref="B184:B208">
    <cfRule type="expression" dxfId="12561" priority="12410">
      <formula>$A184="Venta"</formula>
    </cfRule>
    <cfRule type="expression" dxfId="12560" priority="12411">
      <formula>$A184="Compra"</formula>
    </cfRule>
  </conditionalFormatting>
  <conditionalFormatting sqref="B184:B208">
    <cfRule type="expression" dxfId="12559" priority="12403">
      <formula>ROW()=CELL("fila")</formula>
    </cfRule>
    <cfRule type="expression" dxfId="12558" priority="12404">
      <formula>$A184="Venta"</formula>
    </cfRule>
    <cfRule type="expression" dxfId="12557" priority="12405">
      <formula>$A184="Compra"</formula>
    </cfRule>
  </conditionalFormatting>
  <conditionalFormatting sqref="B184:B208">
    <cfRule type="expression" dxfId="12556" priority="12406">
      <formula>ROW()=CELL("fila")</formula>
    </cfRule>
    <cfRule type="expression" dxfId="12555" priority="12407">
      <formula>$A184="Venta"</formula>
    </cfRule>
    <cfRule type="expression" dxfId="12554" priority="12408">
      <formula>$A184="Compra"</formula>
    </cfRule>
  </conditionalFormatting>
  <conditionalFormatting sqref="B184:B208">
    <cfRule type="expression" dxfId="12553" priority="12397">
      <formula>ROW()=CELL("fila")</formula>
    </cfRule>
    <cfRule type="expression" dxfId="12552" priority="12398">
      <formula>$A184="Venta"</formula>
    </cfRule>
    <cfRule type="expression" dxfId="12551" priority="12399">
      <formula>$A184="Compra"</formula>
    </cfRule>
  </conditionalFormatting>
  <conditionalFormatting sqref="B184:B208">
    <cfRule type="expression" dxfId="12550" priority="12400">
      <formula>ROW()=CELL("fila")</formula>
    </cfRule>
    <cfRule type="expression" dxfId="12549" priority="12401">
      <formula>$A184="Venta"</formula>
    </cfRule>
    <cfRule type="expression" dxfId="12548" priority="12402">
      <formula>$A184="Compra"</formula>
    </cfRule>
  </conditionalFormatting>
  <conditionalFormatting sqref="B184:B208">
    <cfRule type="expression" dxfId="12547" priority="12394">
      <formula>ROW()=CELL("fila")</formula>
    </cfRule>
    <cfRule type="expression" dxfId="12546" priority="12395">
      <formula>$A184="Venta"</formula>
    </cfRule>
    <cfRule type="expression" dxfId="12545" priority="12396">
      <formula>$A184="Compra"</formula>
    </cfRule>
  </conditionalFormatting>
  <conditionalFormatting sqref="B184:B208">
    <cfRule type="expression" dxfId="12544" priority="12391">
      <formula>ROW()=CELL("fila")</formula>
    </cfRule>
  </conditionalFormatting>
  <conditionalFormatting sqref="B184:B208">
    <cfRule type="expression" dxfId="12543" priority="12392">
      <formula>$A184="Venta"</formula>
    </cfRule>
    <cfRule type="expression" dxfId="12542" priority="12393">
      <formula>$A184="Compra"</formula>
    </cfRule>
  </conditionalFormatting>
  <conditionalFormatting sqref="B184:B208">
    <cfRule type="expression" dxfId="12541" priority="12385">
      <formula>ROW()=CELL("fila")</formula>
    </cfRule>
    <cfRule type="expression" dxfId="12540" priority="12386">
      <formula>$A184="Venta"</formula>
    </cfRule>
    <cfRule type="expression" dxfId="12539" priority="12387">
      <formula>$A184="Compra"</formula>
    </cfRule>
  </conditionalFormatting>
  <conditionalFormatting sqref="B184:B208">
    <cfRule type="expression" dxfId="12538" priority="12388">
      <formula>ROW()=CELL("fila")</formula>
    </cfRule>
    <cfRule type="expression" dxfId="12537" priority="12389">
      <formula>$A184="Venta"</formula>
    </cfRule>
    <cfRule type="expression" dxfId="12536" priority="12390">
      <formula>$A184="Compra"</formula>
    </cfRule>
  </conditionalFormatting>
  <conditionalFormatting sqref="B184:B208">
    <cfRule type="expression" dxfId="12535" priority="12379">
      <formula>ROW()=CELL("fila")</formula>
    </cfRule>
    <cfRule type="expression" dxfId="12534" priority="12380">
      <formula>$A184="Venta"</formula>
    </cfRule>
    <cfRule type="expression" dxfId="12533" priority="12381">
      <formula>$A184="Compra"</formula>
    </cfRule>
  </conditionalFormatting>
  <conditionalFormatting sqref="B184:B208">
    <cfRule type="expression" dxfId="12532" priority="12382">
      <formula>ROW()=CELL("fila")</formula>
    </cfRule>
    <cfRule type="expression" dxfId="12531" priority="12383">
      <formula>$A184="Venta"</formula>
    </cfRule>
    <cfRule type="expression" dxfId="12530" priority="12384">
      <formula>$A184="Compra"</formula>
    </cfRule>
  </conditionalFormatting>
  <conditionalFormatting sqref="B184:B208">
    <cfRule type="expression" dxfId="12529" priority="12376">
      <formula>ROW()=CELL("fila")</formula>
    </cfRule>
    <cfRule type="expression" dxfId="12528" priority="12377">
      <formula>$A184="Venta"</formula>
    </cfRule>
    <cfRule type="expression" dxfId="12527" priority="12378">
      <formula>$A184="Compra"</formula>
    </cfRule>
  </conditionalFormatting>
  <conditionalFormatting sqref="B184:B208">
    <cfRule type="expression" dxfId="12526" priority="12373">
      <formula>ROW()=CELL("fila")</formula>
    </cfRule>
  </conditionalFormatting>
  <conditionalFormatting sqref="B184:B208">
    <cfRule type="expression" dxfId="12525" priority="12374">
      <formula>$A184="Venta"</formula>
    </cfRule>
    <cfRule type="expression" dxfId="12524" priority="12375">
      <formula>$A184="Compra"</formula>
    </cfRule>
  </conditionalFormatting>
  <conditionalFormatting sqref="B184:B208">
    <cfRule type="expression" dxfId="12523" priority="12367">
      <formula>ROW()=CELL("fila")</formula>
    </cfRule>
    <cfRule type="expression" dxfId="12522" priority="12368">
      <formula>$A184="Venta"</formula>
    </cfRule>
    <cfRule type="expression" dxfId="12521" priority="12369">
      <formula>$A184="Compra"</formula>
    </cfRule>
  </conditionalFormatting>
  <conditionalFormatting sqref="B184:B208">
    <cfRule type="expression" dxfId="12520" priority="12370">
      <formula>ROW()=CELL("fila")</formula>
    </cfRule>
    <cfRule type="expression" dxfId="12519" priority="12371">
      <formula>$A184="Venta"</formula>
    </cfRule>
    <cfRule type="expression" dxfId="12518" priority="12372">
      <formula>$A184="Compra"</formula>
    </cfRule>
  </conditionalFormatting>
  <conditionalFormatting sqref="B184:B208">
    <cfRule type="expression" dxfId="12517" priority="12361">
      <formula>ROW()=CELL("fila")</formula>
    </cfRule>
    <cfRule type="expression" dxfId="12516" priority="12362">
      <formula>$A184="Venta"</formula>
    </cfRule>
    <cfRule type="expression" dxfId="12515" priority="12363">
      <formula>$A184="Compra"</formula>
    </cfRule>
  </conditionalFormatting>
  <conditionalFormatting sqref="B184:B208">
    <cfRule type="expression" dxfId="12514" priority="12364">
      <formula>ROW()=CELL("fila")</formula>
    </cfRule>
    <cfRule type="expression" dxfId="12513" priority="12365">
      <formula>$A184="Venta"</formula>
    </cfRule>
    <cfRule type="expression" dxfId="12512" priority="12366">
      <formula>$A184="Compra"</formula>
    </cfRule>
  </conditionalFormatting>
  <conditionalFormatting sqref="B184:B208">
    <cfRule type="expression" dxfId="12511" priority="12355">
      <formula>ROW()=CELL("fila")</formula>
    </cfRule>
    <cfRule type="expression" dxfId="12510" priority="12356">
      <formula>$A184="Venta"</formula>
    </cfRule>
    <cfRule type="expression" dxfId="12509" priority="12357">
      <formula>$A184="Compra"</formula>
    </cfRule>
  </conditionalFormatting>
  <conditionalFormatting sqref="B184:B208">
    <cfRule type="expression" dxfId="12508" priority="12358">
      <formula>ROW()=CELL("fila")</formula>
    </cfRule>
    <cfRule type="expression" dxfId="12507" priority="12359">
      <formula>$A184="Venta"</formula>
    </cfRule>
    <cfRule type="expression" dxfId="12506" priority="12360">
      <formula>$A184="Compra"</formula>
    </cfRule>
  </conditionalFormatting>
  <conditionalFormatting sqref="B184:B208">
    <cfRule type="expression" dxfId="12505" priority="12349">
      <formula>ROW()=CELL("fila")</formula>
    </cfRule>
    <cfRule type="expression" dxfId="12504" priority="12350">
      <formula>$A184="Venta"</formula>
    </cfRule>
    <cfRule type="expression" dxfId="12503" priority="12351">
      <formula>$A184="Compra"</formula>
    </cfRule>
  </conditionalFormatting>
  <conditionalFormatting sqref="B184:B208">
    <cfRule type="expression" dxfId="12502" priority="12352">
      <formula>ROW()=CELL("fila")</formula>
    </cfRule>
    <cfRule type="expression" dxfId="12501" priority="12353">
      <formula>$A184="Venta"</formula>
    </cfRule>
    <cfRule type="expression" dxfId="12500" priority="12354">
      <formula>$A184="Compra"</formula>
    </cfRule>
  </conditionalFormatting>
  <conditionalFormatting sqref="B184:B208">
    <cfRule type="expression" dxfId="12499" priority="12346">
      <formula>ROW()=CELL("fila")</formula>
    </cfRule>
    <cfRule type="expression" dxfId="12498" priority="12347">
      <formula>$A184="Venta"</formula>
    </cfRule>
    <cfRule type="expression" dxfId="12497" priority="12348">
      <formula>$A184="Compra"</formula>
    </cfRule>
  </conditionalFormatting>
  <conditionalFormatting sqref="B184:B208">
    <cfRule type="expression" dxfId="12496" priority="12343">
      <formula>ROW()=CELL("fila")</formula>
    </cfRule>
    <cfRule type="expression" dxfId="12495" priority="12344">
      <formula>$A184="Venta"</formula>
    </cfRule>
    <cfRule type="expression" dxfId="12494" priority="12345">
      <formula>$A184="Compra"</formula>
    </cfRule>
  </conditionalFormatting>
  <conditionalFormatting sqref="B184:B208">
    <cfRule type="expression" dxfId="12493" priority="12340">
      <formula>ROW()=CELL("fila")</formula>
    </cfRule>
    <cfRule type="expression" dxfId="12492" priority="12341">
      <formula>$A184="Venta"</formula>
    </cfRule>
    <cfRule type="expression" dxfId="12491" priority="12342">
      <formula>$A184="Compra"</formula>
    </cfRule>
  </conditionalFormatting>
  <conditionalFormatting sqref="B184:B208">
    <cfRule type="expression" dxfId="12490" priority="12337">
      <formula>ROW()=CELL("fila")</formula>
    </cfRule>
  </conditionalFormatting>
  <conditionalFormatting sqref="B184:B208">
    <cfRule type="expression" dxfId="12489" priority="12338">
      <formula>$A184="Venta"</formula>
    </cfRule>
    <cfRule type="expression" dxfId="12488" priority="12339">
      <formula>$A184="Compra"</formula>
    </cfRule>
  </conditionalFormatting>
  <conditionalFormatting sqref="B184:B208">
    <cfRule type="expression" dxfId="12487" priority="12331">
      <formula>ROW()=CELL("fila")</formula>
    </cfRule>
    <cfRule type="expression" dxfId="12486" priority="12332">
      <formula>$A184="Venta"</formula>
    </cfRule>
    <cfRule type="expression" dxfId="12485" priority="12333">
      <formula>$A184="Compra"</formula>
    </cfRule>
  </conditionalFormatting>
  <conditionalFormatting sqref="B184:B208">
    <cfRule type="expression" dxfId="12484" priority="12334">
      <formula>ROW()=CELL("fila")</formula>
    </cfRule>
    <cfRule type="expression" dxfId="12483" priority="12335">
      <formula>$A184="Venta"</formula>
    </cfRule>
    <cfRule type="expression" dxfId="12482" priority="12336">
      <formula>$A184="Compra"</formula>
    </cfRule>
  </conditionalFormatting>
  <conditionalFormatting sqref="B184:B208">
    <cfRule type="expression" dxfId="12481" priority="12328">
      <formula>ROW()=CELL("fila")</formula>
    </cfRule>
    <cfRule type="expression" dxfId="12480" priority="12329">
      <formula>$A184="Venta"</formula>
    </cfRule>
    <cfRule type="expression" dxfId="12479" priority="12330">
      <formula>$A184="Compra"</formula>
    </cfRule>
  </conditionalFormatting>
  <conditionalFormatting sqref="B184:B208">
    <cfRule type="expression" dxfId="12478" priority="12325">
      <formula>ROW()=CELL("fila")</formula>
    </cfRule>
    <cfRule type="expression" dxfId="12477" priority="12326">
      <formula>$A184="Venta"</formula>
    </cfRule>
    <cfRule type="expression" dxfId="12476" priority="12327">
      <formula>$A184="Compra"</formula>
    </cfRule>
  </conditionalFormatting>
  <conditionalFormatting sqref="B184:B208">
    <cfRule type="expression" dxfId="12475" priority="12322">
      <formula>ROW()=CELL("fila")</formula>
    </cfRule>
    <cfRule type="expression" dxfId="12474" priority="12323">
      <formula>$A184="Venta"</formula>
    </cfRule>
    <cfRule type="expression" dxfId="12473" priority="12324">
      <formula>$A184="Compra"</formula>
    </cfRule>
  </conditionalFormatting>
  <conditionalFormatting sqref="B184:B208">
    <cfRule type="expression" dxfId="12472" priority="12319">
      <formula>ROW()=CELL("fila")</formula>
    </cfRule>
  </conditionalFormatting>
  <conditionalFormatting sqref="B184:B208">
    <cfRule type="expression" dxfId="12471" priority="12320">
      <formula>$A184="Venta"</formula>
    </cfRule>
    <cfRule type="expression" dxfId="12470" priority="12321">
      <formula>$A184="Compra"</formula>
    </cfRule>
  </conditionalFormatting>
  <conditionalFormatting sqref="B184:B208">
    <cfRule type="expression" dxfId="12469" priority="12313">
      <formula>ROW()=CELL("fila")</formula>
    </cfRule>
    <cfRule type="expression" dxfId="12468" priority="12314">
      <formula>$A184="Venta"</formula>
    </cfRule>
    <cfRule type="expression" dxfId="12467" priority="12315">
      <formula>$A184="Compra"</formula>
    </cfRule>
  </conditionalFormatting>
  <conditionalFormatting sqref="B184:B208">
    <cfRule type="expression" dxfId="12466" priority="12316">
      <formula>ROW()=CELL("fila")</formula>
    </cfRule>
    <cfRule type="expression" dxfId="12465" priority="12317">
      <formula>$A184="Venta"</formula>
    </cfRule>
    <cfRule type="expression" dxfId="12464" priority="12318">
      <formula>$A184="Compra"</formula>
    </cfRule>
  </conditionalFormatting>
  <conditionalFormatting sqref="B184:B208">
    <cfRule type="expression" dxfId="12463" priority="12310">
      <formula>ROW()=CELL("fila")</formula>
    </cfRule>
    <cfRule type="expression" dxfId="12462" priority="12311">
      <formula>$A184="Venta"</formula>
    </cfRule>
    <cfRule type="expression" dxfId="12461" priority="12312">
      <formula>$A184="Compra"</formula>
    </cfRule>
  </conditionalFormatting>
  <conditionalFormatting sqref="B184:B208">
    <cfRule type="expression" dxfId="12460" priority="12307">
      <formula>ROW()=CELL("fila")</formula>
    </cfRule>
  </conditionalFormatting>
  <conditionalFormatting sqref="B184:B208">
    <cfRule type="expression" dxfId="12459" priority="12308">
      <formula>$A184="Venta"</formula>
    </cfRule>
    <cfRule type="expression" dxfId="12458" priority="12309">
      <formula>$A184="Compra"</formula>
    </cfRule>
  </conditionalFormatting>
  <conditionalFormatting sqref="B184:B208">
    <cfRule type="expression" dxfId="12457" priority="12301">
      <formula>ROW()=CELL("fila")</formula>
    </cfRule>
    <cfRule type="expression" dxfId="12456" priority="12302">
      <formula>$A184="Venta"</formula>
    </cfRule>
    <cfRule type="expression" dxfId="12455" priority="12303">
      <formula>$A184="Compra"</formula>
    </cfRule>
  </conditionalFormatting>
  <conditionalFormatting sqref="B184:B208">
    <cfRule type="expression" dxfId="12454" priority="12304">
      <formula>ROW()=CELL("fila")</formula>
    </cfRule>
    <cfRule type="expression" dxfId="12453" priority="12305">
      <formula>$A184="Venta"</formula>
    </cfRule>
    <cfRule type="expression" dxfId="12452" priority="12306">
      <formula>$A184="Compra"</formula>
    </cfRule>
  </conditionalFormatting>
  <conditionalFormatting sqref="B184:B208">
    <cfRule type="expression" dxfId="12451" priority="12295">
      <formula>ROW()=CELL("fila")</formula>
    </cfRule>
    <cfRule type="expression" dxfId="12450" priority="12296">
      <formula>$A184="Venta"</formula>
    </cfRule>
    <cfRule type="expression" dxfId="12449" priority="12297">
      <formula>$A184="Compra"</formula>
    </cfRule>
  </conditionalFormatting>
  <conditionalFormatting sqref="B184:B208">
    <cfRule type="expression" dxfId="12448" priority="12298">
      <formula>ROW()=CELL("fila")</formula>
    </cfRule>
    <cfRule type="expression" dxfId="12447" priority="12299">
      <formula>$A184="Venta"</formula>
    </cfRule>
    <cfRule type="expression" dxfId="12446" priority="12300">
      <formula>$A184="Compra"</formula>
    </cfRule>
  </conditionalFormatting>
  <conditionalFormatting sqref="B184:B208">
    <cfRule type="expression" dxfId="12445" priority="12292">
      <formula>ROW()=CELL("fila")</formula>
    </cfRule>
    <cfRule type="expression" dxfId="12444" priority="12293">
      <formula>$A184="Venta"</formula>
    </cfRule>
    <cfRule type="expression" dxfId="12443" priority="12294">
      <formula>$A184="Compra"</formula>
    </cfRule>
  </conditionalFormatting>
  <conditionalFormatting sqref="B184:B208">
    <cfRule type="expression" dxfId="12442" priority="12289">
      <formula>ROW()=CELL("fila")</formula>
    </cfRule>
    <cfRule type="expression" dxfId="12441" priority="12290">
      <formula>$A184="Venta"</formula>
    </cfRule>
    <cfRule type="expression" dxfId="12440" priority="12291">
      <formula>$A184="Compra"</formula>
    </cfRule>
  </conditionalFormatting>
  <conditionalFormatting sqref="B184:B208">
    <cfRule type="expression" dxfId="12439" priority="12286">
      <formula>ROW()=CELL("fila")</formula>
    </cfRule>
    <cfRule type="expression" dxfId="12438" priority="12287">
      <formula>$A184="Venta"</formula>
    </cfRule>
    <cfRule type="expression" dxfId="12437" priority="12288">
      <formula>$A184="Compra"</formula>
    </cfRule>
  </conditionalFormatting>
  <conditionalFormatting sqref="B184:B208">
    <cfRule type="expression" dxfId="12436" priority="12283">
      <formula>ROW()=CELL("fila")</formula>
    </cfRule>
  </conditionalFormatting>
  <conditionalFormatting sqref="B184:B208">
    <cfRule type="expression" dxfId="12435" priority="12284">
      <formula>$A184="Venta"</formula>
    </cfRule>
    <cfRule type="expression" dxfId="12434" priority="12285">
      <formula>$A184="Compra"</formula>
    </cfRule>
  </conditionalFormatting>
  <conditionalFormatting sqref="B184:B208">
    <cfRule type="expression" dxfId="12433" priority="12277">
      <formula>ROW()=CELL("fila")</formula>
    </cfRule>
    <cfRule type="expression" dxfId="12432" priority="12278">
      <formula>$A184="Venta"</formula>
    </cfRule>
    <cfRule type="expression" dxfId="12431" priority="12279">
      <formula>$A184="Compra"</formula>
    </cfRule>
  </conditionalFormatting>
  <conditionalFormatting sqref="B184:B208">
    <cfRule type="expression" dxfId="12430" priority="12280">
      <formula>ROW()=CELL("fila")</formula>
    </cfRule>
    <cfRule type="expression" dxfId="12429" priority="12281">
      <formula>$A184="Venta"</formula>
    </cfRule>
    <cfRule type="expression" dxfId="12428" priority="12282">
      <formula>$A184="Compra"</formula>
    </cfRule>
  </conditionalFormatting>
  <conditionalFormatting sqref="B184:B208">
    <cfRule type="expression" dxfId="12427" priority="12274">
      <formula>ROW()=CELL("fila")</formula>
    </cfRule>
    <cfRule type="expression" dxfId="12426" priority="12275">
      <formula>$A184="Venta"</formula>
    </cfRule>
    <cfRule type="expression" dxfId="12425" priority="12276">
      <formula>$A184="Compra"</formula>
    </cfRule>
  </conditionalFormatting>
  <conditionalFormatting sqref="B184:B208">
    <cfRule type="expression" dxfId="12424" priority="12271">
      <formula>ROW()=CELL("fila")</formula>
    </cfRule>
  </conditionalFormatting>
  <conditionalFormatting sqref="B184:B208">
    <cfRule type="expression" dxfId="12423" priority="12272">
      <formula>$A184="Venta"</formula>
    </cfRule>
    <cfRule type="expression" dxfId="12422" priority="12273">
      <formula>$A184="Compra"</formula>
    </cfRule>
  </conditionalFormatting>
  <conditionalFormatting sqref="B184:B208">
    <cfRule type="expression" dxfId="12421" priority="12265">
      <formula>ROW()=CELL("fila")</formula>
    </cfRule>
    <cfRule type="expression" dxfId="12420" priority="12266">
      <formula>$A184="Venta"</formula>
    </cfRule>
    <cfRule type="expression" dxfId="12419" priority="12267">
      <formula>$A184="Compra"</formula>
    </cfRule>
  </conditionalFormatting>
  <conditionalFormatting sqref="B184:B208">
    <cfRule type="expression" dxfId="12418" priority="12268">
      <formula>ROW()=CELL("fila")</formula>
    </cfRule>
    <cfRule type="expression" dxfId="12417" priority="12269">
      <formula>$A184="Venta"</formula>
    </cfRule>
    <cfRule type="expression" dxfId="12416" priority="12270">
      <formula>$A184="Compra"</formula>
    </cfRule>
  </conditionalFormatting>
  <conditionalFormatting sqref="B184:B208">
    <cfRule type="expression" dxfId="12415" priority="12259">
      <formula>ROW()=CELL("fila")</formula>
    </cfRule>
    <cfRule type="expression" dxfId="12414" priority="12260">
      <formula>$A184="Venta"</formula>
    </cfRule>
    <cfRule type="expression" dxfId="12413" priority="12261">
      <formula>$A184="Compra"</formula>
    </cfRule>
  </conditionalFormatting>
  <conditionalFormatting sqref="B184:B208">
    <cfRule type="expression" dxfId="12412" priority="12262">
      <formula>ROW()=CELL("fila")</formula>
    </cfRule>
    <cfRule type="expression" dxfId="12411" priority="12263">
      <formula>$A184="Venta"</formula>
    </cfRule>
    <cfRule type="expression" dxfId="12410" priority="12264">
      <formula>$A184="Compra"</formula>
    </cfRule>
  </conditionalFormatting>
  <conditionalFormatting sqref="B184:B208">
    <cfRule type="expression" dxfId="12409" priority="12256">
      <formula>ROW()=CELL("fila")</formula>
    </cfRule>
    <cfRule type="expression" dxfId="12408" priority="12257">
      <formula>$A184="Venta"</formula>
    </cfRule>
    <cfRule type="expression" dxfId="12407" priority="12258">
      <formula>$A184="Compra"</formula>
    </cfRule>
  </conditionalFormatting>
  <conditionalFormatting sqref="B184:B208">
    <cfRule type="expression" dxfId="12406" priority="12253">
      <formula>ROW()=CELL("fila")</formula>
    </cfRule>
  </conditionalFormatting>
  <conditionalFormatting sqref="B184:B208">
    <cfRule type="expression" dxfId="12405" priority="12254">
      <formula>$A184="Venta"</formula>
    </cfRule>
    <cfRule type="expression" dxfId="12404" priority="12255">
      <formula>$A184="Compra"</formula>
    </cfRule>
  </conditionalFormatting>
  <conditionalFormatting sqref="B184:B208">
    <cfRule type="expression" dxfId="12403" priority="12247">
      <formula>ROW()=CELL("fila")</formula>
    </cfRule>
    <cfRule type="expression" dxfId="12402" priority="12248">
      <formula>$A184="Venta"</formula>
    </cfRule>
    <cfRule type="expression" dxfId="12401" priority="12249">
      <formula>$A184="Compra"</formula>
    </cfRule>
  </conditionalFormatting>
  <conditionalFormatting sqref="B184:B208">
    <cfRule type="expression" dxfId="12400" priority="12250">
      <formula>ROW()=CELL("fila")</formula>
    </cfRule>
    <cfRule type="expression" dxfId="12399" priority="12251">
      <formula>$A184="Venta"</formula>
    </cfRule>
    <cfRule type="expression" dxfId="12398" priority="12252">
      <formula>$A184="Compra"</formula>
    </cfRule>
  </conditionalFormatting>
  <conditionalFormatting sqref="B184:B208">
    <cfRule type="expression" dxfId="12397" priority="12241">
      <formula>ROW()=CELL("fila")</formula>
    </cfRule>
    <cfRule type="expression" dxfId="12396" priority="12242">
      <formula>$A184="Venta"</formula>
    </cfRule>
    <cfRule type="expression" dxfId="12395" priority="12243">
      <formula>$A184="Compra"</formula>
    </cfRule>
  </conditionalFormatting>
  <conditionalFormatting sqref="B184:B208">
    <cfRule type="expression" dxfId="12394" priority="12244">
      <formula>ROW()=CELL("fila")</formula>
    </cfRule>
    <cfRule type="expression" dxfId="12393" priority="12245">
      <formula>$A184="Venta"</formula>
    </cfRule>
    <cfRule type="expression" dxfId="12392" priority="12246">
      <formula>$A184="Compra"</formula>
    </cfRule>
  </conditionalFormatting>
  <conditionalFormatting sqref="B184:B208">
    <cfRule type="expression" dxfId="12391" priority="12238">
      <formula>ROW()=CELL("fila")</formula>
    </cfRule>
    <cfRule type="expression" dxfId="12390" priority="12239">
      <formula>$A184="Venta"</formula>
    </cfRule>
    <cfRule type="expression" dxfId="12389" priority="12240">
      <formula>$A184="Compra"</formula>
    </cfRule>
  </conditionalFormatting>
  <conditionalFormatting sqref="B184:B208">
    <cfRule type="expression" dxfId="12388" priority="12235">
      <formula>ROW()=CELL("fila")</formula>
    </cfRule>
  </conditionalFormatting>
  <conditionalFormatting sqref="B184:B208">
    <cfRule type="expression" dxfId="12387" priority="12236">
      <formula>$A184="Venta"</formula>
    </cfRule>
    <cfRule type="expression" dxfId="12386" priority="12237">
      <formula>$A184="Compra"</formula>
    </cfRule>
  </conditionalFormatting>
  <conditionalFormatting sqref="B184:B208">
    <cfRule type="expression" dxfId="12385" priority="12229">
      <formula>ROW()=CELL("fila")</formula>
    </cfRule>
    <cfRule type="expression" dxfId="12384" priority="12230">
      <formula>$A184="Venta"</formula>
    </cfRule>
    <cfRule type="expression" dxfId="12383" priority="12231">
      <formula>$A184="Compra"</formula>
    </cfRule>
  </conditionalFormatting>
  <conditionalFormatting sqref="B184:B208">
    <cfRule type="expression" dxfId="12382" priority="12232">
      <formula>ROW()=CELL("fila")</formula>
    </cfRule>
    <cfRule type="expression" dxfId="12381" priority="12233">
      <formula>$A184="Venta"</formula>
    </cfRule>
    <cfRule type="expression" dxfId="12380" priority="12234">
      <formula>$A184="Compra"</formula>
    </cfRule>
  </conditionalFormatting>
  <conditionalFormatting sqref="B184:B208">
    <cfRule type="expression" dxfId="12379" priority="12223">
      <formula>ROW()=CELL("fila")</formula>
    </cfRule>
    <cfRule type="expression" dxfId="12378" priority="12224">
      <formula>$A184="Venta"</formula>
    </cfRule>
    <cfRule type="expression" dxfId="12377" priority="12225">
      <formula>$A184="Compra"</formula>
    </cfRule>
  </conditionalFormatting>
  <conditionalFormatting sqref="B184:B208">
    <cfRule type="expression" dxfId="12376" priority="12226">
      <formula>ROW()=CELL("fila")</formula>
    </cfRule>
    <cfRule type="expression" dxfId="12375" priority="12227">
      <formula>$A184="Venta"</formula>
    </cfRule>
    <cfRule type="expression" dxfId="12374" priority="12228">
      <formula>$A184="Compra"</formula>
    </cfRule>
  </conditionalFormatting>
  <conditionalFormatting sqref="B184:B208">
    <cfRule type="expression" dxfId="12373" priority="12220">
      <formula>ROW()=CELL("fila")</formula>
    </cfRule>
    <cfRule type="expression" dxfId="12372" priority="12221">
      <formula>$A184="Venta"</formula>
    </cfRule>
    <cfRule type="expression" dxfId="12371" priority="12222">
      <formula>$A184="Compra"</formula>
    </cfRule>
  </conditionalFormatting>
  <conditionalFormatting sqref="B184:B208">
    <cfRule type="expression" dxfId="12370" priority="12217">
      <formula>ROW()=CELL("fila")</formula>
    </cfRule>
  </conditionalFormatting>
  <conditionalFormatting sqref="B184:B208">
    <cfRule type="expression" dxfId="12369" priority="12218">
      <formula>$A184="Venta"</formula>
    </cfRule>
    <cfRule type="expression" dxfId="12368" priority="12219">
      <formula>$A184="Compra"</formula>
    </cfRule>
  </conditionalFormatting>
  <conditionalFormatting sqref="B184:B208">
    <cfRule type="expression" dxfId="12367" priority="12211">
      <formula>ROW()=CELL("fila")</formula>
    </cfRule>
    <cfRule type="expression" dxfId="12366" priority="12212">
      <formula>$A184="Venta"</formula>
    </cfRule>
    <cfRule type="expression" dxfId="12365" priority="12213">
      <formula>$A184="Compra"</formula>
    </cfRule>
  </conditionalFormatting>
  <conditionalFormatting sqref="B184:B208">
    <cfRule type="expression" dxfId="12364" priority="12214">
      <formula>ROW()=CELL("fila")</formula>
    </cfRule>
    <cfRule type="expression" dxfId="12363" priority="12215">
      <formula>$A184="Venta"</formula>
    </cfRule>
    <cfRule type="expression" dxfId="12362" priority="12216">
      <formula>$A184="Compra"</formula>
    </cfRule>
  </conditionalFormatting>
  <conditionalFormatting sqref="B184:B208">
    <cfRule type="expression" dxfId="12361" priority="12205">
      <formula>ROW()=CELL("fila")</formula>
    </cfRule>
    <cfRule type="expression" dxfId="12360" priority="12206">
      <formula>$A184="Venta"</formula>
    </cfRule>
    <cfRule type="expression" dxfId="12359" priority="12207">
      <formula>$A184="Compra"</formula>
    </cfRule>
  </conditionalFormatting>
  <conditionalFormatting sqref="B184:B208">
    <cfRule type="expression" dxfId="12358" priority="12208">
      <formula>ROW()=CELL("fila")</formula>
    </cfRule>
    <cfRule type="expression" dxfId="12357" priority="12209">
      <formula>$A184="Venta"</formula>
    </cfRule>
    <cfRule type="expression" dxfId="12356" priority="12210">
      <formula>$A184="Compra"</formula>
    </cfRule>
  </conditionalFormatting>
  <conditionalFormatting sqref="B184:B208">
    <cfRule type="expression" dxfId="12355" priority="12199">
      <formula>ROW()=CELL("fila")</formula>
    </cfRule>
    <cfRule type="expression" dxfId="12354" priority="12200">
      <formula>$A184="Venta"</formula>
    </cfRule>
    <cfRule type="expression" dxfId="12353" priority="12201">
      <formula>$A184="Compra"</formula>
    </cfRule>
  </conditionalFormatting>
  <conditionalFormatting sqref="B184:B208">
    <cfRule type="expression" dxfId="12352" priority="12202">
      <formula>ROW()=CELL("fila")</formula>
    </cfRule>
    <cfRule type="expression" dxfId="12351" priority="12203">
      <formula>$A184="Venta"</formula>
    </cfRule>
    <cfRule type="expression" dxfId="12350" priority="12204">
      <formula>$A184="Compra"</formula>
    </cfRule>
  </conditionalFormatting>
  <conditionalFormatting sqref="B184:B208">
    <cfRule type="expression" dxfId="12349" priority="12193">
      <formula>ROW()=CELL("fila")</formula>
    </cfRule>
    <cfRule type="expression" dxfId="12348" priority="12194">
      <formula>$A184="Venta"</formula>
    </cfRule>
    <cfRule type="expression" dxfId="12347" priority="12195">
      <formula>$A184="Compra"</formula>
    </cfRule>
  </conditionalFormatting>
  <conditionalFormatting sqref="B184:B208">
    <cfRule type="expression" dxfId="12346" priority="12196">
      <formula>ROW()=CELL("fila")</formula>
    </cfRule>
    <cfRule type="expression" dxfId="12345" priority="12197">
      <formula>$A184="Venta"</formula>
    </cfRule>
    <cfRule type="expression" dxfId="12344" priority="12198">
      <formula>$A184="Compra"</formula>
    </cfRule>
  </conditionalFormatting>
  <conditionalFormatting sqref="B184:B208">
    <cfRule type="expression" dxfId="12343" priority="12190">
      <formula>ROW()=CELL("fila")</formula>
    </cfRule>
    <cfRule type="expression" dxfId="12342" priority="12191">
      <formula>$A184="Venta"</formula>
    </cfRule>
    <cfRule type="expression" dxfId="12341" priority="12192">
      <formula>$A184="Compra"</formula>
    </cfRule>
  </conditionalFormatting>
  <conditionalFormatting sqref="B184:B208">
    <cfRule type="expression" dxfId="12340" priority="12187">
      <formula>ROW()=CELL("fila")</formula>
    </cfRule>
  </conditionalFormatting>
  <conditionalFormatting sqref="B184:B208">
    <cfRule type="expression" dxfId="12339" priority="12188">
      <formula>$A184="Venta"</formula>
    </cfRule>
    <cfRule type="expression" dxfId="12338" priority="12189">
      <formula>$A184="Compra"</formula>
    </cfRule>
  </conditionalFormatting>
  <conditionalFormatting sqref="B184:B208">
    <cfRule type="expression" dxfId="12337" priority="12181">
      <formula>ROW()=CELL("fila")</formula>
    </cfRule>
    <cfRule type="expression" dxfId="12336" priority="12182">
      <formula>$A184="Venta"</formula>
    </cfRule>
    <cfRule type="expression" dxfId="12335" priority="12183">
      <formula>$A184="Compra"</formula>
    </cfRule>
  </conditionalFormatting>
  <conditionalFormatting sqref="B184:B208">
    <cfRule type="expression" dxfId="12334" priority="12184">
      <formula>ROW()=CELL("fila")</formula>
    </cfRule>
    <cfRule type="expression" dxfId="12333" priority="12185">
      <formula>$A184="Venta"</formula>
    </cfRule>
    <cfRule type="expression" dxfId="12332" priority="12186">
      <formula>$A184="Compra"</formula>
    </cfRule>
  </conditionalFormatting>
  <conditionalFormatting sqref="B184:B208">
    <cfRule type="expression" dxfId="12331" priority="12175">
      <formula>ROW()=CELL("fila")</formula>
    </cfRule>
    <cfRule type="expression" dxfId="12330" priority="12176">
      <formula>$A184="Venta"</formula>
    </cfRule>
    <cfRule type="expression" dxfId="12329" priority="12177">
      <formula>$A184="Compra"</formula>
    </cfRule>
  </conditionalFormatting>
  <conditionalFormatting sqref="B184:B208">
    <cfRule type="expression" dxfId="12328" priority="12178">
      <formula>ROW()=CELL("fila")</formula>
    </cfRule>
    <cfRule type="expression" dxfId="12327" priority="12179">
      <formula>$A184="Venta"</formula>
    </cfRule>
    <cfRule type="expression" dxfId="12326" priority="12180">
      <formula>$A184="Compra"</formula>
    </cfRule>
  </conditionalFormatting>
  <conditionalFormatting sqref="B184:B208">
    <cfRule type="expression" dxfId="12325" priority="12172">
      <formula>ROW()=CELL("fila")</formula>
    </cfRule>
    <cfRule type="expression" dxfId="12324" priority="12173">
      <formula>$A184="Venta"</formula>
    </cfRule>
    <cfRule type="expression" dxfId="12323" priority="12174">
      <formula>$A184="Compra"</formula>
    </cfRule>
  </conditionalFormatting>
  <conditionalFormatting sqref="B184:B208">
    <cfRule type="expression" dxfId="12322" priority="12169">
      <formula>ROW()=CELL("fila")</formula>
    </cfRule>
  </conditionalFormatting>
  <conditionalFormatting sqref="B184:B208">
    <cfRule type="expression" dxfId="12321" priority="12170">
      <formula>$A184="Venta"</formula>
    </cfRule>
    <cfRule type="expression" dxfId="12320" priority="12171">
      <formula>$A184="Compra"</formula>
    </cfRule>
  </conditionalFormatting>
  <conditionalFormatting sqref="B184:B208">
    <cfRule type="expression" dxfId="12319" priority="12163">
      <formula>ROW()=CELL("fila")</formula>
    </cfRule>
    <cfRule type="expression" dxfId="12318" priority="12164">
      <formula>$A184="Venta"</formula>
    </cfRule>
    <cfRule type="expression" dxfId="12317" priority="12165">
      <formula>$A184="Compra"</formula>
    </cfRule>
  </conditionalFormatting>
  <conditionalFormatting sqref="B184:B208">
    <cfRule type="expression" dxfId="12316" priority="12166">
      <formula>ROW()=CELL("fila")</formula>
    </cfRule>
    <cfRule type="expression" dxfId="12315" priority="12167">
      <formula>$A184="Venta"</formula>
    </cfRule>
    <cfRule type="expression" dxfId="12314" priority="12168">
      <formula>$A184="Compra"</formula>
    </cfRule>
  </conditionalFormatting>
  <conditionalFormatting sqref="B184:B208">
    <cfRule type="expression" dxfId="12313" priority="12157">
      <formula>ROW()=CELL("fila")</formula>
    </cfRule>
    <cfRule type="expression" dxfId="12312" priority="12158">
      <formula>$A184="Venta"</formula>
    </cfRule>
    <cfRule type="expression" dxfId="12311" priority="12159">
      <formula>$A184="Compra"</formula>
    </cfRule>
  </conditionalFormatting>
  <conditionalFormatting sqref="B184:B208">
    <cfRule type="expression" dxfId="12310" priority="12160">
      <formula>ROW()=CELL("fila")</formula>
    </cfRule>
    <cfRule type="expression" dxfId="12309" priority="12161">
      <formula>$A184="Venta"</formula>
    </cfRule>
    <cfRule type="expression" dxfId="12308" priority="12162">
      <formula>$A184="Compra"</formula>
    </cfRule>
  </conditionalFormatting>
  <conditionalFormatting sqref="B184:B208">
    <cfRule type="expression" dxfId="12307" priority="12154">
      <formula>ROW()=CELL("fila")</formula>
    </cfRule>
    <cfRule type="expression" dxfId="12306" priority="12155">
      <formula>$A184="Venta"</formula>
    </cfRule>
    <cfRule type="expression" dxfId="12305" priority="12156">
      <formula>$A184="Compra"</formula>
    </cfRule>
  </conditionalFormatting>
  <conditionalFormatting sqref="B184:B208">
    <cfRule type="expression" dxfId="12304" priority="12151">
      <formula>ROW()=CELL("fila")</formula>
    </cfRule>
  </conditionalFormatting>
  <conditionalFormatting sqref="B184:B208">
    <cfRule type="expression" dxfId="12303" priority="12152">
      <formula>$A184="Venta"</formula>
    </cfRule>
    <cfRule type="expression" dxfId="12302" priority="12153">
      <formula>$A184="Compra"</formula>
    </cfRule>
  </conditionalFormatting>
  <conditionalFormatting sqref="B184:B208">
    <cfRule type="expression" dxfId="12301" priority="12145">
      <formula>ROW()=CELL("fila")</formula>
    </cfRule>
    <cfRule type="expression" dxfId="12300" priority="12146">
      <formula>$A184="Venta"</formula>
    </cfRule>
    <cfRule type="expression" dxfId="12299" priority="12147">
      <formula>$A184="Compra"</formula>
    </cfRule>
  </conditionalFormatting>
  <conditionalFormatting sqref="B184:B208">
    <cfRule type="expression" dxfId="12298" priority="12148">
      <formula>ROW()=CELL("fila")</formula>
    </cfRule>
    <cfRule type="expression" dxfId="12297" priority="12149">
      <formula>$A184="Venta"</formula>
    </cfRule>
    <cfRule type="expression" dxfId="12296" priority="12150">
      <formula>$A184="Compra"</formula>
    </cfRule>
  </conditionalFormatting>
  <conditionalFormatting sqref="B184:B208">
    <cfRule type="expression" dxfId="12295" priority="12139">
      <formula>ROW()=CELL("fila")</formula>
    </cfRule>
    <cfRule type="expression" dxfId="12294" priority="12140">
      <formula>$A184="Venta"</formula>
    </cfRule>
    <cfRule type="expression" dxfId="12293" priority="12141">
      <formula>$A184="Compra"</formula>
    </cfRule>
  </conditionalFormatting>
  <conditionalFormatting sqref="B184:B208">
    <cfRule type="expression" dxfId="12292" priority="12142">
      <formula>ROW()=CELL("fila")</formula>
    </cfRule>
    <cfRule type="expression" dxfId="12291" priority="12143">
      <formula>$A184="Venta"</formula>
    </cfRule>
    <cfRule type="expression" dxfId="12290" priority="12144">
      <formula>$A184="Compra"</formula>
    </cfRule>
  </conditionalFormatting>
  <conditionalFormatting sqref="B184:B208">
    <cfRule type="expression" dxfId="12289" priority="12133">
      <formula>ROW()=CELL("fila")</formula>
    </cfRule>
    <cfRule type="expression" dxfId="12288" priority="12134">
      <formula>$A184="Venta"</formula>
    </cfRule>
    <cfRule type="expression" dxfId="12287" priority="12135">
      <formula>$A184="Compra"</formula>
    </cfRule>
  </conditionalFormatting>
  <conditionalFormatting sqref="B184:B208">
    <cfRule type="expression" dxfId="12286" priority="12136">
      <formula>ROW()=CELL("fila")</formula>
    </cfRule>
    <cfRule type="expression" dxfId="12285" priority="12137">
      <formula>$A184="Venta"</formula>
    </cfRule>
    <cfRule type="expression" dxfId="12284" priority="12138">
      <formula>$A184="Compra"</formula>
    </cfRule>
  </conditionalFormatting>
  <conditionalFormatting sqref="B184:B208">
    <cfRule type="expression" dxfId="12283" priority="12127">
      <formula>ROW()=CELL("fila")</formula>
    </cfRule>
    <cfRule type="expression" dxfId="12282" priority="12128">
      <formula>$A184="Venta"</formula>
    </cfRule>
    <cfRule type="expression" dxfId="12281" priority="12129">
      <formula>$A184="Compra"</formula>
    </cfRule>
  </conditionalFormatting>
  <conditionalFormatting sqref="B184:B208">
    <cfRule type="expression" dxfId="12280" priority="12130">
      <formula>ROW()=CELL("fila")</formula>
    </cfRule>
    <cfRule type="expression" dxfId="12279" priority="12131">
      <formula>$A184="Venta"</formula>
    </cfRule>
    <cfRule type="expression" dxfId="12278" priority="12132">
      <formula>$A184="Compra"</formula>
    </cfRule>
  </conditionalFormatting>
  <conditionalFormatting sqref="B184:B208">
    <cfRule type="expression" dxfId="12277" priority="12124">
      <formula>ROW()=CELL("fila")</formula>
    </cfRule>
    <cfRule type="expression" dxfId="12276" priority="12125">
      <formula>$A184="Venta"</formula>
    </cfRule>
    <cfRule type="expression" dxfId="12275" priority="12126">
      <formula>$A184="Compra"</formula>
    </cfRule>
  </conditionalFormatting>
  <conditionalFormatting sqref="B184:B208">
    <cfRule type="expression" dxfId="12274" priority="12121">
      <formula>ROW()=CELL("fila")</formula>
    </cfRule>
  </conditionalFormatting>
  <conditionalFormatting sqref="B184:B208">
    <cfRule type="expression" dxfId="12273" priority="12122">
      <formula>$A184="Venta"</formula>
    </cfRule>
    <cfRule type="expression" dxfId="12272" priority="12123">
      <formula>$A184="Compra"</formula>
    </cfRule>
  </conditionalFormatting>
  <conditionalFormatting sqref="B184:B208">
    <cfRule type="expression" dxfId="12271" priority="12115">
      <formula>ROW()=CELL("fila")</formula>
    </cfRule>
    <cfRule type="expression" dxfId="12270" priority="12116">
      <formula>$A184="Venta"</formula>
    </cfRule>
    <cfRule type="expression" dxfId="12269" priority="12117">
      <formula>$A184="Compra"</formula>
    </cfRule>
  </conditionalFormatting>
  <conditionalFormatting sqref="B184:B208">
    <cfRule type="expression" dxfId="12268" priority="12118">
      <formula>ROW()=CELL("fila")</formula>
    </cfRule>
    <cfRule type="expression" dxfId="12267" priority="12119">
      <formula>$A184="Venta"</formula>
    </cfRule>
    <cfRule type="expression" dxfId="12266" priority="12120">
      <formula>$A184="Compra"</formula>
    </cfRule>
  </conditionalFormatting>
  <conditionalFormatting sqref="B184:B208">
    <cfRule type="expression" dxfId="12265" priority="12109">
      <formula>ROW()=CELL("fila")</formula>
    </cfRule>
    <cfRule type="expression" dxfId="12264" priority="12110">
      <formula>$A184="Venta"</formula>
    </cfRule>
    <cfRule type="expression" dxfId="12263" priority="12111">
      <formula>$A184="Compra"</formula>
    </cfRule>
  </conditionalFormatting>
  <conditionalFormatting sqref="B184:B208">
    <cfRule type="expression" dxfId="12262" priority="12112">
      <formula>ROW()=CELL("fila")</formula>
    </cfRule>
    <cfRule type="expression" dxfId="12261" priority="12113">
      <formula>$A184="Venta"</formula>
    </cfRule>
    <cfRule type="expression" dxfId="12260" priority="12114">
      <formula>$A184="Compra"</formula>
    </cfRule>
  </conditionalFormatting>
  <conditionalFormatting sqref="B184:B208">
    <cfRule type="expression" dxfId="12259" priority="12103">
      <formula>ROW()=CELL("fila")</formula>
    </cfRule>
    <cfRule type="expression" dxfId="12258" priority="12104">
      <formula>$A184="Venta"</formula>
    </cfRule>
    <cfRule type="expression" dxfId="12257" priority="12105">
      <formula>$A184="Compra"</formula>
    </cfRule>
  </conditionalFormatting>
  <conditionalFormatting sqref="B184:B208">
    <cfRule type="expression" dxfId="12256" priority="12106">
      <formula>ROW()=CELL("fila")</formula>
    </cfRule>
    <cfRule type="expression" dxfId="12255" priority="12107">
      <formula>$A184="Venta"</formula>
    </cfRule>
    <cfRule type="expression" dxfId="12254" priority="12108">
      <formula>$A184="Compra"</formula>
    </cfRule>
  </conditionalFormatting>
  <conditionalFormatting sqref="B184:B208">
    <cfRule type="expression" dxfId="12253" priority="12097">
      <formula>ROW()=CELL("fila")</formula>
    </cfRule>
    <cfRule type="expression" dxfId="12252" priority="12098">
      <formula>$A184="Venta"</formula>
    </cfRule>
    <cfRule type="expression" dxfId="12251" priority="12099">
      <formula>$A184="Compra"</formula>
    </cfRule>
  </conditionalFormatting>
  <conditionalFormatting sqref="B184:B208">
    <cfRule type="expression" dxfId="12250" priority="12100">
      <formula>ROW()=CELL("fila")</formula>
    </cfRule>
    <cfRule type="expression" dxfId="12249" priority="12101">
      <formula>$A184="Venta"</formula>
    </cfRule>
    <cfRule type="expression" dxfId="12248" priority="12102">
      <formula>$A184="Compra"</formula>
    </cfRule>
  </conditionalFormatting>
  <conditionalFormatting sqref="B184:B208">
    <cfRule type="expression" dxfId="12247" priority="12091">
      <formula>ROW()=CELL("fila")</formula>
    </cfRule>
    <cfRule type="expression" dxfId="12246" priority="12092">
      <formula>$A184="Venta"</formula>
    </cfRule>
    <cfRule type="expression" dxfId="12245" priority="12093">
      <formula>$A184="Compra"</formula>
    </cfRule>
  </conditionalFormatting>
  <conditionalFormatting sqref="B184:B208">
    <cfRule type="expression" dxfId="12244" priority="12094">
      <formula>ROW()=CELL("fila")</formula>
    </cfRule>
    <cfRule type="expression" dxfId="12243" priority="12095">
      <formula>$A184="Venta"</formula>
    </cfRule>
    <cfRule type="expression" dxfId="12242" priority="12096">
      <formula>$A184="Compra"</formula>
    </cfRule>
  </conditionalFormatting>
  <conditionalFormatting sqref="B209:B223">
    <cfRule type="expression" dxfId="12241" priority="12085">
      <formula>ROW()=CELL("fila")</formula>
    </cfRule>
    <cfRule type="expression" dxfId="12240" priority="12086">
      <formula>$A209="Venta"</formula>
    </cfRule>
    <cfRule type="expression" dxfId="12239" priority="12087">
      <formula>$A209="Compra"</formula>
    </cfRule>
  </conditionalFormatting>
  <conditionalFormatting sqref="B209:B223">
    <cfRule type="expression" dxfId="12238" priority="12088">
      <formula>ROW()=CELL("fila")</formula>
    </cfRule>
    <cfRule type="expression" dxfId="12237" priority="12089">
      <formula>$A209="Venta"</formula>
    </cfRule>
    <cfRule type="expression" dxfId="12236" priority="12090">
      <formula>$A209="Compra"</formula>
    </cfRule>
  </conditionalFormatting>
  <conditionalFormatting sqref="B209:B223">
    <cfRule type="expression" dxfId="12235" priority="12082">
      <formula>ROW()=CELL("fila")</formula>
    </cfRule>
    <cfRule type="expression" dxfId="12234" priority="12083">
      <formula>$A209="Venta"</formula>
    </cfRule>
    <cfRule type="expression" dxfId="12233" priority="12084">
      <formula>$A209="Compra"</formula>
    </cfRule>
  </conditionalFormatting>
  <conditionalFormatting sqref="B209:B223">
    <cfRule type="expression" dxfId="12232" priority="12079">
      <formula>ROW()=CELL("fila")</formula>
    </cfRule>
    <cfRule type="expression" dxfId="12231" priority="12080">
      <formula>$A209="Venta"</formula>
    </cfRule>
    <cfRule type="expression" dxfId="12230" priority="12081">
      <formula>$A209="Compra"</formula>
    </cfRule>
  </conditionalFormatting>
  <conditionalFormatting sqref="B209:B223">
    <cfRule type="expression" dxfId="12229" priority="12076">
      <formula>ROW()=CELL("fila")</formula>
    </cfRule>
    <cfRule type="expression" dxfId="12228" priority="12077">
      <formula>$A209="Venta"</formula>
    </cfRule>
    <cfRule type="expression" dxfId="12227" priority="12078">
      <formula>$A209="Compra"</formula>
    </cfRule>
  </conditionalFormatting>
  <conditionalFormatting sqref="B209:B223">
    <cfRule type="expression" dxfId="12226" priority="12073">
      <formula>ROW()=CELL("fila")</formula>
    </cfRule>
  </conditionalFormatting>
  <conditionalFormatting sqref="B209:B223">
    <cfRule type="expression" dxfId="12225" priority="12074">
      <formula>$A209="Venta"</formula>
    </cfRule>
    <cfRule type="expression" dxfId="12224" priority="12075">
      <formula>$A209="Compra"</formula>
    </cfRule>
  </conditionalFormatting>
  <conditionalFormatting sqref="B209:B223">
    <cfRule type="expression" dxfId="12223" priority="12067">
      <formula>ROW()=CELL("fila")</formula>
    </cfRule>
    <cfRule type="expression" dxfId="12222" priority="12068">
      <formula>$A209="Venta"</formula>
    </cfRule>
    <cfRule type="expression" dxfId="12221" priority="12069">
      <formula>$A209="Compra"</formula>
    </cfRule>
  </conditionalFormatting>
  <conditionalFormatting sqref="B209:B223">
    <cfRule type="expression" dxfId="12220" priority="12070">
      <formula>ROW()=CELL("fila")</formula>
    </cfRule>
    <cfRule type="expression" dxfId="12219" priority="12071">
      <formula>$A209="Venta"</formula>
    </cfRule>
    <cfRule type="expression" dxfId="12218" priority="12072">
      <formula>$A209="Compra"</formula>
    </cfRule>
  </conditionalFormatting>
  <conditionalFormatting sqref="B209:B223">
    <cfRule type="expression" dxfId="12217" priority="12064">
      <formula>ROW()=CELL("fila")</formula>
    </cfRule>
    <cfRule type="expression" dxfId="12216" priority="12065">
      <formula>$A209="Venta"</formula>
    </cfRule>
    <cfRule type="expression" dxfId="12215" priority="12066">
      <formula>$A209="Compra"</formula>
    </cfRule>
  </conditionalFormatting>
  <conditionalFormatting sqref="B209:B223">
    <cfRule type="expression" dxfId="12214" priority="12061">
      <formula>ROW()=CELL("fila")</formula>
    </cfRule>
    <cfRule type="expression" dxfId="12213" priority="12062">
      <formula>$A209="Venta"</formula>
    </cfRule>
    <cfRule type="expression" dxfId="12212" priority="12063">
      <formula>$A209="Compra"</formula>
    </cfRule>
  </conditionalFormatting>
  <conditionalFormatting sqref="B209:B223">
    <cfRule type="expression" dxfId="12211" priority="12058">
      <formula>ROW()=CELL("fila")</formula>
    </cfRule>
    <cfRule type="expression" dxfId="12210" priority="12059">
      <formula>$A209="Venta"</formula>
    </cfRule>
    <cfRule type="expression" dxfId="12209" priority="12060">
      <formula>$A209="Compra"</formula>
    </cfRule>
  </conditionalFormatting>
  <conditionalFormatting sqref="B209:B223">
    <cfRule type="expression" dxfId="12208" priority="12055">
      <formula>ROW()=CELL("fila")</formula>
    </cfRule>
  </conditionalFormatting>
  <conditionalFormatting sqref="B209:B223">
    <cfRule type="expression" dxfId="12207" priority="12056">
      <formula>$A209="Venta"</formula>
    </cfRule>
    <cfRule type="expression" dxfId="12206" priority="12057">
      <formula>$A209="Compra"</formula>
    </cfRule>
  </conditionalFormatting>
  <conditionalFormatting sqref="B209:B223">
    <cfRule type="expression" dxfId="12205" priority="12049">
      <formula>ROW()=CELL("fila")</formula>
    </cfRule>
    <cfRule type="expression" dxfId="12204" priority="12050">
      <formula>$A209="Venta"</formula>
    </cfRule>
    <cfRule type="expression" dxfId="12203" priority="12051">
      <formula>$A209="Compra"</formula>
    </cfRule>
  </conditionalFormatting>
  <conditionalFormatting sqref="B209:B223">
    <cfRule type="expression" dxfId="12202" priority="12052">
      <formula>ROW()=CELL("fila")</formula>
    </cfRule>
    <cfRule type="expression" dxfId="12201" priority="12053">
      <formula>$A209="Venta"</formula>
    </cfRule>
    <cfRule type="expression" dxfId="12200" priority="12054">
      <formula>$A209="Compra"</formula>
    </cfRule>
  </conditionalFormatting>
  <conditionalFormatting sqref="B209:B223">
    <cfRule type="expression" dxfId="12199" priority="12046">
      <formula>ROW()=CELL("fila")</formula>
    </cfRule>
    <cfRule type="expression" dxfId="12198" priority="12047">
      <formula>$A209="Venta"</formula>
    </cfRule>
    <cfRule type="expression" dxfId="12197" priority="12048">
      <formula>$A209="Compra"</formula>
    </cfRule>
  </conditionalFormatting>
  <conditionalFormatting sqref="B209:B223">
    <cfRule type="expression" dxfId="12196" priority="12043">
      <formula>ROW()=CELL("fila")</formula>
    </cfRule>
  </conditionalFormatting>
  <conditionalFormatting sqref="B209:B223">
    <cfRule type="expression" dxfId="12195" priority="12044">
      <formula>$A209="Venta"</formula>
    </cfRule>
    <cfRule type="expression" dxfId="12194" priority="12045">
      <formula>$A209="Compra"</formula>
    </cfRule>
  </conditionalFormatting>
  <conditionalFormatting sqref="B209:B223">
    <cfRule type="expression" dxfId="12193" priority="12037">
      <formula>ROW()=CELL("fila")</formula>
    </cfRule>
    <cfRule type="expression" dxfId="12192" priority="12038">
      <formula>$A209="Venta"</formula>
    </cfRule>
    <cfRule type="expression" dxfId="12191" priority="12039">
      <formula>$A209="Compra"</formula>
    </cfRule>
  </conditionalFormatting>
  <conditionalFormatting sqref="B209:B223">
    <cfRule type="expression" dxfId="12190" priority="12040">
      <formula>ROW()=CELL("fila")</formula>
    </cfRule>
    <cfRule type="expression" dxfId="12189" priority="12041">
      <formula>$A209="Venta"</formula>
    </cfRule>
    <cfRule type="expression" dxfId="12188" priority="12042">
      <formula>$A209="Compra"</formula>
    </cfRule>
  </conditionalFormatting>
  <conditionalFormatting sqref="B209:B223">
    <cfRule type="expression" dxfId="12187" priority="12031">
      <formula>ROW()=CELL("fila")</formula>
    </cfRule>
    <cfRule type="expression" dxfId="12186" priority="12032">
      <formula>$A209="Venta"</formula>
    </cfRule>
    <cfRule type="expression" dxfId="12185" priority="12033">
      <formula>$A209="Compra"</formula>
    </cfRule>
  </conditionalFormatting>
  <conditionalFormatting sqref="B209:B223">
    <cfRule type="expression" dxfId="12184" priority="12034">
      <formula>ROW()=CELL("fila")</formula>
    </cfRule>
    <cfRule type="expression" dxfId="12183" priority="12035">
      <formula>$A209="Venta"</formula>
    </cfRule>
    <cfRule type="expression" dxfId="12182" priority="12036">
      <formula>$A209="Compra"</formula>
    </cfRule>
  </conditionalFormatting>
  <conditionalFormatting sqref="B209:B223">
    <cfRule type="expression" dxfId="12181" priority="12028">
      <formula>ROW()=CELL("fila")</formula>
    </cfRule>
    <cfRule type="expression" dxfId="12180" priority="12029">
      <formula>$A209="Venta"</formula>
    </cfRule>
    <cfRule type="expression" dxfId="12179" priority="12030">
      <formula>$A209="Compra"</formula>
    </cfRule>
  </conditionalFormatting>
  <conditionalFormatting sqref="B209:B223">
    <cfRule type="expression" dxfId="12178" priority="12025">
      <formula>ROW()=CELL("fila")</formula>
    </cfRule>
    <cfRule type="expression" dxfId="12177" priority="12026">
      <formula>$A209="Venta"</formula>
    </cfRule>
    <cfRule type="expression" dxfId="12176" priority="12027">
      <formula>$A209="Compra"</formula>
    </cfRule>
  </conditionalFormatting>
  <conditionalFormatting sqref="B209:B223">
    <cfRule type="expression" dxfId="12175" priority="12022">
      <formula>ROW()=CELL("fila")</formula>
    </cfRule>
    <cfRule type="expression" dxfId="12174" priority="12023">
      <formula>$A209="Venta"</formula>
    </cfRule>
    <cfRule type="expression" dxfId="12173" priority="12024">
      <formula>$A209="Compra"</formula>
    </cfRule>
  </conditionalFormatting>
  <conditionalFormatting sqref="B209:B223">
    <cfRule type="expression" dxfId="12172" priority="12019">
      <formula>ROW()=CELL("fila")</formula>
    </cfRule>
  </conditionalFormatting>
  <conditionalFormatting sqref="B209:B223">
    <cfRule type="expression" dxfId="12171" priority="12020">
      <formula>$A209="Venta"</formula>
    </cfRule>
    <cfRule type="expression" dxfId="12170" priority="12021">
      <formula>$A209="Compra"</formula>
    </cfRule>
  </conditionalFormatting>
  <conditionalFormatting sqref="B209:B223">
    <cfRule type="expression" dxfId="12169" priority="12013">
      <formula>ROW()=CELL("fila")</formula>
    </cfRule>
    <cfRule type="expression" dxfId="12168" priority="12014">
      <formula>$A209="Venta"</formula>
    </cfRule>
    <cfRule type="expression" dxfId="12167" priority="12015">
      <formula>$A209="Compra"</formula>
    </cfRule>
  </conditionalFormatting>
  <conditionalFormatting sqref="B209:B223">
    <cfRule type="expression" dxfId="12166" priority="12016">
      <formula>ROW()=CELL("fila")</formula>
    </cfRule>
    <cfRule type="expression" dxfId="12165" priority="12017">
      <formula>$A209="Venta"</formula>
    </cfRule>
    <cfRule type="expression" dxfId="12164" priority="12018">
      <formula>$A209="Compra"</formula>
    </cfRule>
  </conditionalFormatting>
  <conditionalFormatting sqref="B209:B223">
    <cfRule type="expression" dxfId="12163" priority="12010">
      <formula>ROW()=CELL("fila")</formula>
    </cfRule>
    <cfRule type="expression" dxfId="12162" priority="12011">
      <formula>$A209="Venta"</formula>
    </cfRule>
    <cfRule type="expression" dxfId="12161" priority="12012">
      <formula>$A209="Compra"</formula>
    </cfRule>
  </conditionalFormatting>
  <conditionalFormatting sqref="B209:B223">
    <cfRule type="expression" dxfId="12160" priority="12007">
      <formula>ROW()=CELL("fila")</formula>
    </cfRule>
  </conditionalFormatting>
  <conditionalFormatting sqref="B209:B223">
    <cfRule type="expression" dxfId="12159" priority="12008">
      <formula>$A209="Venta"</formula>
    </cfRule>
    <cfRule type="expression" dxfId="12158" priority="12009">
      <formula>$A209="Compra"</formula>
    </cfRule>
  </conditionalFormatting>
  <conditionalFormatting sqref="B209:B223">
    <cfRule type="expression" dxfId="12157" priority="12001">
      <formula>ROW()=CELL("fila")</formula>
    </cfRule>
    <cfRule type="expression" dxfId="12156" priority="12002">
      <formula>$A209="Venta"</formula>
    </cfRule>
    <cfRule type="expression" dxfId="12155" priority="12003">
      <formula>$A209="Compra"</formula>
    </cfRule>
  </conditionalFormatting>
  <conditionalFormatting sqref="B209:B223">
    <cfRule type="expression" dxfId="12154" priority="12004">
      <formula>ROW()=CELL("fila")</formula>
    </cfRule>
    <cfRule type="expression" dxfId="12153" priority="12005">
      <formula>$A209="Venta"</formula>
    </cfRule>
    <cfRule type="expression" dxfId="12152" priority="12006">
      <formula>$A209="Compra"</formula>
    </cfRule>
  </conditionalFormatting>
  <conditionalFormatting sqref="B209:B223">
    <cfRule type="expression" dxfId="12151" priority="11995">
      <formula>ROW()=CELL("fila")</formula>
    </cfRule>
    <cfRule type="expression" dxfId="12150" priority="11996">
      <formula>$A209="Venta"</formula>
    </cfRule>
    <cfRule type="expression" dxfId="12149" priority="11997">
      <formula>$A209="Compra"</formula>
    </cfRule>
  </conditionalFormatting>
  <conditionalFormatting sqref="B209:B223">
    <cfRule type="expression" dxfId="12148" priority="11998">
      <formula>ROW()=CELL("fila")</formula>
    </cfRule>
    <cfRule type="expression" dxfId="12147" priority="11999">
      <formula>$A209="Venta"</formula>
    </cfRule>
    <cfRule type="expression" dxfId="12146" priority="12000">
      <formula>$A209="Compra"</formula>
    </cfRule>
  </conditionalFormatting>
  <conditionalFormatting sqref="B209:B223">
    <cfRule type="expression" dxfId="12145" priority="11992">
      <formula>ROW()=CELL("fila")</formula>
    </cfRule>
    <cfRule type="expression" dxfId="12144" priority="11993">
      <formula>$A209="Venta"</formula>
    </cfRule>
    <cfRule type="expression" dxfId="12143" priority="11994">
      <formula>$A209="Compra"</formula>
    </cfRule>
  </conditionalFormatting>
  <conditionalFormatting sqref="B209:B223">
    <cfRule type="expression" dxfId="12142" priority="11989">
      <formula>ROW()=CELL("fila")</formula>
    </cfRule>
  </conditionalFormatting>
  <conditionalFormatting sqref="B209:B223">
    <cfRule type="expression" dxfId="12141" priority="11990">
      <formula>$A209="Venta"</formula>
    </cfRule>
    <cfRule type="expression" dxfId="12140" priority="11991">
      <formula>$A209="Compra"</formula>
    </cfRule>
  </conditionalFormatting>
  <conditionalFormatting sqref="B209:B223">
    <cfRule type="expression" dxfId="12139" priority="11983">
      <formula>ROW()=CELL("fila")</formula>
    </cfRule>
    <cfRule type="expression" dxfId="12138" priority="11984">
      <formula>$A209="Venta"</formula>
    </cfRule>
    <cfRule type="expression" dxfId="12137" priority="11985">
      <formula>$A209="Compra"</formula>
    </cfRule>
  </conditionalFormatting>
  <conditionalFormatting sqref="B209:B223">
    <cfRule type="expression" dxfId="12136" priority="11986">
      <formula>ROW()=CELL("fila")</formula>
    </cfRule>
    <cfRule type="expression" dxfId="12135" priority="11987">
      <formula>$A209="Venta"</formula>
    </cfRule>
    <cfRule type="expression" dxfId="12134" priority="11988">
      <formula>$A209="Compra"</formula>
    </cfRule>
  </conditionalFormatting>
  <conditionalFormatting sqref="B209:B223">
    <cfRule type="expression" dxfId="12133" priority="11977">
      <formula>ROW()=CELL("fila")</formula>
    </cfRule>
    <cfRule type="expression" dxfId="12132" priority="11978">
      <formula>$A209="Venta"</formula>
    </cfRule>
    <cfRule type="expression" dxfId="12131" priority="11979">
      <formula>$A209="Compra"</formula>
    </cfRule>
  </conditionalFormatting>
  <conditionalFormatting sqref="B209:B223">
    <cfRule type="expression" dxfId="12130" priority="11980">
      <formula>ROW()=CELL("fila")</formula>
    </cfRule>
    <cfRule type="expression" dxfId="12129" priority="11981">
      <formula>$A209="Venta"</formula>
    </cfRule>
    <cfRule type="expression" dxfId="12128" priority="11982">
      <formula>$A209="Compra"</formula>
    </cfRule>
  </conditionalFormatting>
  <conditionalFormatting sqref="B209:B223">
    <cfRule type="expression" dxfId="12127" priority="11974">
      <formula>ROW()=CELL("fila")</formula>
    </cfRule>
    <cfRule type="expression" dxfId="12126" priority="11975">
      <formula>$A209="Venta"</formula>
    </cfRule>
    <cfRule type="expression" dxfId="12125" priority="11976">
      <formula>$A209="Compra"</formula>
    </cfRule>
  </conditionalFormatting>
  <conditionalFormatting sqref="B209:B223">
    <cfRule type="expression" dxfId="12124" priority="11971">
      <formula>ROW()=CELL("fila")</formula>
    </cfRule>
  </conditionalFormatting>
  <conditionalFormatting sqref="B209:B223">
    <cfRule type="expression" dxfId="12123" priority="11972">
      <formula>$A209="Venta"</formula>
    </cfRule>
    <cfRule type="expression" dxfId="12122" priority="11973">
      <formula>$A209="Compra"</formula>
    </cfRule>
  </conditionalFormatting>
  <conditionalFormatting sqref="B209:B223">
    <cfRule type="expression" dxfId="12121" priority="11965">
      <formula>ROW()=CELL("fila")</formula>
    </cfRule>
    <cfRule type="expression" dxfId="12120" priority="11966">
      <formula>$A209="Venta"</formula>
    </cfRule>
    <cfRule type="expression" dxfId="12119" priority="11967">
      <formula>$A209="Compra"</formula>
    </cfRule>
  </conditionalFormatting>
  <conditionalFormatting sqref="B209:B223">
    <cfRule type="expression" dxfId="12118" priority="11968">
      <formula>ROW()=CELL("fila")</formula>
    </cfRule>
    <cfRule type="expression" dxfId="12117" priority="11969">
      <formula>$A209="Venta"</formula>
    </cfRule>
    <cfRule type="expression" dxfId="12116" priority="11970">
      <formula>$A209="Compra"</formula>
    </cfRule>
  </conditionalFormatting>
  <conditionalFormatting sqref="B209:B223">
    <cfRule type="expression" dxfId="12115" priority="11959">
      <formula>ROW()=CELL("fila")</formula>
    </cfRule>
    <cfRule type="expression" dxfId="12114" priority="11960">
      <formula>$A209="Venta"</formula>
    </cfRule>
    <cfRule type="expression" dxfId="12113" priority="11961">
      <formula>$A209="Compra"</formula>
    </cfRule>
  </conditionalFormatting>
  <conditionalFormatting sqref="B209:B223">
    <cfRule type="expression" dxfId="12112" priority="11962">
      <formula>ROW()=CELL("fila")</formula>
    </cfRule>
    <cfRule type="expression" dxfId="12111" priority="11963">
      <formula>$A209="Venta"</formula>
    </cfRule>
    <cfRule type="expression" dxfId="12110" priority="11964">
      <formula>$A209="Compra"</formula>
    </cfRule>
  </conditionalFormatting>
  <conditionalFormatting sqref="B209:B223">
    <cfRule type="expression" dxfId="12109" priority="11956">
      <formula>ROW()=CELL("fila")</formula>
    </cfRule>
    <cfRule type="expression" dxfId="12108" priority="11957">
      <formula>$A209="Venta"</formula>
    </cfRule>
    <cfRule type="expression" dxfId="12107" priority="11958">
      <formula>$A209="Compra"</formula>
    </cfRule>
  </conditionalFormatting>
  <conditionalFormatting sqref="B209:B223">
    <cfRule type="expression" dxfId="12106" priority="11953">
      <formula>ROW()=CELL("fila")</formula>
    </cfRule>
  </conditionalFormatting>
  <conditionalFormatting sqref="B209:B223">
    <cfRule type="expression" dxfId="12105" priority="11954">
      <formula>$A209="Venta"</formula>
    </cfRule>
    <cfRule type="expression" dxfId="12104" priority="11955">
      <formula>$A209="Compra"</formula>
    </cfRule>
  </conditionalFormatting>
  <conditionalFormatting sqref="B209:B223">
    <cfRule type="expression" dxfId="12103" priority="11947">
      <formula>ROW()=CELL("fila")</formula>
    </cfRule>
    <cfRule type="expression" dxfId="12102" priority="11948">
      <formula>$A209="Venta"</formula>
    </cfRule>
    <cfRule type="expression" dxfId="12101" priority="11949">
      <formula>$A209="Compra"</formula>
    </cfRule>
  </conditionalFormatting>
  <conditionalFormatting sqref="B209:B223">
    <cfRule type="expression" dxfId="12100" priority="11950">
      <formula>ROW()=CELL("fila")</formula>
    </cfRule>
    <cfRule type="expression" dxfId="12099" priority="11951">
      <formula>$A209="Venta"</formula>
    </cfRule>
    <cfRule type="expression" dxfId="12098" priority="11952">
      <formula>$A209="Compra"</formula>
    </cfRule>
  </conditionalFormatting>
  <conditionalFormatting sqref="B209:B223">
    <cfRule type="expression" dxfId="12097" priority="11941">
      <formula>ROW()=CELL("fila")</formula>
    </cfRule>
    <cfRule type="expression" dxfId="12096" priority="11942">
      <formula>$A209="Venta"</formula>
    </cfRule>
    <cfRule type="expression" dxfId="12095" priority="11943">
      <formula>$A209="Compra"</formula>
    </cfRule>
  </conditionalFormatting>
  <conditionalFormatting sqref="B209:B223">
    <cfRule type="expression" dxfId="12094" priority="11944">
      <formula>ROW()=CELL("fila")</formula>
    </cfRule>
    <cfRule type="expression" dxfId="12093" priority="11945">
      <formula>$A209="Venta"</formula>
    </cfRule>
    <cfRule type="expression" dxfId="12092" priority="11946">
      <formula>$A209="Compra"</formula>
    </cfRule>
  </conditionalFormatting>
  <conditionalFormatting sqref="B209:B223">
    <cfRule type="expression" dxfId="12091" priority="11935">
      <formula>ROW()=CELL("fila")</formula>
    </cfRule>
    <cfRule type="expression" dxfId="12090" priority="11936">
      <formula>$A209="Venta"</formula>
    </cfRule>
    <cfRule type="expression" dxfId="12089" priority="11937">
      <formula>$A209="Compra"</formula>
    </cfRule>
  </conditionalFormatting>
  <conditionalFormatting sqref="B209:B223">
    <cfRule type="expression" dxfId="12088" priority="11938">
      <formula>ROW()=CELL("fila")</formula>
    </cfRule>
    <cfRule type="expression" dxfId="12087" priority="11939">
      <formula>$A209="Venta"</formula>
    </cfRule>
    <cfRule type="expression" dxfId="12086" priority="11940">
      <formula>$A209="Compra"</formula>
    </cfRule>
  </conditionalFormatting>
  <conditionalFormatting sqref="B209:B223">
    <cfRule type="expression" dxfId="12085" priority="11929">
      <formula>ROW()=CELL("fila")</formula>
    </cfRule>
    <cfRule type="expression" dxfId="12084" priority="11930">
      <formula>$A209="Venta"</formula>
    </cfRule>
    <cfRule type="expression" dxfId="12083" priority="11931">
      <formula>$A209="Compra"</formula>
    </cfRule>
  </conditionalFormatting>
  <conditionalFormatting sqref="B209:B223">
    <cfRule type="expression" dxfId="12082" priority="11932">
      <formula>ROW()=CELL("fila")</formula>
    </cfRule>
    <cfRule type="expression" dxfId="12081" priority="11933">
      <formula>$A209="Venta"</formula>
    </cfRule>
    <cfRule type="expression" dxfId="12080" priority="11934">
      <formula>$A209="Compra"</formula>
    </cfRule>
  </conditionalFormatting>
  <conditionalFormatting sqref="B209:B223">
    <cfRule type="expression" dxfId="12079" priority="11926">
      <formula>ROW()=CELL("fila")</formula>
    </cfRule>
    <cfRule type="expression" dxfId="12078" priority="11927">
      <formula>$A209="Venta"</formula>
    </cfRule>
    <cfRule type="expression" dxfId="12077" priority="11928">
      <formula>$A209="Compra"</formula>
    </cfRule>
  </conditionalFormatting>
  <conditionalFormatting sqref="B209:B223">
    <cfRule type="expression" dxfId="12076" priority="11923">
      <formula>ROW()=CELL("fila")</formula>
    </cfRule>
    <cfRule type="expression" dxfId="12075" priority="11924">
      <formula>$A209="Venta"</formula>
    </cfRule>
    <cfRule type="expression" dxfId="12074" priority="11925">
      <formula>$A209="Compra"</formula>
    </cfRule>
  </conditionalFormatting>
  <conditionalFormatting sqref="B209:B223">
    <cfRule type="expression" dxfId="12073" priority="11920">
      <formula>ROW()=CELL("fila")</formula>
    </cfRule>
    <cfRule type="expression" dxfId="12072" priority="11921">
      <formula>$A209="Venta"</formula>
    </cfRule>
    <cfRule type="expression" dxfId="12071" priority="11922">
      <formula>$A209="Compra"</formula>
    </cfRule>
  </conditionalFormatting>
  <conditionalFormatting sqref="B209:B223">
    <cfRule type="expression" dxfId="12070" priority="11917">
      <formula>ROW()=CELL("fila")</formula>
    </cfRule>
  </conditionalFormatting>
  <conditionalFormatting sqref="B209:B223">
    <cfRule type="expression" dxfId="12069" priority="11918">
      <formula>$A209="Venta"</formula>
    </cfRule>
    <cfRule type="expression" dxfId="12068" priority="11919">
      <formula>$A209="Compra"</formula>
    </cfRule>
  </conditionalFormatting>
  <conditionalFormatting sqref="B209:B223">
    <cfRule type="expression" dxfId="12067" priority="11911">
      <formula>ROW()=CELL("fila")</formula>
    </cfRule>
    <cfRule type="expression" dxfId="12066" priority="11912">
      <formula>$A209="Venta"</formula>
    </cfRule>
    <cfRule type="expression" dxfId="12065" priority="11913">
      <formula>$A209="Compra"</formula>
    </cfRule>
  </conditionalFormatting>
  <conditionalFormatting sqref="B209:B223">
    <cfRule type="expression" dxfId="12064" priority="11914">
      <formula>ROW()=CELL("fila")</formula>
    </cfRule>
    <cfRule type="expression" dxfId="12063" priority="11915">
      <formula>$A209="Venta"</formula>
    </cfRule>
    <cfRule type="expression" dxfId="12062" priority="11916">
      <formula>$A209="Compra"</formula>
    </cfRule>
  </conditionalFormatting>
  <conditionalFormatting sqref="B209:B223">
    <cfRule type="expression" dxfId="12061" priority="11908">
      <formula>ROW()=CELL("fila")</formula>
    </cfRule>
    <cfRule type="expression" dxfId="12060" priority="11909">
      <formula>$A209="Venta"</formula>
    </cfRule>
    <cfRule type="expression" dxfId="12059" priority="11910">
      <formula>$A209="Compra"</formula>
    </cfRule>
  </conditionalFormatting>
  <conditionalFormatting sqref="B209:B223">
    <cfRule type="expression" dxfId="12058" priority="11905">
      <formula>ROW()=CELL("fila")</formula>
    </cfRule>
    <cfRule type="expression" dxfId="12057" priority="11906">
      <formula>$A209="Venta"</formula>
    </cfRule>
    <cfRule type="expression" dxfId="12056" priority="11907">
      <formula>$A209="Compra"</formula>
    </cfRule>
  </conditionalFormatting>
  <conditionalFormatting sqref="B209:B223">
    <cfRule type="expression" dxfId="12055" priority="11902">
      <formula>ROW()=CELL("fila")</formula>
    </cfRule>
    <cfRule type="expression" dxfId="12054" priority="11903">
      <formula>$A209="Venta"</formula>
    </cfRule>
    <cfRule type="expression" dxfId="12053" priority="11904">
      <formula>$A209="Compra"</formula>
    </cfRule>
  </conditionalFormatting>
  <conditionalFormatting sqref="B209:B223">
    <cfRule type="expression" dxfId="12052" priority="11899">
      <formula>ROW()=CELL("fila")</formula>
    </cfRule>
  </conditionalFormatting>
  <conditionalFormatting sqref="B209:B223">
    <cfRule type="expression" dxfId="12051" priority="11900">
      <formula>$A209="Venta"</formula>
    </cfRule>
    <cfRule type="expression" dxfId="12050" priority="11901">
      <formula>$A209="Compra"</formula>
    </cfRule>
  </conditionalFormatting>
  <conditionalFormatting sqref="B209:B223">
    <cfRule type="expression" dxfId="12049" priority="11893">
      <formula>ROW()=CELL("fila")</formula>
    </cfRule>
    <cfRule type="expression" dxfId="12048" priority="11894">
      <formula>$A209="Venta"</formula>
    </cfRule>
    <cfRule type="expression" dxfId="12047" priority="11895">
      <formula>$A209="Compra"</formula>
    </cfRule>
  </conditionalFormatting>
  <conditionalFormatting sqref="B209:B223">
    <cfRule type="expression" dxfId="12046" priority="11896">
      <formula>ROW()=CELL("fila")</formula>
    </cfRule>
    <cfRule type="expression" dxfId="12045" priority="11897">
      <formula>$A209="Venta"</formula>
    </cfRule>
    <cfRule type="expression" dxfId="12044" priority="11898">
      <formula>$A209="Compra"</formula>
    </cfRule>
  </conditionalFormatting>
  <conditionalFormatting sqref="B209:B223">
    <cfRule type="expression" dxfId="12043" priority="11890">
      <formula>ROW()=CELL("fila")</formula>
    </cfRule>
    <cfRule type="expression" dxfId="12042" priority="11891">
      <formula>$A209="Venta"</formula>
    </cfRule>
    <cfRule type="expression" dxfId="12041" priority="11892">
      <formula>$A209="Compra"</formula>
    </cfRule>
  </conditionalFormatting>
  <conditionalFormatting sqref="B209:B223">
    <cfRule type="expression" dxfId="12040" priority="11887">
      <formula>ROW()=CELL("fila")</formula>
    </cfRule>
  </conditionalFormatting>
  <conditionalFormatting sqref="B209:B223">
    <cfRule type="expression" dxfId="12039" priority="11888">
      <formula>$A209="Venta"</formula>
    </cfRule>
    <cfRule type="expression" dxfId="12038" priority="11889">
      <formula>$A209="Compra"</formula>
    </cfRule>
  </conditionalFormatting>
  <conditionalFormatting sqref="B209:B223">
    <cfRule type="expression" dxfId="12037" priority="11881">
      <formula>ROW()=CELL("fila")</formula>
    </cfRule>
    <cfRule type="expression" dxfId="12036" priority="11882">
      <formula>$A209="Venta"</formula>
    </cfRule>
    <cfRule type="expression" dxfId="12035" priority="11883">
      <formula>$A209="Compra"</formula>
    </cfRule>
  </conditionalFormatting>
  <conditionalFormatting sqref="B209:B223">
    <cfRule type="expression" dxfId="12034" priority="11884">
      <formula>ROW()=CELL("fila")</formula>
    </cfRule>
    <cfRule type="expression" dxfId="12033" priority="11885">
      <formula>$A209="Venta"</formula>
    </cfRule>
    <cfRule type="expression" dxfId="12032" priority="11886">
      <formula>$A209="Compra"</formula>
    </cfRule>
  </conditionalFormatting>
  <conditionalFormatting sqref="B209:B223">
    <cfRule type="expression" dxfId="12031" priority="11875">
      <formula>ROW()=CELL("fila")</formula>
    </cfRule>
    <cfRule type="expression" dxfId="12030" priority="11876">
      <formula>$A209="Venta"</formula>
    </cfRule>
    <cfRule type="expression" dxfId="12029" priority="11877">
      <formula>$A209="Compra"</formula>
    </cfRule>
  </conditionalFormatting>
  <conditionalFormatting sqref="B209:B223">
    <cfRule type="expression" dxfId="12028" priority="11878">
      <formula>ROW()=CELL("fila")</formula>
    </cfRule>
    <cfRule type="expression" dxfId="12027" priority="11879">
      <formula>$A209="Venta"</formula>
    </cfRule>
    <cfRule type="expression" dxfId="12026" priority="11880">
      <formula>$A209="Compra"</formula>
    </cfRule>
  </conditionalFormatting>
  <conditionalFormatting sqref="B209:B223">
    <cfRule type="expression" dxfId="12025" priority="11872">
      <formula>ROW()=CELL("fila")</formula>
    </cfRule>
    <cfRule type="expression" dxfId="12024" priority="11873">
      <formula>$A209="Venta"</formula>
    </cfRule>
    <cfRule type="expression" dxfId="12023" priority="11874">
      <formula>$A209="Compra"</formula>
    </cfRule>
  </conditionalFormatting>
  <conditionalFormatting sqref="B209:B223">
    <cfRule type="expression" dxfId="12022" priority="11869">
      <formula>ROW()=CELL("fila")</formula>
    </cfRule>
    <cfRule type="expression" dxfId="12021" priority="11870">
      <formula>$A209="Venta"</formula>
    </cfRule>
    <cfRule type="expression" dxfId="12020" priority="11871">
      <formula>$A209="Compra"</formula>
    </cfRule>
  </conditionalFormatting>
  <conditionalFormatting sqref="B209:B223">
    <cfRule type="expression" dxfId="12019" priority="11866">
      <formula>ROW()=CELL("fila")</formula>
    </cfRule>
    <cfRule type="expression" dxfId="12018" priority="11867">
      <formula>$A209="Venta"</formula>
    </cfRule>
    <cfRule type="expression" dxfId="12017" priority="11868">
      <formula>$A209="Compra"</formula>
    </cfRule>
  </conditionalFormatting>
  <conditionalFormatting sqref="B209:B223">
    <cfRule type="expression" dxfId="12016" priority="11863">
      <formula>ROW()=CELL("fila")</formula>
    </cfRule>
  </conditionalFormatting>
  <conditionalFormatting sqref="B209:B223">
    <cfRule type="expression" dxfId="12015" priority="11864">
      <formula>$A209="Venta"</formula>
    </cfRule>
    <cfRule type="expression" dxfId="12014" priority="11865">
      <formula>$A209="Compra"</formula>
    </cfRule>
  </conditionalFormatting>
  <conditionalFormatting sqref="B209:B223">
    <cfRule type="expression" dxfId="12013" priority="11857">
      <formula>ROW()=CELL("fila")</formula>
    </cfRule>
    <cfRule type="expression" dxfId="12012" priority="11858">
      <formula>$A209="Venta"</formula>
    </cfRule>
    <cfRule type="expression" dxfId="12011" priority="11859">
      <formula>$A209="Compra"</formula>
    </cfRule>
  </conditionalFormatting>
  <conditionalFormatting sqref="B209:B223">
    <cfRule type="expression" dxfId="12010" priority="11860">
      <formula>ROW()=CELL("fila")</formula>
    </cfRule>
    <cfRule type="expression" dxfId="12009" priority="11861">
      <formula>$A209="Venta"</formula>
    </cfRule>
    <cfRule type="expression" dxfId="12008" priority="11862">
      <formula>$A209="Compra"</formula>
    </cfRule>
  </conditionalFormatting>
  <conditionalFormatting sqref="B209:B223">
    <cfRule type="expression" dxfId="12007" priority="11854">
      <formula>ROW()=CELL("fila")</formula>
    </cfRule>
    <cfRule type="expression" dxfId="12006" priority="11855">
      <formula>$A209="Venta"</formula>
    </cfRule>
    <cfRule type="expression" dxfId="12005" priority="11856">
      <formula>$A209="Compra"</formula>
    </cfRule>
  </conditionalFormatting>
  <conditionalFormatting sqref="B209:B223">
    <cfRule type="expression" dxfId="12004" priority="11851">
      <formula>ROW()=CELL("fila")</formula>
    </cfRule>
  </conditionalFormatting>
  <conditionalFormatting sqref="B209:B223">
    <cfRule type="expression" dxfId="12003" priority="11852">
      <formula>$A209="Venta"</formula>
    </cfRule>
    <cfRule type="expression" dxfId="12002" priority="11853">
      <formula>$A209="Compra"</formula>
    </cfRule>
  </conditionalFormatting>
  <conditionalFormatting sqref="B209:B223">
    <cfRule type="expression" dxfId="12001" priority="11845">
      <formula>ROW()=CELL("fila")</formula>
    </cfRule>
    <cfRule type="expression" dxfId="12000" priority="11846">
      <formula>$A209="Venta"</formula>
    </cfRule>
    <cfRule type="expression" dxfId="11999" priority="11847">
      <formula>$A209="Compra"</formula>
    </cfRule>
  </conditionalFormatting>
  <conditionalFormatting sqref="B209:B223">
    <cfRule type="expression" dxfId="11998" priority="11848">
      <formula>ROW()=CELL("fila")</formula>
    </cfRule>
    <cfRule type="expression" dxfId="11997" priority="11849">
      <formula>$A209="Venta"</formula>
    </cfRule>
    <cfRule type="expression" dxfId="11996" priority="11850">
      <formula>$A209="Compra"</formula>
    </cfRule>
  </conditionalFormatting>
  <conditionalFormatting sqref="B209:B223">
    <cfRule type="expression" dxfId="11995" priority="11839">
      <formula>ROW()=CELL("fila")</formula>
    </cfRule>
    <cfRule type="expression" dxfId="11994" priority="11840">
      <formula>$A209="Venta"</formula>
    </cfRule>
    <cfRule type="expression" dxfId="11993" priority="11841">
      <formula>$A209="Compra"</formula>
    </cfRule>
  </conditionalFormatting>
  <conditionalFormatting sqref="B209:B223">
    <cfRule type="expression" dxfId="11992" priority="11842">
      <formula>ROW()=CELL("fila")</formula>
    </cfRule>
    <cfRule type="expression" dxfId="11991" priority="11843">
      <formula>$A209="Venta"</formula>
    </cfRule>
    <cfRule type="expression" dxfId="11990" priority="11844">
      <formula>$A209="Compra"</formula>
    </cfRule>
  </conditionalFormatting>
  <conditionalFormatting sqref="B209:B223">
    <cfRule type="expression" dxfId="11989" priority="11836">
      <formula>ROW()=CELL("fila")</formula>
    </cfRule>
    <cfRule type="expression" dxfId="11988" priority="11837">
      <formula>$A209="Venta"</formula>
    </cfRule>
    <cfRule type="expression" dxfId="11987" priority="11838">
      <formula>$A209="Compra"</formula>
    </cfRule>
  </conditionalFormatting>
  <conditionalFormatting sqref="B209:B223">
    <cfRule type="expression" dxfId="11986" priority="11833">
      <formula>ROW()=CELL("fila")</formula>
    </cfRule>
  </conditionalFormatting>
  <conditionalFormatting sqref="B209:B223">
    <cfRule type="expression" dxfId="11985" priority="11834">
      <formula>$A209="Venta"</formula>
    </cfRule>
    <cfRule type="expression" dxfId="11984" priority="11835">
      <formula>$A209="Compra"</formula>
    </cfRule>
  </conditionalFormatting>
  <conditionalFormatting sqref="B209:B223">
    <cfRule type="expression" dxfId="11983" priority="11827">
      <formula>ROW()=CELL("fila")</formula>
    </cfRule>
    <cfRule type="expression" dxfId="11982" priority="11828">
      <formula>$A209="Venta"</formula>
    </cfRule>
    <cfRule type="expression" dxfId="11981" priority="11829">
      <formula>$A209="Compra"</formula>
    </cfRule>
  </conditionalFormatting>
  <conditionalFormatting sqref="B209:B223">
    <cfRule type="expression" dxfId="11980" priority="11830">
      <formula>ROW()=CELL("fila")</formula>
    </cfRule>
    <cfRule type="expression" dxfId="11979" priority="11831">
      <formula>$A209="Venta"</formula>
    </cfRule>
    <cfRule type="expression" dxfId="11978" priority="11832">
      <formula>$A209="Compra"</formula>
    </cfRule>
  </conditionalFormatting>
  <conditionalFormatting sqref="B209:B223">
    <cfRule type="expression" dxfId="11977" priority="11821">
      <formula>ROW()=CELL("fila")</formula>
    </cfRule>
    <cfRule type="expression" dxfId="11976" priority="11822">
      <formula>$A209="Venta"</formula>
    </cfRule>
    <cfRule type="expression" dxfId="11975" priority="11823">
      <formula>$A209="Compra"</formula>
    </cfRule>
  </conditionalFormatting>
  <conditionalFormatting sqref="B209:B223">
    <cfRule type="expression" dxfId="11974" priority="11824">
      <formula>ROW()=CELL("fila")</formula>
    </cfRule>
    <cfRule type="expression" dxfId="11973" priority="11825">
      <formula>$A209="Venta"</formula>
    </cfRule>
    <cfRule type="expression" dxfId="11972" priority="11826">
      <formula>$A209="Compra"</formula>
    </cfRule>
  </conditionalFormatting>
  <conditionalFormatting sqref="B209:B223">
    <cfRule type="expression" dxfId="11971" priority="11818">
      <formula>ROW()=CELL("fila")</formula>
    </cfRule>
    <cfRule type="expression" dxfId="11970" priority="11819">
      <formula>$A209="Venta"</formula>
    </cfRule>
    <cfRule type="expression" dxfId="11969" priority="11820">
      <formula>$A209="Compra"</formula>
    </cfRule>
  </conditionalFormatting>
  <conditionalFormatting sqref="B209:B223">
    <cfRule type="expression" dxfId="11968" priority="11815">
      <formula>ROW()=CELL("fila")</formula>
    </cfRule>
  </conditionalFormatting>
  <conditionalFormatting sqref="B209:B223">
    <cfRule type="expression" dxfId="11967" priority="11816">
      <formula>$A209="Venta"</formula>
    </cfRule>
    <cfRule type="expression" dxfId="11966" priority="11817">
      <formula>$A209="Compra"</formula>
    </cfRule>
  </conditionalFormatting>
  <conditionalFormatting sqref="B209:B223">
    <cfRule type="expression" dxfId="11965" priority="11809">
      <formula>ROW()=CELL("fila")</formula>
    </cfRule>
    <cfRule type="expression" dxfId="11964" priority="11810">
      <formula>$A209="Venta"</formula>
    </cfRule>
    <cfRule type="expression" dxfId="11963" priority="11811">
      <formula>$A209="Compra"</formula>
    </cfRule>
  </conditionalFormatting>
  <conditionalFormatting sqref="B209:B223">
    <cfRule type="expression" dxfId="11962" priority="11812">
      <formula>ROW()=CELL("fila")</formula>
    </cfRule>
    <cfRule type="expression" dxfId="11961" priority="11813">
      <formula>$A209="Venta"</formula>
    </cfRule>
    <cfRule type="expression" dxfId="11960" priority="11814">
      <formula>$A209="Compra"</formula>
    </cfRule>
  </conditionalFormatting>
  <conditionalFormatting sqref="B209:B223">
    <cfRule type="expression" dxfId="11959" priority="11803">
      <formula>ROW()=CELL("fila")</formula>
    </cfRule>
    <cfRule type="expression" dxfId="11958" priority="11804">
      <formula>$A209="Venta"</formula>
    </cfRule>
    <cfRule type="expression" dxfId="11957" priority="11805">
      <formula>$A209="Compra"</formula>
    </cfRule>
  </conditionalFormatting>
  <conditionalFormatting sqref="B209:B223">
    <cfRule type="expression" dxfId="11956" priority="11806">
      <formula>ROW()=CELL("fila")</formula>
    </cfRule>
    <cfRule type="expression" dxfId="11955" priority="11807">
      <formula>$A209="Venta"</formula>
    </cfRule>
    <cfRule type="expression" dxfId="11954" priority="11808">
      <formula>$A209="Compra"</formula>
    </cfRule>
  </conditionalFormatting>
  <conditionalFormatting sqref="B209:B223">
    <cfRule type="expression" dxfId="11953" priority="11800">
      <formula>ROW()=CELL("fila")</formula>
    </cfRule>
    <cfRule type="expression" dxfId="11952" priority="11801">
      <formula>$A209="Venta"</formula>
    </cfRule>
    <cfRule type="expression" dxfId="11951" priority="11802">
      <formula>$A209="Compra"</formula>
    </cfRule>
  </conditionalFormatting>
  <conditionalFormatting sqref="B209:B223">
    <cfRule type="expression" dxfId="11950" priority="11797">
      <formula>ROW()=CELL("fila")</formula>
    </cfRule>
  </conditionalFormatting>
  <conditionalFormatting sqref="B209:B223">
    <cfRule type="expression" dxfId="11949" priority="11798">
      <formula>$A209="Venta"</formula>
    </cfRule>
    <cfRule type="expression" dxfId="11948" priority="11799">
      <formula>$A209="Compra"</formula>
    </cfRule>
  </conditionalFormatting>
  <conditionalFormatting sqref="B209:B223">
    <cfRule type="expression" dxfId="11947" priority="11791">
      <formula>ROW()=CELL("fila")</formula>
    </cfRule>
    <cfRule type="expression" dxfId="11946" priority="11792">
      <formula>$A209="Venta"</formula>
    </cfRule>
    <cfRule type="expression" dxfId="11945" priority="11793">
      <formula>$A209="Compra"</formula>
    </cfRule>
  </conditionalFormatting>
  <conditionalFormatting sqref="B209:B223">
    <cfRule type="expression" dxfId="11944" priority="11794">
      <formula>ROW()=CELL("fila")</formula>
    </cfRule>
    <cfRule type="expression" dxfId="11943" priority="11795">
      <formula>$A209="Venta"</formula>
    </cfRule>
    <cfRule type="expression" dxfId="11942" priority="11796">
      <formula>$A209="Compra"</formula>
    </cfRule>
  </conditionalFormatting>
  <conditionalFormatting sqref="B209:B223">
    <cfRule type="expression" dxfId="11941" priority="11785">
      <formula>ROW()=CELL("fila")</formula>
    </cfRule>
    <cfRule type="expression" dxfId="11940" priority="11786">
      <formula>$A209="Venta"</formula>
    </cfRule>
    <cfRule type="expression" dxfId="11939" priority="11787">
      <formula>$A209="Compra"</formula>
    </cfRule>
  </conditionalFormatting>
  <conditionalFormatting sqref="B209:B223">
    <cfRule type="expression" dxfId="11938" priority="11788">
      <formula>ROW()=CELL("fila")</formula>
    </cfRule>
    <cfRule type="expression" dxfId="11937" priority="11789">
      <formula>$A209="Venta"</formula>
    </cfRule>
    <cfRule type="expression" dxfId="11936" priority="11790">
      <formula>$A209="Compra"</formula>
    </cfRule>
  </conditionalFormatting>
  <conditionalFormatting sqref="B209:B223">
    <cfRule type="expression" dxfId="11935" priority="11779">
      <formula>ROW()=CELL("fila")</formula>
    </cfRule>
    <cfRule type="expression" dxfId="11934" priority="11780">
      <formula>$A209="Venta"</formula>
    </cfRule>
    <cfRule type="expression" dxfId="11933" priority="11781">
      <formula>$A209="Compra"</formula>
    </cfRule>
  </conditionalFormatting>
  <conditionalFormatting sqref="B209:B223">
    <cfRule type="expression" dxfId="11932" priority="11782">
      <formula>ROW()=CELL("fila")</formula>
    </cfRule>
    <cfRule type="expression" dxfId="11931" priority="11783">
      <formula>$A209="Venta"</formula>
    </cfRule>
    <cfRule type="expression" dxfId="11930" priority="11784">
      <formula>$A209="Compra"</formula>
    </cfRule>
  </conditionalFormatting>
  <conditionalFormatting sqref="B209:B223">
    <cfRule type="expression" dxfId="11929" priority="11773">
      <formula>ROW()=CELL("fila")</formula>
    </cfRule>
    <cfRule type="expression" dxfId="11928" priority="11774">
      <formula>$A209="Venta"</formula>
    </cfRule>
    <cfRule type="expression" dxfId="11927" priority="11775">
      <formula>$A209="Compra"</formula>
    </cfRule>
  </conditionalFormatting>
  <conditionalFormatting sqref="B209:B223">
    <cfRule type="expression" dxfId="11926" priority="11776">
      <formula>ROW()=CELL("fila")</formula>
    </cfRule>
    <cfRule type="expression" dxfId="11925" priority="11777">
      <formula>$A209="Venta"</formula>
    </cfRule>
    <cfRule type="expression" dxfId="11924" priority="11778">
      <formula>$A209="Compra"</formula>
    </cfRule>
  </conditionalFormatting>
  <conditionalFormatting sqref="B209:B223">
    <cfRule type="expression" dxfId="11923" priority="11770">
      <formula>ROW()=CELL("fila")</formula>
    </cfRule>
    <cfRule type="expression" dxfId="11922" priority="11771">
      <formula>$A209="Venta"</formula>
    </cfRule>
    <cfRule type="expression" dxfId="11921" priority="11772">
      <formula>$A209="Compra"</formula>
    </cfRule>
  </conditionalFormatting>
  <conditionalFormatting sqref="B209:B223">
    <cfRule type="expression" dxfId="11920" priority="11767">
      <formula>ROW()=CELL("fila")</formula>
    </cfRule>
    <cfRule type="expression" dxfId="11919" priority="11768">
      <formula>$A209="Venta"</formula>
    </cfRule>
    <cfRule type="expression" dxfId="11918" priority="11769">
      <formula>$A209="Compra"</formula>
    </cfRule>
  </conditionalFormatting>
  <conditionalFormatting sqref="B209:B223">
    <cfRule type="expression" dxfId="11917" priority="11764">
      <formula>ROW()=CELL("fila")</formula>
    </cfRule>
    <cfRule type="expression" dxfId="11916" priority="11765">
      <formula>$A209="Venta"</formula>
    </cfRule>
    <cfRule type="expression" dxfId="11915" priority="11766">
      <formula>$A209="Compra"</formula>
    </cfRule>
  </conditionalFormatting>
  <conditionalFormatting sqref="B209:B223">
    <cfRule type="expression" dxfId="11914" priority="11761">
      <formula>ROW()=CELL("fila")</formula>
    </cfRule>
  </conditionalFormatting>
  <conditionalFormatting sqref="B209:B223">
    <cfRule type="expression" dxfId="11913" priority="11762">
      <formula>$A209="Venta"</formula>
    </cfRule>
    <cfRule type="expression" dxfId="11912" priority="11763">
      <formula>$A209="Compra"</formula>
    </cfRule>
  </conditionalFormatting>
  <conditionalFormatting sqref="B209:B223">
    <cfRule type="expression" dxfId="11911" priority="11755">
      <formula>ROW()=CELL("fila")</formula>
    </cfRule>
    <cfRule type="expression" dxfId="11910" priority="11756">
      <formula>$A209="Venta"</formula>
    </cfRule>
    <cfRule type="expression" dxfId="11909" priority="11757">
      <formula>$A209="Compra"</formula>
    </cfRule>
  </conditionalFormatting>
  <conditionalFormatting sqref="B209:B223">
    <cfRule type="expression" dxfId="11908" priority="11758">
      <formula>ROW()=CELL("fila")</formula>
    </cfRule>
    <cfRule type="expression" dxfId="11907" priority="11759">
      <formula>$A209="Venta"</formula>
    </cfRule>
    <cfRule type="expression" dxfId="11906" priority="11760">
      <formula>$A209="Compra"</formula>
    </cfRule>
  </conditionalFormatting>
  <conditionalFormatting sqref="B209:B223">
    <cfRule type="expression" dxfId="11905" priority="11752">
      <formula>ROW()=CELL("fila")</formula>
    </cfRule>
    <cfRule type="expression" dxfId="11904" priority="11753">
      <formula>$A209="Venta"</formula>
    </cfRule>
    <cfRule type="expression" dxfId="11903" priority="11754">
      <formula>$A209="Compra"</formula>
    </cfRule>
  </conditionalFormatting>
  <conditionalFormatting sqref="B209:B223">
    <cfRule type="expression" dxfId="11902" priority="11749">
      <formula>ROW()=CELL("fila")</formula>
    </cfRule>
    <cfRule type="expression" dxfId="11901" priority="11750">
      <formula>$A209="Venta"</formula>
    </cfRule>
    <cfRule type="expression" dxfId="11900" priority="11751">
      <formula>$A209="Compra"</formula>
    </cfRule>
  </conditionalFormatting>
  <conditionalFormatting sqref="B209:B223">
    <cfRule type="expression" dxfId="11899" priority="11746">
      <formula>ROW()=CELL("fila")</formula>
    </cfRule>
    <cfRule type="expression" dxfId="11898" priority="11747">
      <formula>$A209="Venta"</formula>
    </cfRule>
    <cfRule type="expression" dxfId="11897" priority="11748">
      <formula>$A209="Compra"</formula>
    </cfRule>
  </conditionalFormatting>
  <conditionalFormatting sqref="B209:B223">
    <cfRule type="expression" dxfId="11896" priority="11743">
      <formula>ROW()=CELL("fila")</formula>
    </cfRule>
  </conditionalFormatting>
  <conditionalFormatting sqref="B209:B223">
    <cfRule type="expression" dxfId="11895" priority="11744">
      <formula>$A209="Venta"</formula>
    </cfRule>
    <cfRule type="expression" dxfId="11894" priority="11745">
      <formula>$A209="Compra"</formula>
    </cfRule>
  </conditionalFormatting>
  <conditionalFormatting sqref="B209:B223">
    <cfRule type="expression" dxfId="11893" priority="11737">
      <formula>ROW()=CELL("fila")</formula>
    </cfRule>
    <cfRule type="expression" dxfId="11892" priority="11738">
      <formula>$A209="Venta"</formula>
    </cfRule>
    <cfRule type="expression" dxfId="11891" priority="11739">
      <formula>$A209="Compra"</formula>
    </cfRule>
  </conditionalFormatting>
  <conditionalFormatting sqref="B209:B223">
    <cfRule type="expression" dxfId="11890" priority="11740">
      <formula>ROW()=CELL("fila")</formula>
    </cfRule>
    <cfRule type="expression" dxfId="11889" priority="11741">
      <formula>$A209="Venta"</formula>
    </cfRule>
    <cfRule type="expression" dxfId="11888" priority="11742">
      <formula>$A209="Compra"</formula>
    </cfRule>
  </conditionalFormatting>
  <conditionalFormatting sqref="B209:B223">
    <cfRule type="expression" dxfId="11887" priority="11734">
      <formula>ROW()=CELL("fila")</formula>
    </cfRule>
    <cfRule type="expression" dxfId="11886" priority="11735">
      <formula>$A209="Venta"</formula>
    </cfRule>
    <cfRule type="expression" dxfId="11885" priority="11736">
      <formula>$A209="Compra"</formula>
    </cfRule>
  </conditionalFormatting>
  <conditionalFormatting sqref="B209:B223">
    <cfRule type="expression" dxfId="11884" priority="11731">
      <formula>ROW()=CELL("fila")</formula>
    </cfRule>
  </conditionalFormatting>
  <conditionalFormatting sqref="B209:B223">
    <cfRule type="expression" dxfId="11883" priority="11732">
      <formula>$A209="Venta"</formula>
    </cfRule>
    <cfRule type="expression" dxfId="11882" priority="11733">
      <formula>$A209="Compra"</formula>
    </cfRule>
  </conditionalFormatting>
  <conditionalFormatting sqref="B209:B223">
    <cfRule type="expression" dxfId="11881" priority="11725">
      <formula>ROW()=CELL("fila")</formula>
    </cfRule>
    <cfRule type="expression" dxfId="11880" priority="11726">
      <formula>$A209="Venta"</formula>
    </cfRule>
    <cfRule type="expression" dxfId="11879" priority="11727">
      <formula>$A209="Compra"</formula>
    </cfRule>
  </conditionalFormatting>
  <conditionalFormatting sqref="B209:B223">
    <cfRule type="expression" dxfId="11878" priority="11728">
      <formula>ROW()=CELL("fila")</formula>
    </cfRule>
    <cfRule type="expression" dxfId="11877" priority="11729">
      <formula>$A209="Venta"</formula>
    </cfRule>
    <cfRule type="expression" dxfId="11876" priority="11730">
      <formula>$A209="Compra"</formula>
    </cfRule>
  </conditionalFormatting>
  <conditionalFormatting sqref="B209:B223">
    <cfRule type="expression" dxfId="11875" priority="11719">
      <formula>ROW()=CELL("fila")</formula>
    </cfRule>
    <cfRule type="expression" dxfId="11874" priority="11720">
      <formula>$A209="Venta"</formula>
    </cfRule>
    <cfRule type="expression" dxfId="11873" priority="11721">
      <formula>$A209="Compra"</formula>
    </cfRule>
  </conditionalFormatting>
  <conditionalFormatting sqref="B209:B223">
    <cfRule type="expression" dxfId="11872" priority="11722">
      <formula>ROW()=CELL("fila")</formula>
    </cfRule>
    <cfRule type="expression" dxfId="11871" priority="11723">
      <formula>$A209="Venta"</formula>
    </cfRule>
    <cfRule type="expression" dxfId="11870" priority="11724">
      <formula>$A209="Compra"</formula>
    </cfRule>
  </conditionalFormatting>
  <conditionalFormatting sqref="B209:B223">
    <cfRule type="expression" dxfId="11869" priority="11716">
      <formula>ROW()=CELL("fila")</formula>
    </cfRule>
    <cfRule type="expression" dxfId="11868" priority="11717">
      <formula>$A209="Venta"</formula>
    </cfRule>
    <cfRule type="expression" dxfId="11867" priority="11718">
      <formula>$A209="Compra"</formula>
    </cfRule>
  </conditionalFormatting>
  <conditionalFormatting sqref="B209:B223">
    <cfRule type="expression" dxfId="11866" priority="11713">
      <formula>ROW()=CELL("fila")</formula>
    </cfRule>
    <cfRule type="expression" dxfId="11865" priority="11714">
      <formula>$A209="Venta"</formula>
    </cfRule>
    <cfRule type="expression" dxfId="11864" priority="11715">
      <formula>$A209="Compra"</formula>
    </cfRule>
  </conditionalFormatting>
  <conditionalFormatting sqref="B209:B223">
    <cfRule type="expression" dxfId="11863" priority="11710">
      <formula>ROW()=CELL("fila")</formula>
    </cfRule>
    <cfRule type="expression" dxfId="11862" priority="11711">
      <formula>$A209="Venta"</formula>
    </cfRule>
    <cfRule type="expression" dxfId="11861" priority="11712">
      <formula>$A209="Compra"</formula>
    </cfRule>
  </conditionalFormatting>
  <conditionalFormatting sqref="B209:B223">
    <cfRule type="expression" dxfId="11860" priority="11707">
      <formula>ROW()=CELL("fila")</formula>
    </cfRule>
  </conditionalFormatting>
  <conditionalFormatting sqref="B209:B223">
    <cfRule type="expression" dxfId="11859" priority="11708">
      <formula>$A209="Venta"</formula>
    </cfRule>
    <cfRule type="expression" dxfId="11858" priority="11709">
      <formula>$A209="Compra"</formula>
    </cfRule>
  </conditionalFormatting>
  <conditionalFormatting sqref="B209:B223">
    <cfRule type="expression" dxfId="11857" priority="11701">
      <formula>ROW()=CELL("fila")</formula>
    </cfRule>
    <cfRule type="expression" dxfId="11856" priority="11702">
      <formula>$A209="Venta"</formula>
    </cfRule>
    <cfRule type="expression" dxfId="11855" priority="11703">
      <formula>$A209="Compra"</formula>
    </cfRule>
  </conditionalFormatting>
  <conditionalFormatting sqref="B209:B223">
    <cfRule type="expression" dxfId="11854" priority="11704">
      <formula>ROW()=CELL("fila")</formula>
    </cfRule>
    <cfRule type="expression" dxfId="11853" priority="11705">
      <formula>$A209="Venta"</formula>
    </cfRule>
    <cfRule type="expression" dxfId="11852" priority="11706">
      <formula>$A209="Compra"</formula>
    </cfRule>
  </conditionalFormatting>
  <conditionalFormatting sqref="B209:B223">
    <cfRule type="expression" dxfId="11851" priority="11698">
      <formula>ROW()=CELL("fila")</formula>
    </cfRule>
    <cfRule type="expression" dxfId="11850" priority="11699">
      <formula>$A209="Venta"</formula>
    </cfRule>
    <cfRule type="expression" dxfId="11849" priority="11700">
      <formula>$A209="Compra"</formula>
    </cfRule>
  </conditionalFormatting>
  <conditionalFormatting sqref="B209:B223">
    <cfRule type="expression" dxfId="11848" priority="11695">
      <formula>ROW()=CELL("fila")</formula>
    </cfRule>
  </conditionalFormatting>
  <conditionalFormatting sqref="B209:B223">
    <cfRule type="expression" dxfId="11847" priority="11696">
      <formula>$A209="Venta"</formula>
    </cfRule>
    <cfRule type="expression" dxfId="11846" priority="11697">
      <formula>$A209="Compra"</formula>
    </cfRule>
  </conditionalFormatting>
  <conditionalFormatting sqref="B209:B223">
    <cfRule type="expression" dxfId="11845" priority="11689">
      <formula>ROW()=CELL("fila")</formula>
    </cfRule>
    <cfRule type="expression" dxfId="11844" priority="11690">
      <formula>$A209="Venta"</formula>
    </cfRule>
    <cfRule type="expression" dxfId="11843" priority="11691">
      <formula>$A209="Compra"</formula>
    </cfRule>
  </conditionalFormatting>
  <conditionalFormatting sqref="B209:B223">
    <cfRule type="expression" dxfId="11842" priority="11692">
      <formula>ROW()=CELL("fila")</formula>
    </cfRule>
    <cfRule type="expression" dxfId="11841" priority="11693">
      <formula>$A209="Venta"</formula>
    </cfRule>
    <cfRule type="expression" dxfId="11840" priority="11694">
      <formula>$A209="Compra"</formula>
    </cfRule>
  </conditionalFormatting>
  <conditionalFormatting sqref="B209:B223">
    <cfRule type="expression" dxfId="11839" priority="11683">
      <formula>ROW()=CELL("fila")</formula>
    </cfRule>
    <cfRule type="expression" dxfId="11838" priority="11684">
      <formula>$A209="Venta"</formula>
    </cfRule>
    <cfRule type="expression" dxfId="11837" priority="11685">
      <formula>$A209="Compra"</formula>
    </cfRule>
  </conditionalFormatting>
  <conditionalFormatting sqref="B209:B223">
    <cfRule type="expression" dxfId="11836" priority="11686">
      <formula>ROW()=CELL("fila")</formula>
    </cfRule>
    <cfRule type="expression" dxfId="11835" priority="11687">
      <formula>$A209="Venta"</formula>
    </cfRule>
    <cfRule type="expression" dxfId="11834" priority="11688">
      <formula>$A209="Compra"</formula>
    </cfRule>
  </conditionalFormatting>
  <conditionalFormatting sqref="B209:B223">
    <cfRule type="expression" dxfId="11833" priority="11680">
      <formula>ROW()=CELL("fila")</formula>
    </cfRule>
    <cfRule type="expression" dxfId="11832" priority="11681">
      <formula>$A209="Venta"</formula>
    </cfRule>
    <cfRule type="expression" dxfId="11831" priority="11682">
      <formula>$A209="Compra"</formula>
    </cfRule>
  </conditionalFormatting>
  <conditionalFormatting sqref="B209:B223">
    <cfRule type="expression" dxfId="11830" priority="11677">
      <formula>ROW()=CELL("fila")</formula>
    </cfRule>
  </conditionalFormatting>
  <conditionalFormatting sqref="B209:B223">
    <cfRule type="expression" dxfId="11829" priority="11678">
      <formula>$A209="Venta"</formula>
    </cfRule>
    <cfRule type="expression" dxfId="11828" priority="11679">
      <formula>$A209="Compra"</formula>
    </cfRule>
  </conditionalFormatting>
  <conditionalFormatting sqref="B209:B223">
    <cfRule type="expression" dxfId="11827" priority="11671">
      <formula>ROW()=CELL("fila")</formula>
    </cfRule>
    <cfRule type="expression" dxfId="11826" priority="11672">
      <formula>$A209="Venta"</formula>
    </cfRule>
    <cfRule type="expression" dxfId="11825" priority="11673">
      <formula>$A209="Compra"</formula>
    </cfRule>
  </conditionalFormatting>
  <conditionalFormatting sqref="B209:B223">
    <cfRule type="expression" dxfId="11824" priority="11674">
      <formula>ROW()=CELL("fila")</formula>
    </cfRule>
    <cfRule type="expression" dxfId="11823" priority="11675">
      <formula>$A209="Venta"</formula>
    </cfRule>
    <cfRule type="expression" dxfId="11822" priority="11676">
      <formula>$A209="Compra"</formula>
    </cfRule>
  </conditionalFormatting>
  <conditionalFormatting sqref="B209:B223">
    <cfRule type="expression" dxfId="11821" priority="11665">
      <formula>ROW()=CELL("fila")</formula>
    </cfRule>
    <cfRule type="expression" dxfId="11820" priority="11666">
      <formula>$A209="Venta"</formula>
    </cfRule>
    <cfRule type="expression" dxfId="11819" priority="11667">
      <formula>$A209="Compra"</formula>
    </cfRule>
  </conditionalFormatting>
  <conditionalFormatting sqref="B209:B223">
    <cfRule type="expression" dxfId="11818" priority="11668">
      <formula>ROW()=CELL("fila")</formula>
    </cfRule>
    <cfRule type="expression" dxfId="11817" priority="11669">
      <formula>$A209="Venta"</formula>
    </cfRule>
    <cfRule type="expression" dxfId="11816" priority="11670">
      <formula>$A209="Compra"</formula>
    </cfRule>
  </conditionalFormatting>
  <conditionalFormatting sqref="B209:B223">
    <cfRule type="expression" dxfId="11815" priority="11662">
      <formula>ROW()=CELL("fila")</formula>
    </cfRule>
    <cfRule type="expression" dxfId="11814" priority="11663">
      <formula>$A209="Venta"</formula>
    </cfRule>
    <cfRule type="expression" dxfId="11813" priority="11664">
      <formula>$A209="Compra"</formula>
    </cfRule>
  </conditionalFormatting>
  <conditionalFormatting sqref="B209:B223">
    <cfRule type="expression" dxfId="11812" priority="11659">
      <formula>ROW()=CELL("fila")</formula>
    </cfRule>
  </conditionalFormatting>
  <conditionalFormatting sqref="B209:B223">
    <cfRule type="expression" dxfId="11811" priority="11660">
      <formula>$A209="Venta"</formula>
    </cfRule>
    <cfRule type="expression" dxfId="11810" priority="11661">
      <formula>$A209="Compra"</formula>
    </cfRule>
  </conditionalFormatting>
  <conditionalFormatting sqref="B209:B223">
    <cfRule type="expression" dxfId="11809" priority="11653">
      <formula>ROW()=CELL("fila")</formula>
    </cfRule>
    <cfRule type="expression" dxfId="11808" priority="11654">
      <formula>$A209="Venta"</formula>
    </cfRule>
    <cfRule type="expression" dxfId="11807" priority="11655">
      <formula>$A209="Compra"</formula>
    </cfRule>
  </conditionalFormatting>
  <conditionalFormatting sqref="B209:B223">
    <cfRule type="expression" dxfId="11806" priority="11656">
      <formula>ROW()=CELL("fila")</formula>
    </cfRule>
    <cfRule type="expression" dxfId="11805" priority="11657">
      <formula>$A209="Venta"</formula>
    </cfRule>
    <cfRule type="expression" dxfId="11804" priority="11658">
      <formula>$A209="Compra"</formula>
    </cfRule>
  </conditionalFormatting>
  <conditionalFormatting sqref="B209:B223">
    <cfRule type="expression" dxfId="11803" priority="11647">
      <formula>ROW()=CELL("fila")</formula>
    </cfRule>
    <cfRule type="expression" dxfId="11802" priority="11648">
      <formula>$A209="Venta"</formula>
    </cfRule>
    <cfRule type="expression" dxfId="11801" priority="11649">
      <formula>$A209="Compra"</formula>
    </cfRule>
  </conditionalFormatting>
  <conditionalFormatting sqref="B209:B223">
    <cfRule type="expression" dxfId="11800" priority="11650">
      <formula>ROW()=CELL("fila")</formula>
    </cfRule>
    <cfRule type="expression" dxfId="11799" priority="11651">
      <formula>$A209="Venta"</formula>
    </cfRule>
    <cfRule type="expression" dxfId="11798" priority="11652">
      <formula>$A209="Compra"</formula>
    </cfRule>
  </conditionalFormatting>
  <conditionalFormatting sqref="B209:B223">
    <cfRule type="expression" dxfId="11797" priority="11644">
      <formula>ROW()=CELL("fila")</formula>
    </cfRule>
    <cfRule type="expression" dxfId="11796" priority="11645">
      <formula>$A209="Venta"</formula>
    </cfRule>
    <cfRule type="expression" dxfId="11795" priority="11646">
      <formula>$A209="Compra"</formula>
    </cfRule>
  </conditionalFormatting>
  <conditionalFormatting sqref="B209:B223">
    <cfRule type="expression" dxfId="11794" priority="11641">
      <formula>ROW()=CELL("fila")</formula>
    </cfRule>
  </conditionalFormatting>
  <conditionalFormatting sqref="B209:B223">
    <cfRule type="expression" dxfId="11793" priority="11642">
      <formula>$A209="Venta"</formula>
    </cfRule>
    <cfRule type="expression" dxfId="11792" priority="11643">
      <formula>$A209="Compra"</formula>
    </cfRule>
  </conditionalFormatting>
  <conditionalFormatting sqref="B209:B223">
    <cfRule type="expression" dxfId="11791" priority="11635">
      <formula>ROW()=CELL("fila")</formula>
    </cfRule>
    <cfRule type="expression" dxfId="11790" priority="11636">
      <formula>$A209="Venta"</formula>
    </cfRule>
    <cfRule type="expression" dxfId="11789" priority="11637">
      <formula>$A209="Compra"</formula>
    </cfRule>
  </conditionalFormatting>
  <conditionalFormatting sqref="B209:B223">
    <cfRule type="expression" dxfId="11788" priority="11638">
      <formula>ROW()=CELL("fila")</formula>
    </cfRule>
    <cfRule type="expression" dxfId="11787" priority="11639">
      <formula>$A209="Venta"</formula>
    </cfRule>
    <cfRule type="expression" dxfId="11786" priority="11640">
      <formula>$A209="Compra"</formula>
    </cfRule>
  </conditionalFormatting>
  <conditionalFormatting sqref="B209:B223">
    <cfRule type="expression" dxfId="11785" priority="11629">
      <formula>ROW()=CELL("fila")</formula>
    </cfRule>
    <cfRule type="expression" dxfId="11784" priority="11630">
      <formula>$A209="Venta"</formula>
    </cfRule>
    <cfRule type="expression" dxfId="11783" priority="11631">
      <formula>$A209="Compra"</formula>
    </cfRule>
  </conditionalFormatting>
  <conditionalFormatting sqref="B209:B223">
    <cfRule type="expression" dxfId="11782" priority="11632">
      <formula>ROW()=CELL("fila")</formula>
    </cfRule>
    <cfRule type="expression" dxfId="11781" priority="11633">
      <formula>$A209="Venta"</formula>
    </cfRule>
    <cfRule type="expression" dxfId="11780" priority="11634">
      <formula>$A209="Compra"</formula>
    </cfRule>
  </conditionalFormatting>
  <conditionalFormatting sqref="B209:B223">
    <cfRule type="expression" dxfId="11779" priority="11623">
      <formula>ROW()=CELL("fila")</formula>
    </cfRule>
    <cfRule type="expression" dxfId="11778" priority="11624">
      <formula>$A209="Venta"</formula>
    </cfRule>
    <cfRule type="expression" dxfId="11777" priority="11625">
      <formula>$A209="Compra"</formula>
    </cfRule>
  </conditionalFormatting>
  <conditionalFormatting sqref="B209:B223">
    <cfRule type="expression" dxfId="11776" priority="11626">
      <formula>ROW()=CELL("fila")</formula>
    </cfRule>
    <cfRule type="expression" dxfId="11775" priority="11627">
      <formula>$A209="Venta"</formula>
    </cfRule>
    <cfRule type="expression" dxfId="11774" priority="11628">
      <formula>$A209="Compra"</formula>
    </cfRule>
  </conditionalFormatting>
  <conditionalFormatting sqref="B209:B223">
    <cfRule type="expression" dxfId="11773" priority="11617">
      <formula>ROW()=CELL("fila")</formula>
    </cfRule>
    <cfRule type="expression" dxfId="11772" priority="11618">
      <formula>$A209="Venta"</formula>
    </cfRule>
    <cfRule type="expression" dxfId="11771" priority="11619">
      <formula>$A209="Compra"</formula>
    </cfRule>
  </conditionalFormatting>
  <conditionalFormatting sqref="B209:B223">
    <cfRule type="expression" dxfId="11770" priority="11620">
      <formula>ROW()=CELL("fila")</formula>
    </cfRule>
    <cfRule type="expression" dxfId="11769" priority="11621">
      <formula>$A209="Venta"</formula>
    </cfRule>
    <cfRule type="expression" dxfId="11768" priority="11622">
      <formula>$A209="Compra"</formula>
    </cfRule>
  </conditionalFormatting>
  <conditionalFormatting sqref="B209:B223">
    <cfRule type="expression" dxfId="11767" priority="11614">
      <formula>ROW()=CELL("fila")</formula>
    </cfRule>
    <cfRule type="expression" dxfId="11766" priority="11615">
      <formula>$A209="Venta"</formula>
    </cfRule>
    <cfRule type="expression" dxfId="11765" priority="11616">
      <formula>$A209="Compra"</formula>
    </cfRule>
  </conditionalFormatting>
  <conditionalFormatting sqref="B209:B223">
    <cfRule type="expression" dxfId="11764" priority="11611">
      <formula>ROW()=CELL("fila")</formula>
    </cfRule>
  </conditionalFormatting>
  <conditionalFormatting sqref="B209:B223">
    <cfRule type="expression" dxfId="11763" priority="11612">
      <formula>$A209="Venta"</formula>
    </cfRule>
    <cfRule type="expression" dxfId="11762" priority="11613">
      <formula>$A209="Compra"</formula>
    </cfRule>
  </conditionalFormatting>
  <conditionalFormatting sqref="B209:B223">
    <cfRule type="expression" dxfId="11761" priority="11605">
      <formula>ROW()=CELL("fila")</formula>
    </cfRule>
    <cfRule type="expression" dxfId="11760" priority="11606">
      <formula>$A209="Venta"</formula>
    </cfRule>
    <cfRule type="expression" dxfId="11759" priority="11607">
      <formula>$A209="Compra"</formula>
    </cfRule>
  </conditionalFormatting>
  <conditionalFormatting sqref="B209:B223">
    <cfRule type="expression" dxfId="11758" priority="11608">
      <formula>ROW()=CELL("fila")</formula>
    </cfRule>
    <cfRule type="expression" dxfId="11757" priority="11609">
      <formula>$A209="Venta"</formula>
    </cfRule>
    <cfRule type="expression" dxfId="11756" priority="11610">
      <formula>$A209="Compra"</formula>
    </cfRule>
  </conditionalFormatting>
  <conditionalFormatting sqref="B209:B223">
    <cfRule type="expression" dxfId="11755" priority="11599">
      <formula>ROW()=CELL("fila")</formula>
    </cfRule>
    <cfRule type="expression" dxfId="11754" priority="11600">
      <formula>$A209="Venta"</formula>
    </cfRule>
    <cfRule type="expression" dxfId="11753" priority="11601">
      <formula>$A209="Compra"</formula>
    </cfRule>
  </conditionalFormatting>
  <conditionalFormatting sqref="B209:B223">
    <cfRule type="expression" dxfId="11752" priority="11602">
      <formula>ROW()=CELL("fila")</formula>
    </cfRule>
    <cfRule type="expression" dxfId="11751" priority="11603">
      <formula>$A209="Venta"</formula>
    </cfRule>
    <cfRule type="expression" dxfId="11750" priority="11604">
      <formula>$A209="Compra"</formula>
    </cfRule>
  </conditionalFormatting>
  <conditionalFormatting sqref="B209:B223">
    <cfRule type="expression" dxfId="11749" priority="11596">
      <formula>ROW()=CELL("fila")</formula>
    </cfRule>
    <cfRule type="expression" dxfId="11748" priority="11597">
      <formula>$A209="Venta"</formula>
    </cfRule>
    <cfRule type="expression" dxfId="11747" priority="11598">
      <formula>$A209="Compra"</formula>
    </cfRule>
  </conditionalFormatting>
  <conditionalFormatting sqref="B209:B223">
    <cfRule type="expression" dxfId="11746" priority="11593">
      <formula>ROW()=CELL("fila")</formula>
    </cfRule>
  </conditionalFormatting>
  <conditionalFormatting sqref="B209:B223">
    <cfRule type="expression" dxfId="11745" priority="11594">
      <formula>$A209="Venta"</formula>
    </cfRule>
    <cfRule type="expression" dxfId="11744" priority="11595">
      <formula>$A209="Compra"</formula>
    </cfRule>
  </conditionalFormatting>
  <conditionalFormatting sqref="B209:B223">
    <cfRule type="expression" dxfId="11743" priority="11587">
      <formula>ROW()=CELL("fila")</formula>
    </cfRule>
    <cfRule type="expression" dxfId="11742" priority="11588">
      <formula>$A209="Venta"</formula>
    </cfRule>
    <cfRule type="expression" dxfId="11741" priority="11589">
      <formula>$A209="Compra"</formula>
    </cfRule>
  </conditionalFormatting>
  <conditionalFormatting sqref="B209:B223">
    <cfRule type="expression" dxfId="11740" priority="11590">
      <formula>ROW()=CELL("fila")</formula>
    </cfRule>
    <cfRule type="expression" dxfId="11739" priority="11591">
      <formula>$A209="Venta"</formula>
    </cfRule>
    <cfRule type="expression" dxfId="11738" priority="11592">
      <formula>$A209="Compra"</formula>
    </cfRule>
  </conditionalFormatting>
  <conditionalFormatting sqref="B209:B223">
    <cfRule type="expression" dxfId="11737" priority="11581">
      <formula>ROW()=CELL("fila")</formula>
    </cfRule>
    <cfRule type="expression" dxfId="11736" priority="11582">
      <formula>$A209="Venta"</formula>
    </cfRule>
    <cfRule type="expression" dxfId="11735" priority="11583">
      <formula>$A209="Compra"</formula>
    </cfRule>
  </conditionalFormatting>
  <conditionalFormatting sqref="B209:B223">
    <cfRule type="expression" dxfId="11734" priority="11584">
      <formula>ROW()=CELL("fila")</formula>
    </cfRule>
    <cfRule type="expression" dxfId="11733" priority="11585">
      <formula>$A209="Venta"</formula>
    </cfRule>
    <cfRule type="expression" dxfId="11732" priority="11586">
      <formula>$A209="Compra"</formula>
    </cfRule>
  </conditionalFormatting>
  <conditionalFormatting sqref="B209:B223">
    <cfRule type="expression" dxfId="11731" priority="11578">
      <formula>ROW()=CELL("fila")</formula>
    </cfRule>
    <cfRule type="expression" dxfId="11730" priority="11579">
      <formula>$A209="Venta"</formula>
    </cfRule>
    <cfRule type="expression" dxfId="11729" priority="11580">
      <formula>$A209="Compra"</formula>
    </cfRule>
  </conditionalFormatting>
  <conditionalFormatting sqref="B209:B223">
    <cfRule type="expression" dxfId="11728" priority="11575">
      <formula>ROW()=CELL("fila")</formula>
    </cfRule>
  </conditionalFormatting>
  <conditionalFormatting sqref="B209:B223">
    <cfRule type="expression" dxfId="11727" priority="11576">
      <formula>$A209="Venta"</formula>
    </cfRule>
    <cfRule type="expression" dxfId="11726" priority="11577">
      <formula>$A209="Compra"</formula>
    </cfRule>
  </conditionalFormatting>
  <conditionalFormatting sqref="B209:B223">
    <cfRule type="expression" dxfId="11725" priority="11569">
      <formula>ROW()=CELL("fila")</formula>
    </cfRule>
    <cfRule type="expression" dxfId="11724" priority="11570">
      <formula>$A209="Venta"</formula>
    </cfRule>
    <cfRule type="expression" dxfId="11723" priority="11571">
      <formula>$A209="Compra"</formula>
    </cfRule>
  </conditionalFormatting>
  <conditionalFormatting sqref="B209:B223">
    <cfRule type="expression" dxfId="11722" priority="11572">
      <formula>ROW()=CELL("fila")</formula>
    </cfRule>
    <cfRule type="expression" dxfId="11721" priority="11573">
      <formula>$A209="Venta"</formula>
    </cfRule>
    <cfRule type="expression" dxfId="11720" priority="11574">
      <formula>$A209="Compra"</formula>
    </cfRule>
  </conditionalFormatting>
  <conditionalFormatting sqref="B209:B223">
    <cfRule type="expression" dxfId="11719" priority="11563">
      <formula>ROW()=CELL("fila")</formula>
    </cfRule>
    <cfRule type="expression" dxfId="11718" priority="11564">
      <formula>$A209="Venta"</formula>
    </cfRule>
    <cfRule type="expression" dxfId="11717" priority="11565">
      <formula>$A209="Compra"</formula>
    </cfRule>
  </conditionalFormatting>
  <conditionalFormatting sqref="B209:B223">
    <cfRule type="expression" dxfId="11716" priority="11566">
      <formula>ROW()=CELL("fila")</formula>
    </cfRule>
    <cfRule type="expression" dxfId="11715" priority="11567">
      <formula>$A209="Venta"</formula>
    </cfRule>
    <cfRule type="expression" dxfId="11714" priority="11568">
      <formula>$A209="Compra"</formula>
    </cfRule>
  </conditionalFormatting>
  <conditionalFormatting sqref="B209:B223">
    <cfRule type="expression" dxfId="11713" priority="11557">
      <formula>ROW()=CELL("fila")</formula>
    </cfRule>
    <cfRule type="expression" dxfId="11712" priority="11558">
      <formula>$A209="Venta"</formula>
    </cfRule>
    <cfRule type="expression" dxfId="11711" priority="11559">
      <formula>$A209="Compra"</formula>
    </cfRule>
  </conditionalFormatting>
  <conditionalFormatting sqref="B209:B223">
    <cfRule type="expression" dxfId="11710" priority="11560">
      <formula>ROW()=CELL("fila")</formula>
    </cfRule>
    <cfRule type="expression" dxfId="11709" priority="11561">
      <formula>$A209="Venta"</formula>
    </cfRule>
    <cfRule type="expression" dxfId="11708" priority="11562">
      <formula>$A209="Compra"</formula>
    </cfRule>
  </conditionalFormatting>
  <conditionalFormatting sqref="B209:B223">
    <cfRule type="expression" dxfId="11707" priority="11551">
      <formula>ROW()=CELL("fila")</formula>
    </cfRule>
    <cfRule type="expression" dxfId="11706" priority="11552">
      <formula>$A209="Venta"</formula>
    </cfRule>
    <cfRule type="expression" dxfId="11705" priority="11553">
      <formula>$A209="Compra"</formula>
    </cfRule>
  </conditionalFormatting>
  <conditionalFormatting sqref="B209:B223">
    <cfRule type="expression" dxfId="11704" priority="11554">
      <formula>ROW()=CELL("fila")</formula>
    </cfRule>
    <cfRule type="expression" dxfId="11703" priority="11555">
      <formula>$A209="Venta"</formula>
    </cfRule>
    <cfRule type="expression" dxfId="11702" priority="11556">
      <formula>$A209="Compra"</formula>
    </cfRule>
  </conditionalFormatting>
  <conditionalFormatting sqref="B209:B223">
    <cfRule type="expression" dxfId="11701" priority="11548">
      <formula>ROW()=CELL("fila")</formula>
    </cfRule>
    <cfRule type="expression" dxfId="11700" priority="11549">
      <formula>$A209="Venta"</formula>
    </cfRule>
    <cfRule type="expression" dxfId="11699" priority="11550">
      <formula>$A209="Compra"</formula>
    </cfRule>
  </conditionalFormatting>
  <conditionalFormatting sqref="B209:B223">
    <cfRule type="expression" dxfId="11698" priority="11545">
      <formula>ROW()=CELL("fila")</formula>
    </cfRule>
  </conditionalFormatting>
  <conditionalFormatting sqref="B209:B223">
    <cfRule type="expression" dxfId="11697" priority="11546">
      <formula>$A209="Venta"</formula>
    </cfRule>
    <cfRule type="expression" dxfId="11696" priority="11547">
      <formula>$A209="Compra"</formula>
    </cfRule>
  </conditionalFormatting>
  <conditionalFormatting sqref="B209:B223">
    <cfRule type="expression" dxfId="11695" priority="11539">
      <formula>ROW()=CELL("fila")</formula>
    </cfRule>
    <cfRule type="expression" dxfId="11694" priority="11540">
      <formula>$A209="Venta"</formula>
    </cfRule>
    <cfRule type="expression" dxfId="11693" priority="11541">
      <formula>$A209="Compra"</formula>
    </cfRule>
  </conditionalFormatting>
  <conditionalFormatting sqref="B209:B223">
    <cfRule type="expression" dxfId="11692" priority="11542">
      <formula>ROW()=CELL("fila")</formula>
    </cfRule>
    <cfRule type="expression" dxfId="11691" priority="11543">
      <formula>$A209="Venta"</formula>
    </cfRule>
    <cfRule type="expression" dxfId="11690" priority="11544">
      <formula>$A209="Compra"</formula>
    </cfRule>
  </conditionalFormatting>
  <conditionalFormatting sqref="B209:B223">
    <cfRule type="expression" dxfId="11689" priority="11533">
      <formula>ROW()=CELL("fila")</formula>
    </cfRule>
    <cfRule type="expression" dxfId="11688" priority="11534">
      <formula>$A209="Venta"</formula>
    </cfRule>
    <cfRule type="expression" dxfId="11687" priority="11535">
      <formula>$A209="Compra"</formula>
    </cfRule>
  </conditionalFormatting>
  <conditionalFormatting sqref="B209:B223">
    <cfRule type="expression" dxfId="11686" priority="11536">
      <formula>ROW()=CELL("fila")</formula>
    </cfRule>
    <cfRule type="expression" dxfId="11685" priority="11537">
      <formula>$A209="Venta"</formula>
    </cfRule>
    <cfRule type="expression" dxfId="11684" priority="11538">
      <formula>$A209="Compra"</formula>
    </cfRule>
  </conditionalFormatting>
  <conditionalFormatting sqref="B209:B223">
    <cfRule type="expression" dxfId="11683" priority="11527">
      <formula>ROW()=CELL("fila")</formula>
    </cfRule>
    <cfRule type="expression" dxfId="11682" priority="11528">
      <formula>$A209="Venta"</formula>
    </cfRule>
    <cfRule type="expression" dxfId="11681" priority="11529">
      <formula>$A209="Compra"</formula>
    </cfRule>
  </conditionalFormatting>
  <conditionalFormatting sqref="B209:B223">
    <cfRule type="expression" dxfId="11680" priority="11530">
      <formula>ROW()=CELL("fila")</formula>
    </cfRule>
    <cfRule type="expression" dxfId="11679" priority="11531">
      <formula>$A209="Venta"</formula>
    </cfRule>
    <cfRule type="expression" dxfId="11678" priority="11532">
      <formula>$A209="Compra"</formula>
    </cfRule>
  </conditionalFormatting>
  <conditionalFormatting sqref="B209:B223">
    <cfRule type="expression" dxfId="11677" priority="11521">
      <formula>ROW()=CELL("fila")</formula>
    </cfRule>
    <cfRule type="expression" dxfId="11676" priority="11522">
      <formula>$A209="Venta"</formula>
    </cfRule>
    <cfRule type="expression" dxfId="11675" priority="11523">
      <formula>$A209="Compra"</formula>
    </cfRule>
  </conditionalFormatting>
  <conditionalFormatting sqref="B209:B223">
    <cfRule type="expression" dxfId="11674" priority="11524">
      <formula>ROW()=CELL("fila")</formula>
    </cfRule>
    <cfRule type="expression" dxfId="11673" priority="11525">
      <formula>$A209="Venta"</formula>
    </cfRule>
    <cfRule type="expression" dxfId="11672" priority="11526">
      <formula>$A209="Compra"</formula>
    </cfRule>
  </conditionalFormatting>
  <conditionalFormatting sqref="B209:B223">
    <cfRule type="expression" dxfId="11671" priority="11515">
      <formula>ROW()=CELL("fila")</formula>
    </cfRule>
    <cfRule type="expression" dxfId="11670" priority="11516">
      <formula>$A209="Venta"</formula>
    </cfRule>
    <cfRule type="expression" dxfId="11669" priority="11517">
      <formula>$A209="Compra"</formula>
    </cfRule>
  </conditionalFormatting>
  <conditionalFormatting sqref="B209:B223">
    <cfRule type="expression" dxfId="11668" priority="11518">
      <formula>ROW()=CELL("fila")</formula>
    </cfRule>
    <cfRule type="expression" dxfId="11667" priority="11519">
      <formula>$A209="Venta"</formula>
    </cfRule>
    <cfRule type="expression" dxfId="11666" priority="11520">
      <formula>$A209="Compra"</formula>
    </cfRule>
  </conditionalFormatting>
  <conditionalFormatting sqref="B224:B248">
    <cfRule type="expression" dxfId="11665" priority="11509">
      <formula>ROW()=CELL("fila")</formula>
    </cfRule>
    <cfRule type="expression" dxfId="11664" priority="11510">
      <formula>$A224="Venta"</formula>
    </cfRule>
    <cfRule type="expression" dxfId="11663" priority="11511">
      <formula>$A224="Compra"</formula>
    </cfRule>
  </conditionalFormatting>
  <conditionalFormatting sqref="B224:B248">
    <cfRule type="expression" dxfId="11662" priority="11512">
      <formula>ROW()=CELL("fila")</formula>
    </cfRule>
    <cfRule type="expression" dxfId="11661" priority="11513">
      <formula>$A224="Venta"</formula>
    </cfRule>
    <cfRule type="expression" dxfId="11660" priority="11514">
      <formula>$A224="Compra"</formula>
    </cfRule>
  </conditionalFormatting>
  <conditionalFormatting sqref="B224:B248">
    <cfRule type="expression" dxfId="11659" priority="11506">
      <formula>ROW()=CELL("fila")</formula>
    </cfRule>
    <cfRule type="expression" dxfId="11658" priority="11507">
      <formula>$A224="Venta"</formula>
    </cfRule>
    <cfRule type="expression" dxfId="11657" priority="11508">
      <formula>$A224="Compra"</formula>
    </cfRule>
  </conditionalFormatting>
  <conditionalFormatting sqref="B224:B248">
    <cfRule type="expression" dxfId="11656" priority="11503">
      <formula>ROW()=CELL("fila")</formula>
    </cfRule>
    <cfRule type="expression" dxfId="11655" priority="11504">
      <formula>$A224="Venta"</formula>
    </cfRule>
    <cfRule type="expression" dxfId="11654" priority="11505">
      <formula>$A224="Compra"</formula>
    </cfRule>
  </conditionalFormatting>
  <conditionalFormatting sqref="B224:B248">
    <cfRule type="expression" dxfId="11653" priority="11500">
      <formula>ROW()=CELL("fila")</formula>
    </cfRule>
    <cfRule type="expression" dxfId="11652" priority="11501">
      <formula>$A224="Venta"</formula>
    </cfRule>
    <cfRule type="expression" dxfId="11651" priority="11502">
      <formula>$A224="Compra"</formula>
    </cfRule>
  </conditionalFormatting>
  <conditionalFormatting sqref="B224:B248">
    <cfRule type="expression" dxfId="11650" priority="11497">
      <formula>ROW()=CELL("fila")</formula>
    </cfRule>
  </conditionalFormatting>
  <conditionalFormatting sqref="B224:B248">
    <cfRule type="expression" dxfId="11649" priority="11498">
      <formula>$A224="Venta"</formula>
    </cfRule>
    <cfRule type="expression" dxfId="11648" priority="11499">
      <formula>$A224="Compra"</formula>
    </cfRule>
  </conditionalFormatting>
  <conditionalFormatting sqref="B224:B248">
    <cfRule type="expression" dxfId="11647" priority="11491">
      <formula>ROW()=CELL("fila")</formula>
    </cfRule>
    <cfRule type="expression" dxfId="11646" priority="11492">
      <formula>$A224="Venta"</formula>
    </cfRule>
    <cfRule type="expression" dxfId="11645" priority="11493">
      <formula>$A224="Compra"</formula>
    </cfRule>
  </conditionalFormatting>
  <conditionalFormatting sqref="B224:B248">
    <cfRule type="expression" dxfId="11644" priority="11494">
      <formula>ROW()=CELL("fila")</formula>
    </cfRule>
    <cfRule type="expression" dxfId="11643" priority="11495">
      <formula>$A224="Venta"</formula>
    </cfRule>
    <cfRule type="expression" dxfId="11642" priority="11496">
      <formula>$A224="Compra"</formula>
    </cfRule>
  </conditionalFormatting>
  <conditionalFormatting sqref="B224:B248">
    <cfRule type="expression" dxfId="11641" priority="11488">
      <formula>ROW()=CELL("fila")</formula>
    </cfRule>
    <cfRule type="expression" dxfId="11640" priority="11489">
      <formula>$A224="Venta"</formula>
    </cfRule>
    <cfRule type="expression" dxfId="11639" priority="11490">
      <formula>$A224="Compra"</formula>
    </cfRule>
  </conditionalFormatting>
  <conditionalFormatting sqref="B224:B248">
    <cfRule type="expression" dxfId="11638" priority="11485">
      <formula>ROW()=CELL("fila")</formula>
    </cfRule>
    <cfRule type="expression" dxfId="11637" priority="11486">
      <formula>$A224="Venta"</formula>
    </cfRule>
    <cfRule type="expression" dxfId="11636" priority="11487">
      <formula>$A224="Compra"</formula>
    </cfRule>
  </conditionalFormatting>
  <conditionalFormatting sqref="B224:B248">
    <cfRule type="expression" dxfId="11635" priority="11482">
      <formula>ROW()=CELL("fila")</formula>
    </cfRule>
    <cfRule type="expression" dxfId="11634" priority="11483">
      <formula>$A224="Venta"</formula>
    </cfRule>
    <cfRule type="expression" dxfId="11633" priority="11484">
      <formula>$A224="Compra"</formula>
    </cfRule>
  </conditionalFormatting>
  <conditionalFormatting sqref="B224:B248">
    <cfRule type="expression" dxfId="11632" priority="11479">
      <formula>ROW()=CELL("fila")</formula>
    </cfRule>
  </conditionalFormatting>
  <conditionalFormatting sqref="B224:B248">
    <cfRule type="expression" dxfId="11631" priority="11480">
      <formula>$A224="Venta"</formula>
    </cfRule>
    <cfRule type="expression" dxfId="11630" priority="11481">
      <formula>$A224="Compra"</formula>
    </cfRule>
  </conditionalFormatting>
  <conditionalFormatting sqref="B224:B248">
    <cfRule type="expression" dxfId="11629" priority="11473">
      <formula>ROW()=CELL("fila")</formula>
    </cfRule>
    <cfRule type="expression" dxfId="11628" priority="11474">
      <formula>$A224="Venta"</formula>
    </cfRule>
    <cfRule type="expression" dxfId="11627" priority="11475">
      <formula>$A224="Compra"</formula>
    </cfRule>
  </conditionalFormatting>
  <conditionalFormatting sqref="B224:B248">
    <cfRule type="expression" dxfId="11626" priority="11476">
      <formula>ROW()=CELL("fila")</formula>
    </cfRule>
    <cfRule type="expression" dxfId="11625" priority="11477">
      <formula>$A224="Venta"</formula>
    </cfRule>
    <cfRule type="expression" dxfId="11624" priority="11478">
      <formula>$A224="Compra"</formula>
    </cfRule>
  </conditionalFormatting>
  <conditionalFormatting sqref="B224:B248">
    <cfRule type="expression" dxfId="11623" priority="11470">
      <formula>ROW()=CELL("fila")</formula>
    </cfRule>
    <cfRule type="expression" dxfId="11622" priority="11471">
      <formula>$A224="Venta"</formula>
    </cfRule>
    <cfRule type="expression" dxfId="11621" priority="11472">
      <formula>$A224="Compra"</formula>
    </cfRule>
  </conditionalFormatting>
  <conditionalFormatting sqref="B224:B248">
    <cfRule type="expression" dxfId="11620" priority="11467">
      <formula>ROW()=CELL("fila")</formula>
    </cfRule>
  </conditionalFormatting>
  <conditionalFormatting sqref="B224:B248">
    <cfRule type="expression" dxfId="11619" priority="11468">
      <formula>$A224="Venta"</formula>
    </cfRule>
    <cfRule type="expression" dxfId="11618" priority="11469">
      <formula>$A224="Compra"</formula>
    </cfRule>
  </conditionalFormatting>
  <conditionalFormatting sqref="B224:B248">
    <cfRule type="expression" dxfId="11617" priority="11461">
      <formula>ROW()=CELL("fila")</formula>
    </cfRule>
    <cfRule type="expression" dxfId="11616" priority="11462">
      <formula>$A224="Venta"</formula>
    </cfRule>
    <cfRule type="expression" dxfId="11615" priority="11463">
      <formula>$A224="Compra"</formula>
    </cfRule>
  </conditionalFormatting>
  <conditionalFormatting sqref="B224:B248">
    <cfRule type="expression" dxfId="11614" priority="11464">
      <formula>ROW()=CELL("fila")</formula>
    </cfRule>
    <cfRule type="expression" dxfId="11613" priority="11465">
      <formula>$A224="Venta"</formula>
    </cfRule>
    <cfRule type="expression" dxfId="11612" priority="11466">
      <formula>$A224="Compra"</formula>
    </cfRule>
  </conditionalFormatting>
  <conditionalFormatting sqref="B224:B248">
    <cfRule type="expression" dxfId="11611" priority="11455">
      <formula>ROW()=CELL("fila")</formula>
    </cfRule>
    <cfRule type="expression" dxfId="11610" priority="11456">
      <formula>$A224="Venta"</formula>
    </cfRule>
    <cfRule type="expression" dxfId="11609" priority="11457">
      <formula>$A224="Compra"</formula>
    </cfRule>
  </conditionalFormatting>
  <conditionalFormatting sqref="B224:B248">
    <cfRule type="expression" dxfId="11608" priority="11458">
      <formula>ROW()=CELL("fila")</formula>
    </cfRule>
    <cfRule type="expression" dxfId="11607" priority="11459">
      <formula>$A224="Venta"</formula>
    </cfRule>
    <cfRule type="expression" dxfId="11606" priority="11460">
      <formula>$A224="Compra"</formula>
    </cfRule>
  </conditionalFormatting>
  <conditionalFormatting sqref="B224:B248">
    <cfRule type="expression" dxfId="11605" priority="11452">
      <formula>ROW()=CELL("fila")</formula>
    </cfRule>
    <cfRule type="expression" dxfId="11604" priority="11453">
      <formula>$A224="Venta"</formula>
    </cfRule>
    <cfRule type="expression" dxfId="11603" priority="11454">
      <formula>$A224="Compra"</formula>
    </cfRule>
  </conditionalFormatting>
  <conditionalFormatting sqref="B224:B248">
    <cfRule type="expression" dxfId="11602" priority="11449">
      <formula>ROW()=CELL("fila")</formula>
    </cfRule>
    <cfRule type="expression" dxfId="11601" priority="11450">
      <formula>$A224="Venta"</formula>
    </cfRule>
    <cfRule type="expression" dxfId="11600" priority="11451">
      <formula>$A224="Compra"</formula>
    </cfRule>
  </conditionalFormatting>
  <conditionalFormatting sqref="B224:B248">
    <cfRule type="expression" dxfId="11599" priority="11446">
      <formula>ROW()=CELL("fila")</formula>
    </cfRule>
    <cfRule type="expression" dxfId="11598" priority="11447">
      <formula>$A224="Venta"</formula>
    </cfRule>
    <cfRule type="expression" dxfId="11597" priority="11448">
      <formula>$A224="Compra"</formula>
    </cfRule>
  </conditionalFormatting>
  <conditionalFormatting sqref="B224:B248">
    <cfRule type="expression" dxfId="11596" priority="11443">
      <formula>ROW()=CELL("fila")</formula>
    </cfRule>
  </conditionalFormatting>
  <conditionalFormatting sqref="B224:B248">
    <cfRule type="expression" dxfId="11595" priority="11444">
      <formula>$A224="Venta"</formula>
    </cfRule>
    <cfRule type="expression" dxfId="11594" priority="11445">
      <formula>$A224="Compra"</formula>
    </cfRule>
  </conditionalFormatting>
  <conditionalFormatting sqref="B224:B248">
    <cfRule type="expression" dxfId="11593" priority="11437">
      <formula>ROW()=CELL("fila")</formula>
    </cfRule>
    <cfRule type="expression" dxfId="11592" priority="11438">
      <formula>$A224="Venta"</formula>
    </cfRule>
    <cfRule type="expression" dxfId="11591" priority="11439">
      <formula>$A224="Compra"</formula>
    </cfRule>
  </conditionalFormatting>
  <conditionalFormatting sqref="B224:B248">
    <cfRule type="expression" dxfId="11590" priority="11440">
      <formula>ROW()=CELL("fila")</formula>
    </cfRule>
    <cfRule type="expression" dxfId="11589" priority="11441">
      <formula>$A224="Venta"</formula>
    </cfRule>
    <cfRule type="expression" dxfId="11588" priority="11442">
      <formula>$A224="Compra"</formula>
    </cfRule>
  </conditionalFormatting>
  <conditionalFormatting sqref="B224:B248">
    <cfRule type="expression" dxfId="11587" priority="11434">
      <formula>ROW()=CELL("fila")</formula>
    </cfRule>
    <cfRule type="expression" dxfId="11586" priority="11435">
      <formula>$A224="Venta"</formula>
    </cfRule>
    <cfRule type="expression" dxfId="11585" priority="11436">
      <formula>$A224="Compra"</formula>
    </cfRule>
  </conditionalFormatting>
  <conditionalFormatting sqref="B224:B248">
    <cfRule type="expression" dxfId="11584" priority="11431">
      <formula>ROW()=CELL("fila")</formula>
    </cfRule>
  </conditionalFormatting>
  <conditionalFormatting sqref="B224:B248">
    <cfRule type="expression" dxfId="11583" priority="11432">
      <formula>$A224="Venta"</formula>
    </cfRule>
    <cfRule type="expression" dxfId="11582" priority="11433">
      <formula>$A224="Compra"</formula>
    </cfRule>
  </conditionalFormatting>
  <conditionalFormatting sqref="B224:B248">
    <cfRule type="expression" dxfId="11581" priority="11425">
      <formula>ROW()=CELL("fila")</formula>
    </cfRule>
    <cfRule type="expression" dxfId="11580" priority="11426">
      <formula>$A224="Venta"</formula>
    </cfRule>
    <cfRule type="expression" dxfId="11579" priority="11427">
      <formula>$A224="Compra"</formula>
    </cfRule>
  </conditionalFormatting>
  <conditionalFormatting sqref="B224:B248">
    <cfRule type="expression" dxfId="11578" priority="11428">
      <formula>ROW()=CELL("fila")</formula>
    </cfRule>
    <cfRule type="expression" dxfId="11577" priority="11429">
      <formula>$A224="Venta"</formula>
    </cfRule>
    <cfRule type="expression" dxfId="11576" priority="11430">
      <formula>$A224="Compra"</formula>
    </cfRule>
  </conditionalFormatting>
  <conditionalFormatting sqref="B224:B248">
    <cfRule type="expression" dxfId="11575" priority="11419">
      <formula>ROW()=CELL("fila")</formula>
    </cfRule>
    <cfRule type="expression" dxfId="11574" priority="11420">
      <formula>$A224="Venta"</formula>
    </cfRule>
    <cfRule type="expression" dxfId="11573" priority="11421">
      <formula>$A224="Compra"</formula>
    </cfRule>
  </conditionalFormatting>
  <conditionalFormatting sqref="B224:B248">
    <cfRule type="expression" dxfId="11572" priority="11422">
      <formula>ROW()=CELL("fila")</formula>
    </cfRule>
    <cfRule type="expression" dxfId="11571" priority="11423">
      <formula>$A224="Venta"</formula>
    </cfRule>
    <cfRule type="expression" dxfId="11570" priority="11424">
      <formula>$A224="Compra"</formula>
    </cfRule>
  </conditionalFormatting>
  <conditionalFormatting sqref="B224:B248">
    <cfRule type="expression" dxfId="11569" priority="11416">
      <formula>ROW()=CELL("fila")</formula>
    </cfRule>
    <cfRule type="expression" dxfId="11568" priority="11417">
      <formula>$A224="Venta"</formula>
    </cfRule>
    <cfRule type="expression" dxfId="11567" priority="11418">
      <formula>$A224="Compra"</formula>
    </cfRule>
  </conditionalFormatting>
  <conditionalFormatting sqref="B224:B248">
    <cfRule type="expression" dxfId="11566" priority="11413">
      <formula>ROW()=CELL("fila")</formula>
    </cfRule>
  </conditionalFormatting>
  <conditionalFormatting sqref="B224:B248">
    <cfRule type="expression" dxfId="11565" priority="11414">
      <formula>$A224="Venta"</formula>
    </cfRule>
    <cfRule type="expression" dxfId="11564" priority="11415">
      <formula>$A224="Compra"</formula>
    </cfRule>
  </conditionalFormatting>
  <conditionalFormatting sqref="B224:B248">
    <cfRule type="expression" dxfId="11563" priority="11407">
      <formula>ROW()=CELL("fila")</formula>
    </cfRule>
    <cfRule type="expression" dxfId="11562" priority="11408">
      <formula>$A224="Venta"</formula>
    </cfRule>
    <cfRule type="expression" dxfId="11561" priority="11409">
      <formula>$A224="Compra"</formula>
    </cfRule>
  </conditionalFormatting>
  <conditionalFormatting sqref="B224:B248">
    <cfRule type="expression" dxfId="11560" priority="11410">
      <formula>ROW()=CELL("fila")</formula>
    </cfRule>
    <cfRule type="expression" dxfId="11559" priority="11411">
      <formula>$A224="Venta"</formula>
    </cfRule>
    <cfRule type="expression" dxfId="11558" priority="11412">
      <formula>$A224="Compra"</formula>
    </cfRule>
  </conditionalFormatting>
  <conditionalFormatting sqref="B224:B248">
    <cfRule type="expression" dxfId="11557" priority="11401">
      <formula>ROW()=CELL("fila")</formula>
    </cfRule>
    <cfRule type="expression" dxfId="11556" priority="11402">
      <formula>$A224="Venta"</formula>
    </cfRule>
    <cfRule type="expression" dxfId="11555" priority="11403">
      <formula>$A224="Compra"</formula>
    </cfRule>
  </conditionalFormatting>
  <conditionalFormatting sqref="B224:B248">
    <cfRule type="expression" dxfId="11554" priority="11404">
      <formula>ROW()=CELL("fila")</formula>
    </cfRule>
    <cfRule type="expression" dxfId="11553" priority="11405">
      <formula>$A224="Venta"</formula>
    </cfRule>
    <cfRule type="expression" dxfId="11552" priority="11406">
      <formula>$A224="Compra"</formula>
    </cfRule>
  </conditionalFormatting>
  <conditionalFormatting sqref="B224:B248">
    <cfRule type="expression" dxfId="11551" priority="11398">
      <formula>ROW()=CELL("fila")</formula>
    </cfRule>
    <cfRule type="expression" dxfId="11550" priority="11399">
      <formula>$A224="Venta"</formula>
    </cfRule>
    <cfRule type="expression" dxfId="11549" priority="11400">
      <formula>$A224="Compra"</formula>
    </cfRule>
  </conditionalFormatting>
  <conditionalFormatting sqref="B224:B248">
    <cfRule type="expression" dxfId="11548" priority="11395">
      <formula>ROW()=CELL("fila")</formula>
    </cfRule>
  </conditionalFormatting>
  <conditionalFormatting sqref="B224:B248">
    <cfRule type="expression" dxfId="11547" priority="11396">
      <formula>$A224="Venta"</formula>
    </cfRule>
    <cfRule type="expression" dxfId="11546" priority="11397">
      <formula>$A224="Compra"</formula>
    </cfRule>
  </conditionalFormatting>
  <conditionalFormatting sqref="B224:B248">
    <cfRule type="expression" dxfId="11545" priority="11389">
      <formula>ROW()=CELL("fila")</formula>
    </cfRule>
    <cfRule type="expression" dxfId="11544" priority="11390">
      <formula>$A224="Venta"</formula>
    </cfRule>
    <cfRule type="expression" dxfId="11543" priority="11391">
      <formula>$A224="Compra"</formula>
    </cfRule>
  </conditionalFormatting>
  <conditionalFormatting sqref="B224:B248">
    <cfRule type="expression" dxfId="11542" priority="11392">
      <formula>ROW()=CELL("fila")</formula>
    </cfRule>
    <cfRule type="expression" dxfId="11541" priority="11393">
      <formula>$A224="Venta"</formula>
    </cfRule>
    <cfRule type="expression" dxfId="11540" priority="11394">
      <formula>$A224="Compra"</formula>
    </cfRule>
  </conditionalFormatting>
  <conditionalFormatting sqref="B224:B248">
    <cfRule type="expression" dxfId="11539" priority="11383">
      <formula>ROW()=CELL("fila")</formula>
    </cfRule>
    <cfRule type="expression" dxfId="11538" priority="11384">
      <formula>$A224="Venta"</formula>
    </cfRule>
    <cfRule type="expression" dxfId="11537" priority="11385">
      <formula>$A224="Compra"</formula>
    </cfRule>
  </conditionalFormatting>
  <conditionalFormatting sqref="B224:B248">
    <cfRule type="expression" dxfId="11536" priority="11386">
      <formula>ROW()=CELL("fila")</formula>
    </cfRule>
    <cfRule type="expression" dxfId="11535" priority="11387">
      <formula>$A224="Venta"</formula>
    </cfRule>
    <cfRule type="expression" dxfId="11534" priority="11388">
      <formula>$A224="Compra"</formula>
    </cfRule>
  </conditionalFormatting>
  <conditionalFormatting sqref="B224:B248">
    <cfRule type="expression" dxfId="11533" priority="11380">
      <formula>ROW()=CELL("fila")</formula>
    </cfRule>
    <cfRule type="expression" dxfId="11532" priority="11381">
      <formula>$A224="Venta"</formula>
    </cfRule>
    <cfRule type="expression" dxfId="11531" priority="11382">
      <formula>$A224="Compra"</formula>
    </cfRule>
  </conditionalFormatting>
  <conditionalFormatting sqref="B224:B248">
    <cfRule type="expression" dxfId="11530" priority="11377">
      <formula>ROW()=CELL("fila")</formula>
    </cfRule>
  </conditionalFormatting>
  <conditionalFormatting sqref="B224:B248">
    <cfRule type="expression" dxfId="11529" priority="11378">
      <formula>$A224="Venta"</formula>
    </cfRule>
    <cfRule type="expression" dxfId="11528" priority="11379">
      <formula>$A224="Compra"</formula>
    </cfRule>
  </conditionalFormatting>
  <conditionalFormatting sqref="B224:B248">
    <cfRule type="expression" dxfId="11527" priority="11371">
      <formula>ROW()=CELL("fila")</formula>
    </cfRule>
    <cfRule type="expression" dxfId="11526" priority="11372">
      <formula>$A224="Venta"</formula>
    </cfRule>
    <cfRule type="expression" dxfId="11525" priority="11373">
      <formula>$A224="Compra"</formula>
    </cfRule>
  </conditionalFormatting>
  <conditionalFormatting sqref="B224:B248">
    <cfRule type="expression" dxfId="11524" priority="11374">
      <formula>ROW()=CELL("fila")</formula>
    </cfRule>
    <cfRule type="expression" dxfId="11523" priority="11375">
      <formula>$A224="Venta"</formula>
    </cfRule>
    <cfRule type="expression" dxfId="11522" priority="11376">
      <formula>$A224="Compra"</formula>
    </cfRule>
  </conditionalFormatting>
  <conditionalFormatting sqref="B224:B248">
    <cfRule type="expression" dxfId="11521" priority="11365">
      <formula>ROW()=CELL("fila")</formula>
    </cfRule>
    <cfRule type="expression" dxfId="11520" priority="11366">
      <formula>$A224="Venta"</formula>
    </cfRule>
    <cfRule type="expression" dxfId="11519" priority="11367">
      <formula>$A224="Compra"</formula>
    </cfRule>
  </conditionalFormatting>
  <conditionalFormatting sqref="B224:B248">
    <cfRule type="expression" dxfId="11518" priority="11368">
      <formula>ROW()=CELL("fila")</formula>
    </cfRule>
    <cfRule type="expression" dxfId="11517" priority="11369">
      <formula>$A224="Venta"</formula>
    </cfRule>
    <cfRule type="expression" dxfId="11516" priority="11370">
      <formula>$A224="Compra"</formula>
    </cfRule>
  </conditionalFormatting>
  <conditionalFormatting sqref="B224:B248">
    <cfRule type="expression" dxfId="11515" priority="11359">
      <formula>ROW()=CELL("fila")</formula>
    </cfRule>
    <cfRule type="expression" dxfId="11514" priority="11360">
      <formula>$A224="Venta"</formula>
    </cfRule>
    <cfRule type="expression" dxfId="11513" priority="11361">
      <formula>$A224="Compra"</formula>
    </cfRule>
  </conditionalFormatting>
  <conditionalFormatting sqref="B224:B248">
    <cfRule type="expression" dxfId="11512" priority="11362">
      <formula>ROW()=CELL("fila")</formula>
    </cfRule>
    <cfRule type="expression" dxfId="11511" priority="11363">
      <formula>$A224="Venta"</formula>
    </cfRule>
    <cfRule type="expression" dxfId="11510" priority="11364">
      <formula>$A224="Compra"</formula>
    </cfRule>
  </conditionalFormatting>
  <conditionalFormatting sqref="B224:B248">
    <cfRule type="expression" dxfId="11509" priority="11353">
      <formula>ROW()=CELL("fila")</formula>
    </cfRule>
    <cfRule type="expression" dxfId="11508" priority="11354">
      <formula>$A224="Venta"</formula>
    </cfRule>
    <cfRule type="expression" dxfId="11507" priority="11355">
      <formula>$A224="Compra"</formula>
    </cfRule>
  </conditionalFormatting>
  <conditionalFormatting sqref="B224:B248">
    <cfRule type="expression" dxfId="11506" priority="11356">
      <formula>ROW()=CELL("fila")</formula>
    </cfRule>
    <cfRule type="expression" dxfId="11505" priority="11357">
      <formula>$A224="Venta"</formula>
    </cfRule>
    <cfRule type="expression" dxfId="11504" priority="11358">
      <formula>$A224="Compra"</formula>
    </cfRule>
  </conditionalFormatting>
  <conditionalFormatting sqref="B224:B248">
    <cfRule type="expression" dxfId="11503" priority="11350">
      <formula>ROW()=CELL("fila")</formula>
    </cfRule>
    <cfRule type="expression" dxfId="11502" priority="11351">
      <formula>$A224="Venta"</formula>
    </cfRule>
    <cfRule type="expression" dxfId="11501" priority="11352">
      <formula>$A224="Compra"</formula>
    </cfRule>
  </conditionalFormatting>
  <conditionalFormatting sqref="B224:B248">
    <cfRule type="expression" dxfId="11500" priority="11347">
      <formula>ROW()=CELL("fila")</formula>
    </cfRule>
    <cfRule type="expression" dxfId="11499" priority="11348">
      <formula>$A224="Venta"</formula>
    </cfRule>
    <cfRule type="expression" dxfId="11498" priority="11349">
      <formula>$A224="Compra"</formula>
    </cfRule>
  </conditionalFormatting>
  <conditionalFormatting sqref="B224:B248">
    <cfRule type="expression" dxfId="11497" priority="11344">
      <formula>ROW()=CELL("fila")</formula>
    </cfRule>
    <cfRule type="expression" dxfId="11496" priority="11345">
      <formula>$A224="Venta"</formula>
    </cfRule>
    <cfRule type="expression" dxfId="11495" priority="11346">
      <formula>$A224="Compra"</formula>
    </cfRule>
  </conditionalFormatting>
  <conditionalFormatting sqref="B224:B248">
    <cfRule type="expression" dxfId="11494" priority="11341">
      <formula>ROW()=CELL("fila")</formula>
    </cfRule>
  </conditionalFormatting>
  <conditionalFormatting sqref="B224:B248">
    <cfRule type="expression" dxfId="11493" priority="11342">
      <formula>$A224="Venta"</formula>
    </cfRule>
    <cfRule type="expression" dxfId="11492" priority="11343">
      <formula>$A224="Compra"</formula>
    </cfRule>
  </conditionalFormatting>
  <conditionalFormatting sqref="B224:B248">
    <cfRule type="expression" dxfId="11491" priority="11335">
      <formula>ROW()=CELL("fila")</formula>
    </cfRule>
    <cfRule type="expression" dxfId="11490" priority="11336">
      <formula>$A224="Venta"</formula>
    </cfRule>
    <cfRule type="expression" dxfId="11489" priority="11337">
      <formula>$A224="Compra"</formula>
    </cfRule>
  </conditionalFormatting>
  <conditionalFormatting sqref="B224:B248">
    <cfRule type="expression" dxfId="11488" priority="11338">
      <formula>ROW()=CELL("fila")</formula>
    </cfRule>
    <cfRule type="expression" dxfId="11487" priority="11339">
      <formula>$A224="Venta"</formula>
    </cfRule>
    <cfRule type="expression" dxfId="11486" priority="11340">
      <formula>$A224="Compra"</formula>
    </cfRule>
  </conditionalFormatting>
  <conditionalFormatting sqref="B224:B248">
    <cfRule type="expression" dxfId="11485" priority="11332">
      <formula>ROW()=CELL("fila")</formula>
    </cfRule>
    <cfRule type="expression" dxfId="11484" priority="11333">
      <formula>$A224="Venta"</formula>
    </cfRule>
    <cfRule type="expression" dxfId="11483" priority="11334">
      <formula>$A224="Compra"</formula>
    </cfRule>
  </conditionalFormatting>
  <conditionalFormatting sqref="B224:B248">
    <cfRule type="expression" dxfId="11482" priority="11329">
      <formula>ROW()=CELL("fila")</formula>
    </cfRule>
    <cfRule type="expression" dxfId="11481" priority="11330">
      <formula>$A224="Venta"</formula>
    </cfRule>
    <cfRule type="expression" dxfId="11480" priority="11331">
      <formula>$A224="Compra"</formula>
    </cfRule>
  </conditionalFormatting>
  <conditionalFormatting sqref="B224:B248">
    <cfRule type="expression" dxfId="11479" priority="11326">
      <formula>ROW()=CELL("fila")</formula>
    </cfRule>
    <cfRule type="expression" dxfId="11478" priority="11327">
      <formula>$A224="Venta"</formula>
    </cfRule>
    <cfRule type="expression" dxfId="11477" priority="11328">
      <formula>$A224="Compra"</formula>
    </cfRule>
  </conditionalFormatting>
  <conditionalFormatting sqref="B224:B248">
    <cfRule type="expression" dxfId="11476" priority="11323">
      <formula>ROW()=CELL("fila")</formula>
    </cfRule>
  </conditionalFormatting>
  <conditionalFormatting sqref="B224:B248">
    <cfRule type="expression" dxfId="11475" priority="11324">
      <formula>$A224="Venta"</formula>
    </cfRule>
    <cfRule type="expression" dxfId="11474" priority="11325">
      <formula>$A224="Compra"</formula>
    </cfRule>
  </conditionalFormatting>
  <conditionalFormatting sqref="B224:B248">
    <cfRule type="expression" dxfId="11473" priority="11317">
      <formula>ROW()=CELL("fila")</formula>
    </cfRule>
    <cfRule type="expression" dxfId="11472" priority="11318">
      <formula>$A224="Venta"</formula>
    </cfRule>
    <cfRule type="expression" dxfId="11471" priority="11319">
      <formula>$A224="Compra"</formula>
    </cfRule>
  </conditionalFormatting>
  <conditionalFormatting sqref="B224:B248">
    <cfRule type="expression" dxfId="11470" priority="11320">
      <formula>ROW()=CELL("fila")</formula>
    </cfRule>
    <cfRule type="expression" dxfId="11469" priority="11321">
      <formula>$A224="Venta"</formula>
    </cfRule>
    <cfRule type="expression" dxfId="11468" priority="11322">
      <formula>$A224="Compra"</formula>
    </cfRule>
  </conditionalFormatting>
  <conditionalFormatting sqref="B224:B248">
    <cfRule type="expression" dxfId="11467" priority="11314">
      <formula>ROW()=CELL("fila")</formula>
    </cfRule>
    <cfRule type="expression" dxfId="11466" priority="11315">
      <formula>$A224="Venta"</formula>
    </cfRule>
    <cfRule type="expression" dxfId="11465" priority="11316">
      <formula>$A224="Compra"</formula>
    </cfRule>
  </conditionalFormatting>
  <conditionalFormatting sqref="B224:B248">
    <cfRule type="expression" dxfId="11464" priority="11311">
      <formula>ROW()=CELL("fila")</formula>
    </cfRule>
  </conditionalFormatting>
  <conditionalFormatting sqref="B224:B248">
    <cfRule type="expression" dxfId="11463" priority="11312">
      <formula>$A224="Venta"</formula>
    </cfRule>
    <cfRule type="expression" dxfId="11462" priority="11313">
      <formula>$A224="Compra"</formula>
    </cfRule>
  </conditionalFormatting>
  <conditionalFormatting sqref="B224:B248">
    <cfRule type="expression" dxfId="11461" priority="11305">
      <formula>ROW()=CELL("fila")</formula>
    </cfRule>
    <cfRule type="expression" dxfId="11460" priority="11306">
      <formula>$A224="Venta"</formula>
    </cfRule>
    <cfRule type="expression" dxfId="11459" priority="11307">
      <formula>$A224="Compra"</formula>
    </cfRule>
  </conditionalFormatting>
  <conditionalFormatting sqref="B224:B248">
    <cfRule type="expression" dxfId="11458" priority="11308">
      <formula>ROW()=CELL("fila")</formula>
    </cfRule>
    <cfRule type="expression" dxfId="11457" priority="11309">
      <formula>$A224="Venta"</formula>
    </cfRule>
    <cfRule type="expression" dxfId="11456" priority="11310">
      <formula>$A224="Compra"</formula>
    </cfRule>
  </conditionalFormatting>
  <conditionalFormatting sqref="B224:B248">
    <cfRule type="expression" dxfId="11455" priority="11299">
      <formula>ROW()=CELL("fila")</formula>
    </cfRule>
    <cfRule type="expression" dxfId="11454" priority="11300">
      <formula>$A224="Venta"</formula>
    </cfRule>
    <cfRule type="expression" dxfId="11453" priority="11301">
      <formula>$A224="Compra"</formula>
    </cfRule>
  </conditionalFormatting>
  <conditionalFormatting sqref="B224:B248">
    <cfRule type="expression" dxfId="11452" priority="11302">
      <formula>ROW()=CELL("fila")</formula>
    </cfRule>
    <cfRule type="expression" dxfId="11451" priority="11303">
      <formula>$A224="Venta"</formula>
    </cfRule>
    <cfRule type="expression" dxfId="11450" priority="11304">
      <formula>$A224="Compra"</formula>
    </cfRule>
  </conditionalFormatting>
  <conditionalFormatting sqref="B224:B248">
    <cfRule type="expression" dxfId="11449" priority="11296">
      <formula>ROW()=CELL("fila")</formula>
    </cfRule>
    <cfRule type="expression" dxfId="11448" priority="11297">
      <formula>$A224="Venta"</formula>
    </cfRule>
    <cfRule type="expression" dxfId="11447" priority="11298">
      <formula>$A224="Compra"</formula>
    </cfRule>
  </conditionalFormatting>
  <conditionalFormatting sqref="B224:B248">
    <cfRule type="expression" dxfId="11446" priority="11293">
      <formula>ROW()=CELL("fila")</formula>
    </cfRule>
    <cfRule type="expression" dxfId="11445" priority="11294">
      <formula>$A224="Venta"</formula>
    </cfRule>
    <cfRule type="expression" dxfId="11444" priority="11295">
      <formula>$A224="Compra"</formula>
    </cfRule>
  </conditionalFormatting>
  <conditionalFormatting sqref="B224:B248">
    <cfRule type="expression" dxfId="11443" priority="11290">
      <formula>ROW()=CELL("fila")</formula>
    </cfRule>
    <cfRule type="expression" dxfId="11442" priority="11291">
      <formula>$A224="Venta"</formula>
    </cfRule>
    <cfRule type="expression" dxfId="11441" priority="11292">
      <formula>$A224="Compra"</formula>
    </cfRule>
  </conditionalFormatting>
  <conditionalFormatting sqref="B224:B248">
    <cfRule type="expression" dxfId="11440" priority="11287">
      <formula>ROW()=CELL("fila")</formula>
    </cfRule>
  </conditionalFormatting>
  <conditionalFormatting sqref="B224:B248">
    <cfRule type="expression" dxfId="11439" priority="11288">
      <formula>$A224="Venta"</formula>
    </cfRule>
    <cfRule type="expression" dxfId="11438" priority="11289">
      <formula>$A224="Compra"</formula>
    </cfRule>
  </conditionalFormatting>
  <conditionalFormatting sqref="B224:B248">
    <cfRule type="expression" dxfId="11437" priority="11281">
      <formula>ROW()=CELL("fila")</formula>
    </cfRule>
    <cfRule type="expression" dxfId="11436" priority="11282">
      <formula>$A224="Venta"</formula>
    </cfRule>
    <cfRule type="expression" dxfId="11435" priority="11283">
      <formula>$A224="Compra"</formula>
    </cfRule>
  </conditionalFormatting>
  <conditionalFormatting sqref="B224:B248">
    <cfRule type="expression" dxfId="11434" priority="11284">
      <formula>ROW()=CELL("fila")</formula>
    </cfRule>
    <cfRule type="expression" dxfId="11433" priority="11285">
      <formula>$A224="Venta"</formula>
    </cfRule>
    <cfRule type="expression" dxfId="11432" priority="11286">
      <formula>$A224="Compra"</formula>
    </cfRule>
  </conditionalFormatting>
  <conditionalFormatting sqref="B224:B248">
    <cfRule type="expression" dxfId="11431" priority="11278">
      <formula>ROW()=CELL("fila")</formula>
    </cfRule>
    <cfRule type="expression" dxfId="11430" priority="11279">
      <formula>$A224="Venta"</formula>
    </cfRule>
    <cfRule type="expression" dxfId="11429" priority="11280">
      <formula>$A224="Compra"</formula>
    </cfRule>
  </conditionalFormatting>
  <conditionalFormatting sqref="B224:B248">
    <cfRule type="expression" dxfId="11428" priority="11275">
      <formula>ROW()=CELL("fila")</formula>
    </cfRule>
  </conditionalFormatting>
  <conditionalFormatting sqref="B224:B248">
    <cfRule type="expression" dxfId="11427" priority="11276">
      <formula>$A224="Venta"</formula>
    </cfRule>
    <cfRule type="expression" dxfId="11426" priority="11277">
      <formula>$A224="Compra"</formula>
    </cfRule>
  </conditionalFormatting>
  <conditionalFormatting sqref="B224:B248">
    <cfRule type="expression" dxfId="11425" priority="11269">
      <formula>ROW()=CELL("fila")</formula>
    </cfRule>
    <cfRule type="expression" dxfId="11424" priority="11270">
      <formula>$A224="Venta"</formula>
    </cfRule>
    <cfRule type="expression" dxfId="11423" priority="11271">
      <formula>$A224="Compra"</formula>
    </cfRule>
  </conditionalFormatting>
  <conditionalFormatting sqref="B224:B248">
    <cfRule type="expression" dxfId="11422" priority="11272">
      <formula>ROW()=CELL("fila")</formula>
    </cfRule>
    <cfRule type="expression" dxfId="11421" priority="11273">
      <formula>$A224="Venta"</formula>
    </cfRule>
    <cfRule type="expression" dxfId="11420" priority="11274">
      <formula>$A224="Compra"</formula>
    </cfRule>
  </conditionalFormatting>
  <conditionalFormatting sqref="B224:B248">
    <cfRule type="expression" dxfId="11419" priority="11263">
      <formula>ROW()=CELL("fila")</formula>
    </cfRule>
    <cfRule type="expression" dxfId="11418" priority="11264">
      <formula>$A224="Venta"</formula>
    </cfRule>
    <cfRule type="expression" dxfId="11417" priority="11265">
      <formula>$A224="Compra"</formula>
    </cfRule>
  </conditionalFormatting>
  <conditionalFormatting sqref="B224:B248">
    <cfRule type="expression" dxfId="11416" priority="11266">
      <formula>ROW()=CELL("fila")</formula>
    </cfRule>
    <cfRule type="expression" dxfId="11415" priority="11267">
      <formula>$A224="Venta"</formula>
    </cfRule>
    <cfRule type="expression" dxfId="11414" priority="11268">
      <formula>$A224="Compra"</formula>
    </cfRule>
  </conditionalFormatting>
  <conditionalFormatting sqref="B224:B248">
    <cfRule type="expression" dxfId="11413" priority="11260">
      <formula>ROW()=CELL("fila")</formula>
    </cfRule>
    <cfRule type="expression" dxfId="11412" priority="11261">
      <formula>$A224="Venta"</formula>
    </cfRule>
    <cfRule type="expression" dxfId="11411" priority="11262">
      <formula>$A224="Compra"</formula>
    </cfRule>
  </conditionalFormatting>
  <conditionalFormatting sqref="B224:B248">
    <cfRule type="expression" dxfId="11410" priority="11257">
      <formula>ROW()=CELL("fila")</formula>
    </cfRule>
  </conditionalFormatting>
  <conditionalFormatting sqref="B224:B248">
    <cfRule type="expression" dxfId="11409" priority="11258">
      <formula>$A224="Venta"</formula>
    </cfRule>
    <cfRule type="expression" dxfId="11408" priority="11259">
      <formula>$A224="Compra"</formula>
    </cfRule>
  </conditionalFormatting>
  <conditionalFormatting sqref="B224:B248">
    <cfRule type="expression" dxfId="11407" priority="11251">
      <formula>ROW()=CELL("fila")</formula>
    </cfRule>
    <cfRule type="expression" dxfId="11406" priority="11252">
      <formula>$A224="Venta"</formula>
    </cfRule>
    <cfRule type="expression" dxfId="11405" priority="11253">
      <formula>$A224="Compra"</formula>
    </cfRule>
  </conditionalFormatting>
  <conditionalFormatting sqref="B224:B248">
    <cfRule type="expression" dxfId="11404" priority="11254">
      <formula>ROW()=CELL("fila")</formula>
    </cfRule>
    <cfRule type="expression" dxfId="11403" priority="11255">
      <formula>$A224="Venta"</formula>
    </cfRule>
    <cfRule type="expression" dxfId="11402" priority="11256">
      <formula>$A224="Compra"</formula>
    </cfRule>
  </conditionalFormatting>
  <conditionalFormatting sqref="B224:B248">
    <cfRule type="expression" dxfId="11401" priority="11245">
      <formula>ROW()=CELL("fila")</formula>
    </cfRule>
    <cfRule type="expression" dxfId="11400" priority="11246">
      <formula>$A224="Venta"</formula>
    </cfRule>
    <cfRule type="expression" dxfId="11399" priority="11247">
      <formula>$A224="Compra"</formula>
    </cfRule>
  </conditionalFormatting>
  <conditionalFormatting sqref="B224:B248">
    <cfRule type="expression" dxfId="11398" priority="11248">
      <formula>ROW()=CELL("fila")</formula>
    </cfRule>
    <cfRule type="expression" dxfId="11397" priority="11249">
      <formula>$A224="Venta"</formula>
    </cfRule>
    <cfRule type="expression" dxfId="11396" priority="11250">
      <formula>$A224="Compra"</formula>
    </cfRule>
  </conditionalFormatting>
  <conditionalFormatting sqref="B224:B248">
    <cfRule type="expression" dxfId="11395" priority="11242">
      <formula>ROW()=CELL("fila")</formula>
    </cfRule>
    <cfRule type="expression" dxfId="11394" priority="11243">
      <formula>$A224="Venta"</formula>
    </cfRule>
    <cfRule type="expression" dxfId="11393" priority="11244">
      <formula>$A224="Compra"</formula>
    </cfRule>
  </conditionalFormatting>
  <conditionalFormatting sqref="B224:B248">
    <cfRule type="expression" dxfId="11392" priority="11239">
      <formula>ROW()=CELL("fila")</formula>
    </cfRule>
  </conditionalFormatting>
  <conditionalFormatting sqref="B224:B248">
    <cfRule type="expression" dxfId="11391" priority="11240">
      <formula>$A224="Venta"</formula>
    </cfRule>
    <cfRule type="expression" dxfId="11390" priority="11241">
      <formula>$A224="Compra"</formula>
    </cfRule>
  </conditionalFormatting>
  <conditionalFormatting sqref="B224:B248">
    <cfRule type="expression" dxfId="11389" priority="11233">
      <formula>ROW()=CELL("fila")</formula>
    </cfRule>
    <cfRule type="expression" dxfId="11388" priority="11234">
      <formula>$A224="Venta"</formula>
    </cfRule>
    <cfRule type="expression" dxfId="11387" priority="11235">
      <formula>$A224="Compra"</formula>
    </cfRule>
  </conditionalFormatting>
  <conditionalFormatting sqref="B224:B248">
    <cfRule type="expression" dxfId="11386" priority="11236">
      <formula>ROW()=CELL("fila")</formula>
    </cfRule>
    <cfRule type="expression" dxfId="11385" priority="11237">
      <formula>$A224="Venta"</formula>
    </cfRule>
    <cfRule type="expression" dxfId="11384" priority="11238">
      <formula>$A224="Compra"</formula>
    </cfRule>
  </conditionalFormatting>
  <conditionalFormatting sqref="B224:B248">
    <cfRule type="expression" dxfId="11383" priority="11227">
      <formula>ROW()=CELL("fila")</formula>
    </cfRule>
    <cfRule type="expression" dxfId="11382" priority="11228">
      <formula>$A224="Venta"</formula>
    </cfRule>
    <cfRule type="expression" dxfId="11381" priority="11229">
      <formula>$A224="Compra"</formula>
    </cfRule>
  </conditionalFormatting>
  <conditionalFormatting sqref="B224:B248">
    <cfRule type="expression" dxfId="11380" priority="11230">
      <formula>ROW()=CELL("fila")</formula>
    </cfRule>
    <cfRule type="expression" dxfId="11379" priority="11231">
      <formula>$A224="Venta"</formula>
    </cfRule>
    <cfRule type="expression" dxfId="11378" priority="11232">
      <formula>$A224="Compra"</formula>
    </cfRule>
  </conditionalFormatting>
  <conditionalFormatting sqref="B224:B248">
    <cfRule type="expression" dxfId="11377" priority="11224">
      <formula>ROW()=CELL("fila")</formula>
    </cfRule>
    <cfRule type="expression" dxfId="11376" priority="11225">
      <formula>$A224="Venta"</formula>
    </cfRule>
    <cfRule type="expression" dxfId="11375" priority="11226">
      <formula>$A224="Compra"</formula>
    </cfRule>
  </conditionalFormatting>
  <conditionalFormatting sqref="B224:B248">
    <cfRule type="expression" dxfId="11374" priority="11221">
      <formula>ROW()=CELL("fila")</formula>
    </cfRule>
  </conditionalFormatting>
  <conditionalFormatting sqref="B224:B248">
    <cfRule type="expression" dxfId="11373" priority="11222">
      <formula>$A224="Venta"</formula>
    </cfRule>
    <cfRule type="expression" dxfId="11372" priority="11223">
      <formula>$A224="Compra"</formula>
    </cfRule>
  </conditionalFormatting>
  <conditionalFormatting sqref="B224:B248">
    <cfRule type="expression" dxfId="11371" priority="11215">
      <formula>ROW()=CELL("fila")</formula>
    </cfRule>
    <cfRule type="expression" dxfId="11370" priority="11216">
      <formula>$A224="Venta"</formula>
    </cfRule>
    <cfRule type="expression" dxfId="11369" priority="11217">
      <formula>$A224="Compra"</formula>
    </cfRule>
  </conditionalFormatting>
  <conditionalFormatting sqref="B224:B248">
    <cfRule type="expression" dxfId="11368" priority="11218">
      <formula>ROW()=CELL("fila")</formula>
    </cfRule>
    <cfRule type="expression" dxfId="11367" priority="11219">
      <formula>$A224="Venta"</formula>
    </cfRule>
    <cfRule type="expression" dxfId="11366" priority="11220">
      <formula>$A224="Compra"</formula>
    </cfRule>
  </conditionalFormatting>
  <conditionalFormatting sqref="B224:B248">
    <cfRule type="expression" dxfId="11365" priority="11209">
      <formula>ROW()=CELL("fila")</formula>
    </cfRule>
    <cfRule type="expression" dxfId="11364" priority="11210">
      <formula>$A224="Venta"</formula>
    </cfRule>
    <cfRule type="expression" dxfId="11363" priority="11211">
      <formula>$A224="Compra"</formula>
    </cfRule>
  </conditionalFormatting>
  <conditionalFormatting sqref="B224:B248">
    <cfRule type="expression" dxfId="11362" priority="11212">
      <formula>ROW()=CELL("fila")</formula>
    </cfRule>
    <cfRule type="expression" dxfId="11361" priority="11213">
      <formula>$A224="Venta"</formula>
    </cfRule>
    <cfRule type="expression" dxfId="11360" priority="11214">
      <formula>$A224="Compra"</formula>
    </cfRule>
  </conditionalFormatting>
  <conditionalFormatting sqref="B224:B248">
    <cfRule type="expression" dxfId="11359" priority="11203">
      <formula>ROW()=CELL("fila")</formula>
    </cfRule>
    <cfRule type="expression" dxfId="11358" priority="11204">
      <formula>$A224="Venta"</formula>
    </cfRule>
    <cfRule type="expression" dxfId="11357" priority="11205">
      <formula>$A224="Compra"</formula>
    </cfRule>
  </conditionalFormatting>
  <conditionalFormatting sqref="B224:B248">
    <cfRule type="expression" dxfId="11356" priority="11206">
      <formula>ROW()=CELL("fila")</formula>
    </cfRule>
    <cfRule type="expression" dxfId="11355" priority="11207">
      <formula>$A224="Venta"</formula>
    </cfRule>
    <cfRule type="expression" dxfId="11354" priority="11208">
      <formula>$A224="Compra"</formula>
    </cfRule>
  </conditionalFormatting>
  <conditionalFormatting sqref="B224:B248">
    <cfRule type="expression" dxfId="11353" priority="11197">
      <formula>ROW()=CELL("fila")</formula>
    </cfRule>
    <cfRule type="expression" dxfId="11352" priority="11198">
      <formula>$A224="Venta"</formula>
    </cfRule>
    <cfRule type="expression" dxfId="11351" priority="11199">
      <formula>$A224="Compra"</formula>
    </cfRule>
  </conditionalFormatting>
  <conditionalFormatting sqref="B224:B248">
    <cfRule type="expression" dxfId="11350" priority="11200">
      <formula>ROW()=CELL("fila")</formula>
    </cfRule>
    <cfRule type="expression" dxfId="11349" priority="11201">
      <formula>$A224="Venta"</formula>
    </cfRule>
    <cfRule type="expression" dxfId="11348" priority="11202">
      <formula>$A224="Compra"</formula>
    </cfRule>
  </conditionalFormatting>
  <conditionalFormatting sqref="B224:B248">
    <cfRule type="expression" dxfId="11347" priority="11194">
      <formula>ROW()=CELL("fila")</formula>
    </cfRule>
    <cfRule type="expression" dxfId="11346" priority="11195">
      <formula>$A224="Venta"</formula>
    </cfRule>
    <cfRule type="expression" dxfId="11345" priority="11196">
      <formula>$A224="Compra"</formula>
    </cfRule>
  </conditionalFormatting>
  <conditionalFormatting sqref="B224:B248">
    <cfRule type="expression" dxfId="11344" priority="11191">
      <formula>ROW()=CELL("fila")</formula>
    </cfRule>
    <cfRule type="expression" dxfId="11343" priority="11192">
      <formula>$A224="Venta"</formula>
    </cfRule>
    <cfRule type="expression" dxfId="11342" priority="11193">
      <formula>$A224="Compra"</formula>
    </cfRule>
  </conditionalFormatting>
  <conditionalFormatting sqref="B224:B248">
    <cfRule type="expression" dxfId="11341" priority="11188">
      <formula>ROW()=CELL("fila")</formula>
    </cfRule>
    <cfRule type="expression" dxfId="11340" priority="11189">
      <formula>$A224="Venta"</formula>
    </cfRule>
    <cfRule type="expression" dxfId="11339" priority="11190">
      <formula>$A224="Compra"</formula>
    </cfRule>
  </conditionalFormatting>
  <conditionalFormatting sqref="B224:B248">
    <cfRule type="expression" dxfId="11338" priority="11185">
      <formula>ROW()=CELL("fila")</formula>
    </cfRule>
  </conditionalFormatting>
  <conditionalFormatting sqref="B224:B248">
    <cfRule type="expression" dxfId="11337" priority="11186">
      <formula>$A224="Venta"</formula>
    </cfRule>
    <cfRule type="expression" dxfId="11336" priority="11187">
      <formula>$A224="Compra"</formula>
    </cfRule>
  </conditionalFormatting>
  <conditionalFormatting sqref="B224:B248">
    <cfRule type="expression" dxfId="11335" priority="11179">
      <formula>ROW()=CELL("fila")</formula>
    </cfRule>
    <cfRule type="expression" dxfId="11334" priority="11180">
      <formula>$A224="Venta"</formula>
    </cfRule>
    <cfRule type="expression" dxfId="11333" priority="11181">
      <formula>$A224="Compra"</formula>
    </cfRule>
  </conditionalFormatting>
  <conditionalFormatting sqref="B224:B248">
    <cfRule type="expression" dxfId="11332" priority="11182">
      <formula>ROW()=CELL("fila")</formula>
    </cfRule>
    <cfRule type="expression" dxfId="11331" priority="11183">
      <formula>$A224="Venta"</formula>
    </cfRule>
    <cfRule type="expression" dxfId="11330" priority="11184">
      <formula>$A224="Compra"</formula>
    </cfRule>
  </conditionalFormatting>
  <conditionalFormatting sqref="B224:B248">
    <cfRule type="expression" dxfId="11329" priority="11176">
      <formula>ROW()=CELL("fila")</formula>
    </cfRule>
    <cfRule type="expression" dxfId="11328" priority="11177">
      <formula>$A224="Venta"</formula>
    </cfRule>
    <cfRule type="expression" dxfId="11327" priority="11178">
      <formula>$A224="Compra"</formula>
    </cfRule>
  </conditionalFormatting>
  <conditionalFormatting sqref="B224:B248">
    <cfRule type="expression" dxfId="11326" priority="11173">
      <formula>ROW()=CELL("fila")</formula>
    </cfRule>
    <cfRule type="expression" dxfId="11325" priority="11174">
      <formula>$A224="Venta"</formula>
    </cfRule>
    <cfRule type="expression" dxfId="11324" priority="11175">
      <formula>$A224="Compra"</formula>
    </cfRule>
  </conditionalFormatting>
  <conditionalFormatting sqref="B224:B248">
    <cfRule type="expression" dxfId="11323" priority="11170">
      <formula>ROW()=CELL("fila")</formula>
    </cfRule>
    <cfRule type="expression" dxfId="11322" priority="11171">
      <formula>$A224="Venta"</formula>
    </cfRule>
    <cfRule type="expression" dxfId="11321" priority="11172">
      <formula>$A224="Compra"</formula>
    </cfRule>
  </conditionalFormatting>
  <conditionalFormatting sqref="B224:B248">
    <cfRule type="expression" dxfId="11320" priority="11167">
      <formula>ROW()=CELL("fila")</formula>
    </cfRule>
  </conditionalFormatting>
  <conditionalFormatting sqref="B224:B248">
    <cfRule type="expression" dxfId="11319" priority="11168">
      <formula>$A224="Venta"</formula>
    </cfRule>
    <cfRule type="expression" dxfId="11318" priority="11169">
      <formula>$A224="Compra"</formula>
    </cfRule>
  </conditionalFormatting>
  <conditionalFormatting sqref="B224:B248">
    <cfRule type="expression" dxfId="11317" priority="11161">
      <formula>ROW()=CELL("fila")</formula>
    </cfRule>
    <cfRule type="expression" dxfId="11316" priority="11162">
      <formula>$A224="Venta"</formula>
    </cfRule>
    <cfRule type="expression" dxfId="11315" priority="11163">
      <formula>$A224="Compra"</formula>
    </cfRule>
  </conditionalFormatting>
  <conditionalFormatting sqref="B224:B248">
    <cfRule type="expression" dxfId="11314" priority="11164">
      <formula>ROW()=CELL("fila")</formula>
    </cfRule>
    <cfRule type="expression" dxfId="11313" priority="11165">
      <formula>$A224="Venta"</formula>
    </cfRule>
    <cfRule type="expression" dxfId="11312" priority="11166">
      <formula>$A224="Compra"</formula>
    </cfRule>
  </conditionalFormatting>
  <conditionalFormatting sqref="B224:B248">
    <cfRule type="expression" dxfId="11311" priority="11158">
      <formula>ROW()=CELL("fila")</formula>
    </cfRule>
    <cfRule type="expression" dxfId="11310" priority="11159">
      <formula>$A224="Venta"</formula>
    </cfRule>
    <cfRule type="expression" dxfId="11309" priority="11160">
      <formula>$A224="Compra"</formula>
    </cfRule>
  </conditionalFormatting>
  <conditionalFormatting sqref="B224:B248">
    <cfRule type="expression" dxfId="11308" priority="11155">
      <formula>ROW()=CELL("fila")</formula>
    </cfRule>
  </conditionalFormatting>
  <conditionalFormatting sqref="B224:B248">
    <cfRule type="expression" dxfId="11307" priority="11156">
      <formula>$A224="Venta"</formula>
    </cfRule>
    <cfRule type="expression" dxfId="11306" priority="11157">
      <formula>$A224="Compra"</formula>
    </cfRule>
  </conditionalFormatting>
  <conditionalFormatting sqref="B224:B248">
    <cfRule type="expression" dxfId="11305" priority="11149">
      <formula>ROW()=CELL("fila")</formula>
    </cfRule>
    <cfRule type="expression" dxfId="11304" priority="11150">
      <formula>$A224="Venta"</formula>
    </cfRule>
    <cfRule type="expression" dxfId="11303" priority="11151">
      <formula>$A224="Compra"</formula>
    </cfRule>
  </conditionalFormatting>
  <conditionalFormatting sqref="B224:B248">
    <cfRule type="expression" dxfId="11302" priority="11152">
      <formula>ROW()=CELL("fila")</formula>
    </cfRule>
    <cfRule type="expression" dxfId="11301" priority="11153">
      <formula>$A224="Venta"</formula>
    </cfRule>
    <cfRule type="expression" dxfId="11300" priority="11154">
      <formula>$A224="Compra"</formula>
    </cfRule>
  </conditionalFormatting>
  <conditionalFormatting sqref="B224:B248">
    <cfRule type="expression" dxfId="11299" priority="11143">
      <formula>ROW()=CELL("fila")</formula>
    </cfRule>
    <cfRule type="expression" dxfId="11298" priority="11144">
      <formula>$A224="Venta"</formula>
    </cfRule>
    <cfRule type="expression" dxfId="11297" priority="11145">
      <formula>$A224="Compra"</formula>
    </cfRule>
  </conditionalFormatting>
  <conditionalFormatting sqref="B224:B248">
    <cfRule type="expression" dxfId="11296" priority="11146">
      <formula>ROW()=CELL("fila")</formula>
    </cfRule>
    <cfRule type="expression" dxfId="11295" priority="11147">
      <formula>$A224="Venta"</formula>
    </cfRule>
    <cfRule type="expression" dxfId="11294" priority="11148">
      <formula>$A224="Compra"</formula>
    </cfRule>
  </conditionalFormatting>
  <conditionalFormatting sqref="B224:B248">
    <cfRule type="expression" dxfId="11293" priority="11140">
      <formula>ROW()=CELL("fila")</formula>
    </cfRule>
    <cfRule type="expression" dxfId="11292" priority="11141">
      <formula>$A224="Venta"</formula>
    </cfRule>
    <cfRule type="expression" dxfId="11291" priority="11142">
      <formula>$A224="Compra"</formula>
    </cfRule>
  </conditionalFormatting>
  <conditionalFormatting sqref="B224:B248">
    <cfRule type="expression" dxfId="11290" priority="11137">
      <formula>ROW()=CELL("fila")</formula>
    </cfRule>
    <cfRule type="expression" dxfId="11289" priority="11138">
      <formula>$A224="Venta"</formula>
    </cfRule>
    <cfRule type="expression" dxfId="11288" priority="11139">
      <formula>$A224="Compra"</formula>
    </cfRule>
  </conditionalFormatting>
  <conditionalFormatting sqref="B224:B248">
    <cfRule type="expression" dxfId="11287" priority="11134">
      <formula>ROW()=CELL("fila")</formula>
    </cfRule>
    <cfRule type="expression" dxfId="11286" priority="11135">
      <formula>$A224="Venta"</formula>
    </cfRule>
    <cfRule type="expression" dxfId="11285" priority="11136">
      <formula>$A224="Compra"</formula>
    </cfRule>
  </conditionalFormatting>
  <conditionalFormatting sqref="B224:B248">
    <cfRule type="expression" dxfId="11284" priority="11131">
      <formula>ROW()=CELL("fila")</formula>
    </cfRule>
  </conditionalFormatting>
  <conditionalFormatting sqref="B224:B248">
    <cfRule type="expression" dxfId="11283" priority="11132">
      <formula>$A224="Venta"</formula>
    </cfRule>
    <cfRule type="expression" dxfId="11282" priority="11133">
      <formula>$A224="Compra"</formula>
    </cfRule>
  </conditionalFormatting>
  <conditionalFormatting sqref="B224:B248">
    <cfRule type="expression" dxfId="11281" priority="11125">
      <formula>ROW()=CELL("fila")</formula>
    </cfRule>
    <cfRule type="expression" dxfId="11280" priority="11126">
      <formula>$A224="Venta"</formula>
    </cfRule>
    <cfRule type="expression" dxfId="11279" priority="11127">
      <formula>$A224="Compra"</formula>
    </cfRule>
  </conditionalFormatting>
  <conditionalFormatting sqref="B224:B248">
    <cfRule type="expression" dxfId="11278" priority="11128">
      <formula>ROW()=CELL("fila")</formula>
    </cfRule>
    <cfRule type="expression" dxfId="11277" priority="11129">
      <formula>$A224="Venta"</formula>
    </cfRule>
    <cfRule type="expression" dxfId="11276" priority="11130">
      <formula>$A224="Compra"</formula>
    </cfRule>
  </conditionalFormatting>
  <conditionalFormatting sqref="B224:B248">
    <cfRule type="expression" dxfId="11275" priority="11122">
      <formula>ROW()=CELL("fila")</formula>
    </cfRule>
    <cfRule type="expression" dxfId="11274" priority="11123">
      <formula>$A224="Venta"</formula>
    </cfRule>
    <cfRule type="expression" dxfId="11273" priority="11124">
      <formula>$A224="Compra"</formula>
    </cfRule>
  </conditionalFormatting>
  <conditionalFormatting sqref="B224:B248">
    <cfRule type="expression" dxfId="11272" priority="11119">
      <formula>ROW()=CELL("fila")</formula>
    </cfRule>
  </conditionalFormatting>
  <conditionalFormatting sqref="B224:B248">
    <cfRule type="expression" dxfId="11271" priority="11120">
      <formula>$A224="Venta"</formula>
    </cfRule>
    <cfRule type="expression" dxfId="11270" priority="11121">
      <formula>$A224="Compra"</formula>
    </cfRule>
  </conditionalFormatting>
  <conditionalFormatting sqref="B224:B248">
    <cfRule type="expression" dxfId="11269" priority="11113">
      <formula>ROW()=CELL("fila")</formula>
    </cfRule>
    <cfRule type="expression" dxfId="11268" priority="11114">
      <formula>$A224="Venta"</formula>
    </cfRule>
    <cfRule type="expression" dxfId="11267" priority="11115">
      <formula>$A224="Compra"</formula>
    </cfRule>
  </conditionalFormatting>
  <conditionalFormatting sqref="B224:B248">
    <cfRule type="expression" dxfId="11266" priority="11116">
      <formula>ROW()=CELL("fila")</formula>
    </cfRule>
    <cfRule type="expression" dxfId="11265" priority="11117">
      <formula>$A224="Venta"</formula>
    </cfRule>
    <cfRule type="expression" dxfId="11264" priority="11118">
      <formula>$A224="Compra"</formula>
    </cfRule>
  </conditionalFormatting>
  <conditionalFormatting sqref="B224:B248">
    <cfRule type="expression" dxfId="11263" priority="11107">
      <formula>ROW()=CELL("fila")</formula>
    </cfRule>
    <cfRule type="expression" dxfId="11262" priority="11108">
      <formula>$A224="Venta"</formula>
    </cfRule>
    <cfRule type="expression" dxfId="11261" priority="11109">
      <formula>$A224="Compra"</formula>
    </cfRule>
  </conditionalFormatting>
  <conditionalFormatting sqref="B224:B248">
    <cfRule type="expression" dxfId="11260" priority="11110">
      <formula>ROW()=CELL("fila")</formula>
    </cfRule>
    <cfRule type="expression" dxfId="11259" priority="11111">
      <formula>$A224="Venta"</formula>
    </cfRule>
    <cfRule type="expression" dxfId="11258" priority="11112">
      <formula>$A224="Compra"</formula>
    </cfRule>
  </conditionalFormatting>
  <conditionalFormatting sqref="B224:B248">
    <cfRule type="expression" dxfId="11257" priority="11104">
      <formula>ROW()=CELL("fila")</formula>
    </cfRule>
    <cfRule type="expression" dxfId="11256" priority="11105">
      <formula>$A224="Venta"</formula>
    </cfRule>
    <cfRule type="expression" dxfId="11255" priority="11106">
      <formula>$A224="Compra"</formula>
    </cfRule>
  </conditionalFormatting>
  <conditionalFormatting sqref="B224:B248">
    <cfRule type="expression" dxfId="11254" priority="11101">
      <formula>ROW()=CELL("fila")</formula>
    </cfRule>
  </conditionalFormatting>
  <conditionalFormatting sqref="B224:B248">
    <cfRule type="expression" dxfId="11253" priority="11102">
      <formula>$A224="Venta"</formula>
    </cfRule>
    <cfRule type="expression" dxfId="11252" priority="11103">
      <formula>$A224="Compra"</formula>
    </cfRule>
  </conditionalFormatting>
  <conditionalFormatting sqref="B224:B248">
    <cfRule type="expression" dxfId="11251" priority="11095">
      <formula>ROW()=CELL("fila")</formula>
    </cfRule>
    <cfRule type="expression" dxfId="11250" priority="11096">
      <formula>$A224="Venta"</formula>
    </cfRule>
    <cfRule type="expression" dxfId="11249" priority="11097">
      <formula>$A224="Compra"</formula>
    </cfRule>
  </conditionalFormatting>
  <conditionalFormatting sqref="B224:B248">
    <cfRule type="expression" dxfId="11248" priority="11098">
      <formula>ROW()=CELL("fila")</formula>
    </cfRule>
    <cfRule type="expression" dxfId="11247" priority="11099">
      <formula>$A224="Venta"</formula>
    </cfRule>
    <cfRule type="expression" dxfId="11246" priority="11100">
      <formula>$A224="Compra"</formula>
    </cfRule>
  </conditionalFormatting>
  <conditionalFormatting sqref="B224:B248">
    <cfRule type="expression" dxfId="11245" priority="11089">
      <formula>ROW()=CELL("fila")</formula>
    </cfRule>
    <cfRule type="expression" dxfId="11244" priority="11090">
      <formula>$A224="Venta"</formula>
    </cfRule>
    <cfRule type="expression" dxfId="11243" priority="11091">
      <formula>$A224="Compra"</formula>
    </cfRule>
  </conditionalFormatting>
  <conditionalFormatting sqref="B224:B248">
    <cfRule type="expression" dxfId="11242" priority="11092">
      <formula>ROW()=CELL("fila")</formula>
    </cfRule>
    <cfRule type="expression" dxfId="11241" priority="11093">
      <formula>$A224="Venta"</formula>
    </cfRule>
    <cfRule type="expression" dxfId="11240" priority="11094">
      <formula>$A224="Compra"</formula>
    </cfRule>
  </conditionalFormatting>
  <conditionalFormatting sqref="B224:B248">
    <cfRule type="expression" dxfId="11239" priority="11086">
      <formula>ROW()=CELL("fila")</formula>
    </cfRule>
    <cfRule type="expression" dxfId="11238" priority="11087">
      <formula>$A224="Venta"</formula>
    </cfRule>
    <cfRule type="expression" dxfId="11237" priority="11088">
      <formula>$A224="Compra"</formula>
    </cfRule>
  </conditionalFormatting>
  <conditionalFormatting sqref="B224:B248">
    <cfRule type="expression" dxfId="11236" priority="11083">
      <formula>ROW()=CELL("fila")</formula>
    </cfRule>
  </conditionalFormatting>
  <conditionalFormatting sqref="B224:B248">
    <cfRule type="expression" dxfId="11235" priority="11084">
      <formula>$A224="Venta"</formula>
    </cfRule>
    <cfRule type="expression" dxfId="11234" priority="11085">
      <formula>$A224="Compra"</formula>
    </cfRule>
  </conditionalFormatting>
  <conditionalFormatting sqref="B224:B248">
    <cfRule type="expression" dxfId="11233" priority="11077">
      <formula>ROW()=CELL("fila")</formula>
    </cfRule>
    <cfRule type="expression" dxfId="11232" priority="11078">
      <formula>$A224="Venta"</formula>
    </cfRule>
    <cfRule type="expression" dxfId="11231" priority="11079">
      <formula>$A224="Compra"</formula>
    </cfRule>
  </conditionalFormatting>
  <conditionalFormatting sqref="B224:B248">
    <cfRule type="expression" dxfId="11230" priority="11080">
      <formula>ROW()=CELL("fila")</formula>
    </cfRule>
    <cfRule type="expression" dxfId="11229" priority="11081">
      <formula>$A224="Venta"</formula>
    </cfRule>
    <cfRule type="expression" dxfId="11228" priority="11082">
      <formula>$A224="Compra"</formula>
    </cfRule>
  </conditionalFormatting>
  <conditionalFormatting sqref="B224:B248">
    <cfRule type="expression" dxfId="11227" priority="11071">
      <formula>ROW()=CELL("fila")</formula>
    </cfRule>
    <cfRule type="expression" dxfId="11226" priority="11072">
      <formula>$A224="Venta"</formula>
    </cfRule>
    <cfRule type="expression" dxfId="11225" priority="11073">
      <formula>$A224="Compra"</formula>
    </cfRule>
  </conditionalFormatting>
  <conditionalFormatting sqref="B224:B248">
    <cfRule type="expression" dxfId="11224" priority="11074">
      <formula>ROW()=CELL("fila")</formula>
    </cfRule>
    <cfRule type="expression" dxfId="11223" priority="11075">
      <formula>$A224="Venta"</formula>
    </cfRule>
    <cfRule type="expression" dxfId="11222" priority="11076">
      <formula>$A224="Compra"</formula>
    </cfRule>
  </conditionalFormatting>
  <conditionalFormatting sqref="B224:B248">
    <cfRule type="expression" dxfId="11221" priority="11068">
      <formula>ROW()=CELL("fila")</formula>
    </cfRule>
    <cfRule type="expression" dxfId="11220" priority="11069">
      <formula>$A224="Venta"</formula>
    </cfRule>
    <cfRule type="expression" dxfId="11219" priority="11070">
      <formula>$A224="Compra"</formula>
    </cfRule>
  </conditionalFormatting>
  <conditionalFormatting sqref="B224:B248">
    <cfRule type="expression" dxfId="11218" priority="11065">
      <formula>ROW()=CELL("fila")</formula>
    </cfRule>
  </conditionalFormatting>
  <conditionalFormatting sqref="B224:B248">
    <cfRule type="expression" dxfId="11217" priority="11066">
      <formula>$A224="Venta"</formula>
    </cfRule>
    <cfRule type="expression" dxfId="11216" priority="11067">
      <formula>$A224="Compra"</formula>
    </cfRule>
  </conditionalFormatting>
  <conditionalFormatting sqref="B224:B248">
    <cfRule type="expression" dxfId="11215" priority="11059">
      <formula>ROW()=CELL("fila")</formula>
    </cfRule>
    <cfRule type="expression" dxfId="11214" priority="11060">
      <formula>$A224="Venta"</formula>
    </cfRule>
    <cfRule type="expression" dxfId="11213" priority="11061">
      <formula>$A224="Compra"</formula>
    </cfRule>
  </conditionalFormatting>
  <conditionalFormatting sqref="B224:B248">
    <cfRule type="expression" dxfId="11212" priority="11062">
      <formula>ROW()=CELL("fila")</formula>
    </cfRule>
    <cfRule type="expression" dxfId="11211" priority="11063">
      <formula>$A224="Venta"</formula>
    </cfRule>
    <cfRule type="expression" dxfId="11210" priority="11064">
      <formula>$A224="Compra"</formula>
    </cfRule>
  </conditionalFormatting>
  <conditionalFormatting sqref="B224:B248">
    <cfRule type="expression" dxfId="11209" priority="11053">
      <formula>ROW()=CELL("fila")</formula>
    </cfRule>
    <cfRule type="expression" dxfId="11208" priority="11054">
      <formula>$A224="Venta"</formula>
    </cfRule>
    <cfRule type="expression" dxfId="11207" priority="11055">
      <formula>$A224="Compra"</formula>
    </cfRule>
  </conditionalFormatting>
  <conditionalFormatting sqref="B224:B248">
    <cfRule type="expression" dxfId="11206" priority="11056">
      <formula>ROW()=CELL("fila")</formula>
    </cfRule>
    <cfRule type="expression" dxfId="11205" priority="11057">
      <formula>$A224="Venta"</formula>
    </cfRule>
    <cfRule type="expression" dxfId="11204" priority="11058">
      <formula>$A224="Compra"</formula>
    </cfRule>
  </conditionalFormatting>
  <conditionalFormatting sqref="B224:B248">
    <cfRule type="expression" dxfId="11203" priority="11047">
      <formula>ROW()=CELL("fila")</formula>
    </cfRule>
    <cfRule type="expression" dxfId="11202" priority="11048">
      <formula>$A224="Venta"</formula>
    </cfRule>
    <cfRule type="expression" dxfId="11201" priority="11049">
      <formula>$A224="Compra"</formula>
    </cfRule>
  </conditionalFormatting>
  <conditionalFormatting sqref="B224:B248">
    <cfRule type="expression" dxfId="11200" priority="11050">
      <formula>ROW()=CELL("fila")</formula>
    </cfRule>
    <cfRule type="expression" dxfId="11199" priority="11051">
      <formula>$A224="Venta"</formula>
    </cfRule>
    <cfRule type="expression" dxfId="11198" priority="11052">
      <formula>$A224="Compra"</formula>
    </cfRule>
  </conditionalFormatting>
  <conditionalFormatting sqref="B224:B248">
    <cfRule type="expression" dxfId="11197" priority="11041">
      <formula>ROW()=CELL("fila")</formula>
    </cfRule>
    <cfRule type="expression" dxfId="11196" priority="11042">
      <formula>$A224="Venta"</formula>
    </cfRule>
    <cfRule type="expression" dxfId="11195" priority="11043">
      <formula>$A224="Compra"</formula>
    </cfRule>
  </conditionalFormatting>
  <conditionalFormatting sqref="B224:B248">
    <cfRule type="expression" dxfId="11194" priority="11044">
      <formula>ROW()=CELL("fila")</formula>
    </cfRule>
    <cfRule type="expression" dxfId="11193" priority="11045">
      <formula>$A224="Venta"</formula>
    </cfRule>
    <cfRule type="expression" dxfId="11192" priority="11046">
      <formula>$A224="Compra"</formula>
    </cfRule>
  </conditionalFormatting>
  <conditionalFormatting sqref="B224:B248">
    <cfRule type="expression" dxfId="11191" priority="11038">
      <formula>ROW()=CELL("fila")</formula>
    </cfRule>
    <cfRule type="expression" dxfId="11190" priority="11039">
      <formula>$A224="Venta"</formula>
    </cfRule>
    <cfRule type="expression" dxfId="11189" priority="11040">
      <formula>$A224="Compra"</formula>
    </cfRule>
  </conditionalFormatting>
  <conditionalFormatting sqref="B224:B248">
    <cfRule type="expression" dxfId="11188" priority="11035">
      <formula>ROW()=CELL("fila")</formula>
    </cfRule>
  </conditionalFormatting>
  <conditionalFormatting sqref="B224:B248">
    <cfRule type="expression" dxfId="11187" priority="11036">
      <formula>$A224="Venta"</formula>
    </cfRule>
    <cfRule type="expression" dxfId="11186" priority="11037">
      <formula>$A224="Compra"</formula>
    </cfRule>
  </conditionalFormatting>
  <conditionalFormatting sqref="B224:B248">
    <cfRule type="expression" dxfId="11185" priority="11029">
      <formula>ROW()=CELL("fila")</formula>
    </cfRule>
    <cfRule type="expression" dxfId="11184" priority="11030">
      <formula>$A224="Venta"</formula>
    </cfRule>
    <cfRule type="expression" dxfId="11183" priority="11031">
      <formula>$A224="Compra"</formula>
    </cfRule>
  </conditionalFormatting>
  <conditionalFormatting sqref="B224:B248">
    <cfRule type="expression" dxfId="11182" priority="11032">
      <formula>ROW()=CELL("fila")</formula>
    </cfRule>
    <cfRule type="expression" dxfId="11181" priority="11033">
      <formula>$A224="Venta"</formula>
    </cfRule>
    <cfRule type="expression" dxfId="11180" priority="11034">
      <formula>$A224="Compra"</formula>
    </cfRule>
  </conditionalFormatting>
  <conditionalFormatting sqref="B224:B248">
    <cfRule type="expression" dxfId="11179" priority="11023">
      <formula>ROW()=CELL("fila")</formula>
    </cfRule>
    <cfRule type="expression" dxfId="11178" priority="11024">
      <formula>$A224="Venta"</formula>
    </cfRule>
    <cfRule type="expression" dxfId="11177" priority="11025">
      <formula>$A224="Compra"</formula>
    </cfRule>
  </conditionalFormatting>
  <conditionalFormatting sqref="B224:B248">
    <cfRule type="expression" dxfId="11176" priority="11026">
      <formula>ROW()=CELL("fila")</formula>
    </cfRule>
    <cfRule type="expression" dxfId="11175" priority="11027">
      <formula>$A224="Venta"</formula>
    </cfRule>
    <cfRule type="expression" dxfId="11174" priority="11028">
      <formula>$A224="Compra"</formula>
    </cfRule>
  </conditionalFormatting>
  <conditionalFormatting sqref="B224:B248">
    <cfRule type="expression" dxfId="11173" priority="11020">
      <formula>ROW()=CELL("fila")</formula>
    </cfRule>
    <cfRule type="expression" dxfId="11172" priority="11021">
      <formula>$A224="Venta"</formula>
    </cfRule>
    <cfRule type="expression" dxfId="11171" priority="11022">
      <formula>$A224="Compra"</formula>
    </cfRule>
  </conditionalFormatting>
  <conditionalFormatting sqref="B224:B248">
    <cfRule type="expression" dxfId="11170" priority="11017">
      <formula>ROW()=CELL("fila")</formula>
    </cfRule>
  </conditionalFormatting>
  <conditionalFormatting sqref="B224:B248">
    <cfRule type="expression" dxfId="11169" priority="11018">
      <formula>$A224="Venta"</formula>
    </cfRule>
    <cfRule type="expression" dxfId="11168" priority="11019">
      <formula>$A224="Compra"</formula>
    </cfRule>
  </conditionalFormatting>
  <conditionalFormatting sqref="B224:B248">
    <cfRule type="expression" dxfId="11167" priority="11011">
      <formula>ROW()=CELL("fila")</formula>
    </cfRule>
    <cfRule type="expression" dxfId="11166" priority="11012">
      <formula>$A224="Venta"</formula>
    </cfRule>
    <cfRule type="expression" dxfId="11165" priority="11013">
      <formula>$A224="Compra"</formula>
    </cfRule>
  </conditionalFormatting>
  <conditionalFormatting sqref="B224:B248">
    <cfRule type="expression" dxfId="11164" priority="11014">
      <formula>ROW()=CELL("fila")</formula>
    </cfRule>
    <cfRule type="expression" dxfId="11163" priority="11015">
      <formula>$A224="Venta"</formula>
    </cfRule>
    <cfRule type="expression" dxfId="11162" priority="11016">
      <formula>$A224="Compra"</formula>
    </cfRule>
  </conditionalFormatting>
  <conditionalFormatting sqref="B224:B248">
    <cfRule type="expression" dxfId="11161" priority="11005">
      <formula>ROW()=CELL("fila")</formula>
    </cfRule>
    <cfRule type="expression" dxfId="11160" priority="11006">
      <formula>$A224="Venta"</formula>
    </cfRule>
    <cfRule type="expression" dxfId="11159" priority="11007">
      <formula>$A224="Compra"</formula>
    </cfRule>
  </conditionalFormatting>
  <conditionalFormatting sqref="B224:B248">
    <cfRule type="expression" dxfId="11158" priority="11008">
      <formula>ROW()=CELL("fila")</formula>
    </cfRule>
    <cfRule type="expression" dxfId="11157" priority="11009">
      <formula>$A224="Venta"</formula>
    </cfRule>
    <cfRule type="expression" dxfId="11156" priority="11010">
      <formula>$A224="Compra"</formula>
    </cfRule>
  </conditionalFormatting>
  <conditionalFormatting sqref="B224:B248">
    <cfRule type="expression" dxfId="11155" priority="11002">
      <formula>ROW()=CELL("fila")</formula>
    </cfRule>
    <cfRule type="expression" dxfId="11154" priority="11003">
      <formula>$A224="Venta"</formula>
    </cfRule>
    <cfRule type="expression" dxfId="11153" priority="11004">
      <formula>$A224="Compra"</formula>
    </cfRule>
  </conditionalFormatting>
  <conditionalFormatting sqref="B224:B248">
    <cfRule type="expression" dxfId="11152" priority="10999">
      <formula>ROW()=CELL("fila")</formula>
    </cfRule>
  </conditionalFormatting>
  <conditionalFormatting sqref="B224:B248">
    <cfRule type="expression" dxfId="11151" priority="11000">
      <formula>$A224="Venta"</formula>
    </cfRule>
    <cfRule type="expression" dxfId="11150" priority="11001">
      <formula>$A224="Compra"</formula>
    </cfRule>
  </conditionalFormatting>
  <conditionalFormatting sqref="B224:B248">
    <cfRule type="expression" dxfId="11149" priority="10993">
      <formula>ROW()=CELL("fila")</formula>
    </cfRule>
    <cfRule type="expression" dxfId="11148" priority="10994">
      <formula>$A224="Venta"</formula>
    </cfRule>
    <cfRule type="expression" dxfId="11147" priority="10995">
      <formula>$A224="Compra"</formula>
    </cfRule>
  </conditionalFormatting>
  <conditionalFormatting sqref="B224:B248">
    <cfRule type="expression" dxfId="11146" priority="10996">
      <formula>ROW()=CELL("fila")</formula>
    </cfRule>
    <cfRule type="expression" dxfId="11145" priority="10997">
      <formula>$A224="Venta"</formula>
    </cfRule>
    <cfRule type="expression" dxfId="11144" priority="10998">
      <formula>$A224="Compra"</formula>
    </cfRule>
  </conditionalFormatting>
  <conditionalFormatting sqref="B224:B248">
    <cfRule type="expression" dxfId="11143" priority="10987">
      <formula>ROW()=CELL("fila")</formula>
    </cfRule>
    <cfRule type="expression" dxfId="11142" priority="10988">
      <formula>$A224="Venta"</formula>
    </cfRule>
    <cfRule type="expression" dxfId="11141" priority="10989">
      <formula>$A224="Compra"</formula>
    </cfRule>
  </conditionalFormatting>
  <conditionalFormatting sqref="B224:B248">
    <cfRule type="expression" dxfId="11140" priority="10990">
      <formula>ROW()=CELL("fila")</formula>
    </cfRule>
    <cfRule type="expression" dxfId="11139" priority="10991">
      <formula>$A224="Venta"</formula>
    </cfRule>
    <cfRule type="expression" dxfId="11138" priority="10992">
      <formula>$A224="Compra"</formula>
    </cfRule>
  </conditionalFormatting>
  <conditionalFormatting sqref="B224:B248">
    <cfRule type="expression" dxfId="11137" priority="10981">
      <formula>ROW()=CELL("fila")</formula>
    </cfRule>
    <cfRule type="expression" dxfId="11136" priority="10982">
      <formula>$A224="Venta"</formula>
    </cfRule>
    <cfRule type="expression" dxfId="11135" priority="10983">
      <formula>$A224="Compra"</formula>
    </cfRule>
  </conditionalFormatting>
  <conditionalFormatting sqref="B224:B248">
    <cfRule type="expression" dxfId="11134" priority="10984">
      <formula>ROW()=CELL("fila")</formula>
    </cfRule>
    <cfRule type="expression" dxfId="11133" priority="10985">
      <formula>$A224="Venta"</formula>
    </cfRule>
    <cfRule type="expression" dxfId="11132" priority="10986">
      <formula>$A224="Compra"</formula>
    </cfRule>
  </conditionalFormatting>
  <conditionalFormatting sqref="B224:B248">
    <cfRule type="expression" dxfId="11131" priority="10975">
      <formula>ROW()=CELL("fila")</formula>
    </cfRule>
    <cfRule type="expression" dxfId="11130" priority="10976">
      <formula>$A224="Venta"</formula>
    </cfRule>
    <cfRule type="expression" dxfId="11129" priority="10977">
      <formula>$A224="Compra"</formula>
    </cfRule>
  </conditionalFormatting>
  <conditionalFormatting sqref="B224:B248">
    <cfRule type="expression" dxfId="11128" priority="10978">
      <formula>ROW()=CELL("fila")</formula>
    </cfRule>
    <cfRule type="expression" dxfId="11127" priority="10979">
      <formula>$A224="Venta"</formula>
    </cfRule>
    <cfRule type="expression" dxfId="11126" priority="10980">
      <formula>$A224="Compra"</formula>
    </cfRule>
  </conditionalFormatting>
  <conditionalFormatting sqref="B224:B248">
    <cfRule type="expression" dxfId="11125" priority="10972">
      <formula>ROW()=CELL("fila")</formula>
    </cfRule>
    <cfRule type="expression" dxfId="11124" priority="10973">
      <formula>$A224="Venta"</formula>
    </cfRule>
    <cfRule type="expression" dxfId="11123" priority="10974">
      <formula>$A224="Compra"</formula>
    </cfRule>
  </conditionalFormatting>
  <conditionalFormatting sqref="B224:B248">
    <cfRule type="expression" dxfId="11122" priority="10969">
      <formula>ROW()=CELL("fila")</formula>
    </cfRule>
  </conditionalFormatting>
  <conditionalFormatting sqref="B224:B248">
    <cfRule type="expression" dxfId="11121" priority="10970">
      <formula>$A224="Venta"</formula>
    </cfRule>
    <cfRule type="expression" dxfId="11120" priority="10971">
      <formula>$A224="Compra"</formula>
    </cfRule>
  </conditionalFormatting>
  <conditionalFormatting sqref="B224:B248">
    <cfRule type="expression" dxfId="11119" priority="10963">
      <formula>ROW()=CELL("fila")</formula>
    </cfRule>
    <cfRule type="expression" dxfId="11118" priority="10964">
      <formula>$A224="Venta"</formula>
    </cfRule>
    <cfRule type="expression" dxfId="11117" priority="10965">
      <formula>$A224="Compra"</formula>
    </cfRule>
  </conditionalFormatting>
  <conditionalFormatting sqref="B224:B248">
    <cfRule type="expression" dxfId="11116" priority="10966">
      <formula>ROW()=CELL("fila")</formula>
    </cfRule>
    <cfRule type="expression" dxfId="11115" priority="10967">
      <formula>$A224="Venta"</formula>
    </cfRule>
    <cfRule type="expression" dxfId="11114" priority="10968">
      <formula>$A224="Compra"</formula>
    </cfRule>
  </conditionalFormatting>
  <conditionalFormatting sqref="B224:B248">
    <cfRule type="expression" dxfId="11113" priority="10957">
      <formula>ROW()=CELL("fila")</formula>
    </cfRule>
    <cfRule type="expression" dxfId="11112" priority="10958">
      <formula>$A224="Venta"</formula>
    </cfRule>
    <cfRule type="expression" dxfId="11111" priority="10959">
      <formula>$A224="Compra"</formula>
    </cfRule>
  </conditionalFormatting>
  <conditionalFormatting sqref="B224:B248">
    <cfRule type="expression" dxfId="11110" priority="10960">
      <formula>ROW()=CELL("fila")</formula>
    </cfRule>
    <cfRule type="expression" dxfId="11109" priority="10961">
      <formula>$A224="Venta"</formula>
    </cfRule>
    <cfRule type="expression" dxfId="11108" priority="10962">
      <formula>$A224="Compra"</formula>
    </cfRule>
  </conditionalFormatting>
  <conditionalFormatting sqref="B224:B248">
    <cfRule type="expression" dxfId="11107" priority="10951">
      <formula>ROW()=CELL("fila")</formula>
    </cfRule>
    <cfRule type="expression" dxfId="11106" priority="10952">
      <formula>$A224="Venta"</formula>
    </cfRule>
    <cfRule type="expression" dxfId="11105" priority="10953">
      <formula>$A224="Compra"</formula>
    </cfRule>
  </conditionalFormatting>
  <conditionalFormatting sqref="B224:B248">
    <cfRule type="expression" dxfId="11104" priority="10954">
      <formula>ROW()=CELL("fila")</formula>
    </cfRule>
    <cfRule type="expression" dxfId="11103" priority="10955">
      <formula>$A224="Venta"</formula>
    </cfRule>
    <cfRule type="expression" dxfId="11102" priority="10956">
      <formula>$A224="Compra"</formula>
    </cfRule>
  </conditionalFormatting>
  <conditionalFormatting sqref="B224:B248">
    <cfRule type="expression" dxfId="11101" priority="10945">
      <formula>ROW()=CELL("fila")</formula>
    </cfRule>
    <cfRule type="expression" dxfId="11100" priority="10946">
      <formula>$A224="Venta"</formula>
    </cfRule>
    <cfRule type="expression" dxfId="11099" priority="10947">
      <formula>$A224="Compra"</formula>
    </cfRule>
  </conditionalFormatting>
  <conditionalFormatting sqref="B224:B248">
    <cfRule type="expression" dxfId="11098" priority="10948">
      <formula>ROW()=CELL("fila")</formula>
    </cfRule>
    <cfRule type="expression" dxfId="11097" priority="10949">
      <formula>$A224="Venta"</formula>
    </cfRule>
    <cfRule type="expression" dxfId="11096" priority="10950">
      <formula>$A224="Compra"</formula>
    </cfRule>
  </conditionalFormatting>
  <conditionalFormatting sqref="B224:B248">
    <cfRule type="expression" dxfId="11095" priority="10939">
      <formula>ROW()=CELL("fila")</formula>
    </cfRule>
    <cfRule type="expression" dxfId="11094" priority="10940">
      <formula>$A224="Venta"</formula>
    </cfRule>
    <cfRule type="expression" dxfId="11093" priority="10941">
      <formula>$A224="Compra"</formula>
    </cfRule>
  </conditionalFormatting>
  <conditionalFormatting sqref="B224:B248">
    <cfRule type="expression" dxfId="11092" priority="10942">
      <formula>ROW()=CELL("fila")</formula>
    </cfRule>
    <cfRule type="expression" dxfId="11091" priority="10943">
      <formula>$A224="Venta"</formula>
    </cfRule>
    <cfRule type="expression" dxfId="11090" priority="10944">
      <formula>$A224="Compra"</formula>
    </cfRule>
  </conditionalFormatting>
  <conditionalFormatting sqref="B225">
    <cfRule type="expression" dxfId="11089" priority="10933">
      <formula>ROW()=CELL("fila")</formula>
    </cfRule>
    <cfRule type="expression" dxfId="11088" priority="10934">
      <formula>$A225="Venta"</formula>
    </cfRule>
    <cfRule type="expression" dxfId="11087" priority="10935">
      <formula>$A225="Compra"</formula>
    </cfRule>
  </conditionalFormatting>
  <conditionalFormatting sqref="B225">
    <cfRule type="expression" dxfId="11086" priority="10936">
      <formula>ROW()=CELL("fila")</formula>
    </cfRule>
    <cfRule type="expression" dxfId="11085" priority="10937">
      <formula>$A225="Venta"</formula>
    </cfRule>
    <cfRule type="expression" dxfId="11084" priority="10938">
      <formula>$A225="Compra"</formula>
    </cfRule>
  </conditionalFormatting>
  <conditionalFormatting sqref="B225">
    <cfRule type="expression" dxfId="11083" priority="10930">
      <formula>ROW()=CELL("fila")</formula>
    </cfRule>
    <cfRule type="expression" dxfId="11082" priority="10931">
      <formula>$A225="Venta"</formula>
    </cfRule>
    <cfRule type="expression" dxfId="11081" priority="10932">
      <formula>$A225="Compra"</formula>
    </cfRule>
  </conditionalFormatting>
  <conditionalFormatting sqref="B225">
    <cfRule type="expression" dxfId="11080" priority="10927">
      <formula>ROW()=CELL("fila")</formula>
    </cfRule>
    <cfRule type="expression" dxfId="11079" priority="10928">
      <formula>$A225="Venta"</formula>
    </cfRule>
    <cfRule type="expression" dxfId="11078" priority="10929">
      <formula>$A225="Compra"</formula>
    </cfRule>
  </conditionalFormatting>
  <conditionalFormatting sqref="B225">
    <cfRule type="expression" dxfId="11077" priority="10924">
      <formula>ROW()=CELL("fila")</formula>
    </cfRule>
    <cfRule type="expression" dxfId="11076" priority="10925">
      <formula>$A225="Venta"</formula>
    </cfRule>
    <cfRule type="expression" dxfId="11075" priority="10926">
      <formula>$A225="Compra"</formula>
    </cfRule>
  </conditionalFormatting>
  <conditionalFormatting sqref="B225">
    <cfRule type="expression" dxfId="11074" priority="10921">
      <formula>ROW()=CELL("fila")</formula>
    </cfRule>
  </conditionalFormatting>
  <conditionalFormatting sqref="B225">
    <cfRule type="expression" dxfId="11073" priority="10922">
      <formula>$A225="Venta"</formula>
    </cfRule>
    <cfRule type="expression" dxfId="11072" priority="10923">
      <formula>$A225="Compra"</formula>
    </cfRule>
  </conditionalFormatting>
  <conditionalFormatting sqref="B225">
    <cfRule type="expression" dxfId="11071" priority="10915">
      <formula>ROW()=CELL("fila")</formula>
    </cfRule>
    <cfRule type="expression" dxfId="11070" priority="10916">
      <formula>$A225="Venta"</formula>
    </cfRule>
    <cfRule type="expression" dxfId="11069" priority="10917">
      <formula>$A225="Compra"</formula>
    </cfRule>
  </conditionalFormatting>
  <conditionalFormatting sqref="B225">
    <cfRule type="expression" dxfId="11068" priority="10918">
      <formula>ROW()=CELL("fila")</formula>
    </cfRule>
    <cfRule type="expression" dxfId="11067" priority="10919">
      <formula>$A225="Venta"</formula>
    </cfRule>
    <cfRule type="expression" dxfId="11066" priority="10920">
      <formula>$A225="Compra"</formula>
    </cfRule>
  </conditionalFormatting>
  <conditionalFormatting sqref="B225">
    <cfRule type="expression" dxfId="11065" priority="10912">
      <formula>ROW()=CELL("fila")</formula>
    </cfRule>
    <cfRule type="expression" dxfId="11064" priority="10913">
      <formula>$A225="Venta"</formula>
    </cfRule>
    <cfRule type="expression" dxfId="11063" priority="10914">
      <formula>$A225="Compra"</formula>
    </cfRule>
  </conditionalFormatting>
  <conditionalFormatting sqref="B225">
    <cfRule type="expression" dxfId="11062" priority="10909">
      <formula>ROW()=CELL("fila")</formula>
    </cfRule>
    <cfRule type="expression" dxfId="11061" priority="10910">
      <formula>$A225="Venta"</formula>
    </cfRule>
    <cfRule type="expression" dxfId="11060" priority="10911">
      <formula>$A225="Compra"</formula>
    </cfRule>
  </conditionalFormatting>
  <conditionalFormatting sqref="B225">
    <cfRule type="expression" dxfId="11059" priority="10906">
      <formula>ROW()=CELL("fila")</formula>
    </cfRule>
    <cfRule type="expression" dxfId="11058" priority="10907">
      <formula>$A225="Venta"</formula>
    </cfRule>
    <cfRule type="expression" dxfId="11057" priority="10908">
      <formula>$A225="Compra"</formula>
    </cfRule>
  </conditionalFormatting>
  <conditionalFormatting sqref="B225">
    <cfRule type="expression" dxfId="11056" priority="10903">
      <formula>ROW()=CELL("fila")</formula>
    </cfRule>
  </conditionalFormatting>
  <conditionalFormatting sqref="B225">
    <cfRule type="expression" dxfId="11055" priority="10904">
      <formula>$A225="Venta"</formula>
    </cfRule>
    <cfRule type="expression" dxfId="11054" priority="10905">
      <formula>$A225="Compra"</formula>
    </cfRule>
  </conditionalFormatting>
  <conditionalFormatting sqref="B225">
    <cfRule type="expression" dxfId="11053" priority="10897">
      <formula>ROW()=CELL("fila")</formula>
    </cfRule>
    <cfRule type="expression" dxfId="11052" priority="10898">
      <formula>$A225="Venta"</formula>
    </cfRule>
    <cfRule type="expression" dxfId="11051" priority="10899">
      <formula>$A225="Compra"</formula>
    </cfRule>
  </conditionalFormatting>
  <conditionalFormatting sqref="B225">
    <cfRule type="expression" dxfId="11050" priority="10900">
      <formula>ROW()=CELL("fila")</formula>
    </cfRule>
    <cfRule type="expression" dxfId="11049" priority="10901">
      <formula>$A225="Venta"</formula>
    </cfRule>
    <cfRule type="expression" dxfId="11048" priority="10902">
      <formula>$A225="Compra"</formula>
    </cfRule>
  </conditionalFormatting>
  <conditionalFormatting sqref="B225">
    <cfRule type="expression" dxfId="11047" priority="10894">
      <formula>ROW()=CELL("fila")</formula>
    </cfRule>
    <cfRule type="expression" dxfId="11046" priority="10895">
      <formula>$A225="Venta"</formula>
    </cfRule>
    <cfRule type="expression" dxfId="11045" priority="10896">
      <formula>$A225="Compra"</formula>
    </cfRule>
  </conditionalFormatting>
  <conditionalFormatting sqref="B225">
    <cfRule type="expression" dxfId="11044" priority="10891">
      <formula>ROW()=CELL("fila")</formula>
    </cfRule>
  </conditionalFormatting>
  <conditionalFormatting sqref="B225">
    <cfRule type="expression" dxfId="11043" priority="10892">
      <formula>$A225="Venta"</formula>
    </cfRule>
    <cfRule type="expression" dxfId="11042" priority="10893">
      <formula>$A225="Compra"</formula>
    </cfRule>
  </conditionalFormatting>
  <conditionalFormatting sqref="B225">
    <cfRule type="expression" dxfId="11041" priority="10885">
      <formula>ROW()=CELL("fila")</formula>
    </cfRule>
    <cfRule type="expression" dxfId="11040" priority="10886">
      <formula>$A225="Venta"</formula>
    </cfRule>
    <cfRule type="expression" dxfId="11039" priority="10887">
      <formula>$A225="Compra"</formula>
    </cfRule>
  </conditionalFormatting>
  <conditionalFormatting sqref="B225">
    <cfRule type="expression" dxfId="11038" priority="10888">
      <formula>ROW()=CELL("fila")</formula>
    </cfRule>
    <cfRule type="expression" dxfId="11037" priority="10889">
      <formula>$A225="Venta"</formula>
    </cfRule>
    <cfRule type="expression" dxfId="11036" priority="10890">
      <formula>$A225="Compra"</formula>
    </cfRule>
  </conditionalFormatting>
  <conditionalFormatting sqref="B225">
    <cfRule type="expression" dxfId="11035" priority="10879">
      <formula>ROW()=CELL("fila")</formula>
    </cfRule>
    <cfRule type="expression" dxfId="11034" priority="10880">
      <formula>$A225="Venta"</formula>
    </cfRule>
    <cfRule type="expression" dxfId="11033" priority="10881">
      <formula>$A225="Compra"</formula>
    </cfRule>
  </conditionalFormatting>
  <conditionalFormatting sqref="B225">
    <cfRule type="expression" dxfId="11032" priority="10882">
      <formula>ROW()=CELL("fila")</formula>
    </cfRule>
    <cfRule type="expression" dxfId="11031" priority="10883">
      <formula>$A225="Venta"</formula>
    </cfRule>
    <cfRule type="expression" dxfId="11030" priority="10884">
      <formula>$A225="Compra"</formula>
    </cfRule>
  </conditionalFormatting>
  <conditionalFormatting sqref="B225">
    <cfRule type="expression" dxfId="11029" priority="10876">
      <formula>ROW()=CELL("fila")</formula>
    </cfRule>
    <cfRule type="expression" dxfId="11028" priority="10877">
      <formula>$A225="Venta"</formula>
    </cfRule>
    <cfRule type="expression" dxfId="11027" priority="10878">
      <formula>$A225="Compra"</formula>
    </cfRule>
  </conditionalFormatting>
  <conditionalFormatting sqref="B225">
    <cfRule type="expression" dxfId="11026" priority="10873">
      <formula>ROW()=CELL("fila")</formula>
    </cfRule>
    <cfRule type="expression" dxfId="11025" priority="10874">
      <formula>$A225="Venta"</formula>
    </cfRule>
    <cfRule type="expression" dxfId="11024" priority="10875">
      <formula>$A225="Compra"</formula>
    </cfRule>
  </conditionalFormatting>
  <conditionalFormatting sqref="B225">
    <cfRule type="expression" dxfId="11023" priority="10870">
      <formula>ROW()=CELL("fila")</formula>
    </cfRule>
    <cfRule type="expression" dxfId="11022" priority="10871">
      <formula>$A225="Venta"</formula>
    </cfRule>
    <cfRule type="expression" dxfId="11021" priority="10872">
      <formula>$A225="Compra"</formula>
    </cfRule>
  </conditionalFormatting>
  <conditionalFormatting sqref="B225">
    <cfRule type="expression" dxfId="11020" priority="10867">
      <formula>ROW()=CELL("fila")</formula>
    </cfRule>
  </conditionalFormatting>
  <conditionalFormatting sqref="B225">
    <cfRule type="expression" dxfId="11019" priority="10868">
      <formula>$A225="Venta"</formula>
    </cfRule>
    <cfRule type="expression" dxfId="11018" priority="10869">
      <formula>$A225="Compra"</formula>
    </cfRule>
  </conditionalFormatting>
  <conditionalFormatting sqref="B225">
    <cfRule type="expression" dxfId="11017" priority="10861">
      <formula>ROW()=CELL("fila")</formula>
    </cfRule>
    <cfRule type="expression" dxfId="11016" priority="10862">
      <formula>$A225="Venta"</formula>
    </cfRule>
    <cfRule type="expression" dxfId="11015" priority="10863">
      <formula>$A225="Compra"</formula>
    </cfRule>
  </conditionalFormatting>
  <conditionalFormatting sqref="B225">
    <cfRule type="expression" dxfId="11014" priority="10864">
      <formula>ROW()=CELL("fila")</formula>
    </cfRule>
    <cfRule type="expression" dxfId="11013" priority="10865">
      <formula>$A225="Venta"</formula>
    </cfRule>
    <cfRule type="expression" dxfId="11012" priority="10866">
      <formula>$A225="Compra"</formula>
    </cfRule>
  </conditionalFormatting>
  <conditionalFormatting sqref="B225">
    <cfRule type="expression" dxfId="11011" priority="10858">
      <formula>ROW()=CELL("fila")</formula>
    </cfRule>
    <cfRule type="expression" dxfId="11010" priority="10859">
      <formula>$A225="Venta"</formula>
    </cfRule>
    <cfRule type="expression" dxfId="11009" priority="10860">
      <formula>$A225="Compra"</formula>
    </cfRule>
  </conditionalFormatting>
  <conditionalFormatting sqref="B225">
    <cfRule type="expression" dxfId="11008" priority="10855">
      <formula>ROW()=CELL("fila")</formula>
    </cfRule>
  </conditionalFormatting>
  <conditionalFormatting sqref="B225">
    <cfRule type="expression" dxfId="11007" priority="10856">
      <formula>$A225="Venta"</formula>
    </cfRule>
    <cfRule type="expression" dxfId="11006" priority="10857">
      <formula>$A225="Compra"</formula>
    </cfRule>
  </conditionalFormatting>
  <conditionalFormatting sqref="B225">
    <cfRule type="expression" dxfId="11005" priority="10849">
      <formula>ROW()=CELL("fila")</formula>
    </cfRule>
    <cfRule type="expression" dxfId="11004" priority="10850">
      <formula>$A225="Venta"</formula>
    </cfRule>
    <cfRule type="expression" dxfId="11003" priority="10851">
      <formula>$A225="Compra"</formula>
    </cfRule>
  </conditionalFormatting>
  <conditionalFormatting sqref="B225">
    <cfRule type="expression" dxfId="11002" priority="10852">
      <formula>ROW()=CELL("fila")</formula>
    </cfRule>
    <cfRule type="expression" dxfId="11001" priority="10853">
      <formula>$A225="Venta"</formula>
    </cfRule>
    <cfRule type="expression" dxfId="11000" priority="10854">
      <formula>$A225="Compra"</formula>
    </cfRule>
  </conditionalFormatting>
  <conditionalFormatting sqref="B225">
    <cfRule type="expression" dxfId="10999" priority="10843">
      <formula>ROW()=CELL("fila")</formula>
    </cfRule>
    <cfRule type="expression" dxfId="10998" priority="10844">
      <formula>$A225="Venta"</formula>
    </cfRule>
    <cfRule type="expression" dxfId="10997" priority="10845">
      <formula>$A225="Compra"</formula>
    </cfRule>
  </conditionalFormatting>
  <conditionalFormatting sqref="B225">
    <cfRule type="expression" dxfId="10996" priority="10846">
      <formula>ROW()=CELL("fila")</formula>
    </cfRule>
    <cfRule type="expression" dxfId="10995" priority="10847">
      <formula>$A225="Venta"</formula>
    </cfRule>
    <cfRule type="expression" dxfId="10994" priority="10848">
      <formula>$A225="Compra"</formula>
    </cfRule>
  </conditionalFormatting>
  <conditionalFormatting sqref="B225">
    <cfRule type="expression" dxfId="10993" priority="10840">
      <formula>ROW()=CELL("fila")</formula>
    </cfRule>
    <cfRule type="expression" dxfId="10992" priority="10841">
      <formula>$A225="Venta"</formula>
    </cfRule>
    <cfRule type="expression" dxfId="10991" priority="10842">
      <formula>$A225="Compra"</formula>
    </cfRule>
  </conditionalFormatting>
  <conditionalFormatting sqref="B225">
    <cfRule type="expression" dxfId="10990" priority="10837">
      <formula>ROW()=CELL("fila")</formula>
    </cfRule>
  </conditionalFormatting>
  <conditionalFormatting sqref="B225">
    <cfRule type="expression" dxfId="10989" priority="10838">
      <formula>$A225="Venta"</formula>
    </cfRule>
    <cfRule type="expression" dxfId="10988" priority="10839">
      <formula>$A225="Compra"</formula>
    </cfRule>
  </conditionalFormatting>
  <conditionalFormatting sqref="B225">
    <cfRule type="expression" dxfId="10987" priority="10831">
      <formula>ROW()=CELL("fila")</formula>
    </cfRule>
    <cfRule type="expression" dxfId="10986" priority="10832">
      <formula>$A225="Venta"</formula>
    </cfRule>
    <cfRule type="expression" dxfId="10985" priority="10833">
      <formula>$A225="Compra"</formula>
    </cfRule>
  </conditionalFormatting>
  <conditionalFormatting sqref="B225">
    <cfRule type="expression" dxfId="10984" priority="10834">
      <formula>ROW()=CELL("fila")</formula>
    </cfRule>
    <cfRule type="expression" dxfId="10983" priority="10835">
      <formula>$A225="Venta"</formula>
    </cfRule>
    <cfRule type="expression" dxfId="10982" priority="10836">
      <formula>$A225="Compra"</formula>
    </cfRule>
  </conditionalFormatting>
  <conditionalFormatting sqref="B225">
    <cfRule type="expression" dxfId="10981" priority="10825">
      <formula>ROW()=CELL("fila")</formula>
    </cfRule>
    <cfRule type="expression" dxfId="10980" priority="10826">
      <formula>$A225="Venta"</formula>
    </cfRule>
    <cfRule type="expression" dxfId="10979" priority="10827">
      <formula>$A225="Compra"</formula>
    </cfRule>
  </conditionalFormatting>
  <conditionalFormatting sqref="B225">
    <cfRule type="expression" dxfId="10978" priority="10828">
      <formula>ROW()=CELL("fila")</formula>
    </cfRule>
    <cfRule type="expression" dxfId="10977" priority="10829">
      <formula>$A225="Venta"</formula>
    </cfRule>
    <cfRule type="expression" dxfId="10976" priority="10830">
      <formula>$A225="Compra"</formula>
    </cfRule>
  </conditionalFormatting>
  <conditionalFormatting sqref="B225">
    <cfRule type="expression" dxfId="10975" priority="10822">
      <formula>ROW()=CELL("fila")</formula>
    </cfRule>
    <cfRule type="expression" dxfId="10974" priority="10823">
      <formula>$A225="Venta"</formula>
    </cfRule>
    <cfRule type="expression" dxfId="10973" priority="10824">
      <formula>$A225="Compra"</formula>
    </cfRule>
  </conditionalFormatting>
  <conditionalFormatting sqref="B225">
    <cfRule type="expression" dxfId="10972" priority="10819">
      <formula>ROW()=CELL("fila")</formula>
    </cfRule>
  </conditionalFormatting>
  <conditionalFormatting sqref="B225">
    <cfRule type="expression" dxfId="10971" priority="10820">
      <formula>$A225="Venta"</formula>
    </cfRule>
    <cfRule type="expression" dxfId="10970" priority="10821">
      <formula>$A225="Compra"</formula>
    </cfRule>
  </conditionalFormatting>
  <conditionalFormatting sqref="B225">
    <cfRule type="expression" dxfId="10969" priority="10813">
      <formula>ROW()=CELL("fila")</formula>
    </cfRule>
    <cfRule type="expression" dxfId="10968" priority="10814">
      <formula>$A225="Venta"</formula>
    </cfRule>
    <cfRule type="expression" dxfId="10967" priority="10815">
      <formula>$A225="Compra"</formula>
    </cfRule>
  </conditionalFormatting>
  <conditionalFormatting sqref="B225">
    <cfRule type="expression" dxfId="10966" priority="10816">
      <formula>ROW()=CELL("fila")</formula>
    </cfRule>
    <cfRule type="expression" dxfId="10965" priority="10817">
      <formula>$A225="Venta"</formula>
    </cfRule>
    <cfRule type="expression" dxfId="10964" priority="10818">
      <formula>$A225="Compra"</formula>
    </cfRule>
  </conditionalFormatting>
  <conditionalFormatting sqref="B225">
    <cfRule type="expression" dxfId="10963" priority="10807">
      <formula>ROW()=CELL("fila")</formula>
    </cfRule>
    <cfRule type="expression" dxfId="10962" priority="10808">
      <formula>$A225="Venta"</formula>
    </cfRule>
    <cfRule type="expression" dxfId="10961" priority="10809">
      <formula>$A225="Compra"</formula>
    </cfRule>
  </conditionalFormatting>
  <conditionalFormatting sqref="B225">
    <cfRule type="expression" dxfId="10960" priority="10810">
      <formula>ROW()=CELL("fila")</formula>
    </cfRule>
    <cfRule type="expression" dxfId="10959" priority="10811">
      <formula>$A225="Venta"</formula>
    </cfRule>
    <cfRule type="expression" dxfId="10958" priority="10812">
      <formula>$A225="Compra"</formula>
    </cfRule>
  </conditionalFormatting>
  <conditionalFormatting sqref="B225">
    <cfRule type="expression" dxfId="10957" priority="10804">
      <formula>ROW()=CELL("fila")</formula>
    </cfRule>
    <cfRule type="expression" dxfId="10956" priority="10805">
      <formula>$A225="Venta"</formula>
    </cfRule>
    <cfRule type="expression" dxfId="10955" priority="10806">
      <formula>$A225="Compra"</formula>
    </cfRule>
  </conditionalFormatting>
  <conditionalFormatting sqref="B225">
    <cfRule type="expression" dxfId="10954" priority="10801">
      <formula>ROW()=CELL("fila")</formula>
    </cfRule>
  </conditionalFormatting>
  <conditionalFormatting sqref="B225">
    <cfRule type="expression" dxfId="10953" priority="10802">
      <formula>$A225="Venta"</formula>
    </cfRule>
    <cfRule type="expression" dxfId="10952" priority="10803">
      <formula>$A225="Compra"</formula>
    </cfRule>
  </conditionalFormatting>
  <conditionalFormatting sqref="B225">
    <cfRule type="expression" dxfId="10951" priority="10795">
      <formula>ROW()=CELL("fila")</formula>
    </cfRule>
    <cfRule type="expression" dxfId="10950" priority="10796">
      <formula>$A225="Venta"</formula>
    </cfRule>
    <cfRule type="expression" dxfId="10949" priority="10797">
      <formula>$A225="Compra"</formula>
    </cfRule>
  </conditionalFormatting>
  <conditionalFormatting sqref="B225">
    <cfRule type="expression" dxfId="10948" priority="10798">
      <formula>ROW()=CELL("fila")</formula>
    </cfRule>
    <cfRule type="expression" dxfId="10947" priority="10799">
      <formula>$A225="Venta"</formula>
    </cfRule>
    <cfRule type="expression" dxfId="10946" priority="10800">
      <formula>$A225="Compra"</formula>
    </cfRule>
  </conditionalFormatting>
  <conditionalFormatting sqref="B225">
    <cfRule type="expression" dxfId="10945" priority="10789">
      <formula>ROW()=CELL("fila")</formula>
    </cfRule>
    <cfRule type="expression" dxfId="10944" priority="10790">
      <formula>$A225="Venta"</formula>
    </cfRule>
    <cfRule type="expression" dxfId="10943" priority="10791">
      <formula>$A225="Compra"</formula>
    </cfRule>
  </conditionalFormatting>
  <conditionalFormatting sqref="B225">
    <cfRule type="expression" dxfId="10942" priority="10792">
      <formula>ROW()=CELL("fila")</formula>
    </cfRule>
    <cfRule type="expression" dxfId="10941" priority="10793">
      <formula>$A225="Venta"</formula>
    </cfRule>
    <cfRule type="expression" dxfId="10940" priority="10794">
      <formula>$A225="Compra"</formula>
    </cfRule>
  </conditionalFormatting>
  <conditionalFormatting sqref="B225">
    <cfRule type="expression" dxfId="10939" priority="10783">
      <formula>ROW()=CELL("fila")</formula>
    </cfRule>
    <cfRule type="expression" dxfId="10938" priority="10784">
      <formula>$A225="Venta"</formula>
    </cfRule>
    <cfRule type="expression" dxfId="10937" priority="10785">
      <formula>$A225="Compra"</formula>
    </cfRule>
  </conditionalFormatting>
  <conditionalFormatting sqref="B225">
    <cfRule type="expression" dxfId="10936" priority="10786">
      <formula>ROW()=CELL("fila")</formula>
    </cfRule>
    <cfRule type="expression" dxfId="10935" priority="10787">
      <formula>$A225="Venta"</formula>
    </cfRule>
    <cfRule type="expression" dxfId="10934" priority="10788">
      <formula>$A225="Compra"</formula>
    </cfRule>
  </conditionalFormatting>
  <conditionalFormatting sqref="B225">
    <cfRule type="expression" dxfId="10933" priority="10777">
      <formula>ROW()=CELL("fila")</formula>
    </cfRule>
    <cfRule type="expression" dxfId="10932" priority="10778">
      <formula>$A225="Venta"</formula>
    </cfRule>
    <cfRule type="expression" dxfId="10931" priority="10779">
      <formula>$A225="Compra"</formula>
    </cfRule>
  </conditionalFormatting>
  <conditionalFormatting sqref="B225">
    <cfRule type="expression" dxfId="10930" priority="10780">
      <formula>ROW()=CELL("fila")</formula>
    </cfRule>
    <cfRule type="expression" dxfId="10929" priority="10781">
      <formula>$A225="Venta"</formula>
    </cfRule>
    <cfRule type="expression" dxfId="10928" priority="10782">
      <formula>$A225="Compra"</formula>
    </cfRule>
  </conditionalFormatting>
  <conditionalFormatting sqref="B225">
    <cfRule type="expression" dxfId="10927" priority="10774">
      <formula>ROW()=CELL("fila")</formula>
    </cfRule>
    <cfRule type="expression" dxfId="10926" priority="10775">
      <formula>$A225="Venta"</formula>
    </cfRule>
    <cfRule type="expression" dxfId="10925" priority="10776">
      <formula>$A225="Compra"</formula>
    </cfRule>
  </conditionalFormatting>
  <conditionalFormatting sqref="B225">
    <cfRule type="expression" dxfId="10924" priority="10771">
      <formula>ROW()=CELL("fila")</formula>
    </cfRule>
    <cfRule type="expression" dxfId="10923" priority="10772">
      <formula>$A225="Venta"</formula>
    </cfRule>
    <cfRule type="expression" dxfId="10922" priority="10773">
      <formula>$A225="Compra"</formula>
    </cfRule>
  </conditionalFormatting>
  <conditionalFormatting sqref="B225">
    <cfRule type="expression" dxfId="10921" priority="10768">
      <formula>ROW()=CELL("fila")</formula>
    </cfRule>
    <cfRule type="expression" dxfId="10920" priority="10769">
      <formula>$A225="Venta"</formula>
    </cfRule>
    <cfRule type="expression" dxfId="10919" priority="10770">
      <formula>$A225="Compra"</formula>
    </cfRule>
  </conditionalFormatting>
  <conditionalFormatting sqref="B225">
    <cfRule type="expression" dxfId="10918" priority="10765">
      <formula>ROW()=CELL("fila")</formula>
    </cfRule>
  </conditionalFormatting>
  <conditionalFormatting sqref="B225">
    <cfRule type="expression" dxfId="10917" priority="10766">
      <formula>$A225="Venta"</formula>
    </cfRule>
    <cfRule type="expression" dxfId="10916" priority="10767">
      <formula>$A225="Compra"</formula>
    </cfRule>
  </conditionalFormatting>
  <conditionalFormatting sqref="B225">
    <cfRule type="expression" dxfId="10915" priority="10759">
      <formula>ROW()=CELL("fila")</formula>
    </cfRule>
    <cfRule type="expression" dxfId="10914" priority="10760">
      <formula>$A225="Venta"</formula>
    </cfRule>
    <cfRule type="expression" dxfId="10913" priority="10761">
      <formula>$A225="Compra"</formula>
    </cfRule>
  </conditionalFormatting>
  <conditionalFormatting sqref="B225">
    <cfRule type="expression" dxfId="10912" priority="10762">
      <formula>ROW()=CELL("fila")</formula>
    </cfRule>
    <cfRule type="expression" dxfId="10911" priority="10763">
      <formula>$A225="Venta"</formula>
    </cfRule>
    <cfRule type="expression" dxfId="10910" priority="10764">
      <formula>$A225="Compra"</formula>
    </cfRule>
  </conditionalFormatting>
  <conditionalFormatting sqref="B225">
    <cfRule type="expression" dxfId="10909" priority="10756">
      <formula>ROW()=CELL("fila")</formula>
    </cfRule>
    <cfRule type="expression" dxfId="10908" priority="10757">
      <formula>$A225="Venta"</formula>
    </cfRule>
    <cfRule type="expression" dxfId="10907" priority="10758">
      <formula>$A225="Compra"</formula>
    </cfRule>
  </conditionalFormatting>
  <conditionalFormatting sqref="B225">
    <cfRule type="expression" dxfId="10906" priority="10753">
      <formula>ROW()=CELL("fila")</formula>
    </cfRule>
    <cfRule type="expression" dxfId="10905" priority="10754">
      <formula>$A225="Venta"</formula>
    </cfRule>
    <cfRule type="expression" dxfId="10904" priority="10755">
      <formula>$A225="Compra"</formula>
    </cfRule>
  </conditionalFormatting>
  <conditionalFormatting sqref="B225">
    <cfRule type="expression" dxfId="10903" priority="10750">
      <formula>ROW()=CELL("fila")</formula>
    </cfRule>
    <cfRule type="expression" dxfId="10902" priority="10751">
      <formula>$A225="Venta"</formula>
    </cfRule>
    <cfRule type="expression" dxfId="10901" priority="10752">
      <formula>$A225="Compra"</formula>
    </cfRule>
  </conditionalFormatting>
  <conditionalFormatting sqref="B225">
    <cfRule type="expression" dxfId="10900" priority="10747">
      <formula>ROW()=CELL("fila")</formula>
    </cfRule>
  </conditionalFormatting>
  <conditionalFormatting sqref="B225">
    <cfRule type="expression" dxfId="10899" priority="10748">
      <formula>$A225="Venta"</formula>
    </cfRule>
    <cfRule type="expression" dxfId="10898" priority="10749">
      <formula>$A225="Compra"</formula>
    </cfRule>
  </conditionalFormatting>
  <conditionalFormatting sqref="B225">
    <cfRule type="expression" dxfId="10897" priority="10741">
      <formula>ROW()=CELL("fila")</formula>
    </cfRule>
    <cfRule type="expression" dxfId="10896" priority="10742">
      <formula>$A225="Venta"</formula>
    </cfRule>
    <cfRule type="expression" dxfId="10895" priority="10743">
      <formula>$A225="Compra"</formula>
    </cfRule>
  </conditionalFormatting>
  <conditionalFormatting sqref="B225">
    <cfRule type="expression" dxfId="10894" priority="10744">
      <formula>ROW()=CELL("fila")</formula>
    </cfRule>
    <cfRule type="expression" dxfId="10893" priority="10745">
      <formula>$A225="Venta"</formula>
    </cfRule>
    <cfRule type="expression" dxfId="10892" priority="10746">
      <formula>$A225="Compra"</formula>
    </cfRule>
  </conditionalFormatting>
  <conditionalFormatting sqref="B225">
    <cfRule type="expression" dxfId="10891" priority="10738">
      <formula>ROW()=CELL("fila")</formula>
    </cfRule>
    <cfRule type="expression" dxfId="10890" priority="10739">
      <formula>$A225="Venta"</formula>
    </cfRule>
    <cfRule type="expression" dxfId="10889" priority="10740">
      <formula>$A225="Compra"</formula>
    </cfRule>
  </conditionalFormatting>
  <conditionalFormatting sqref="B225">
    <cfRule type="expression" dxfId="10888" priority="10735">
      <formula>ROW()=CELL("fila")</formula>
    </cfRule>
  </conditionalFormatting>
  <conditionalFormatting sqref="B225">
    <cfRule type="expression" dxfId="10887" priority="10736">
      <formula>$A225="Venta"</formula>
    </cfRule>
    <cfRule type="expression" dxfId="10886" priority="10737">
      <formula>$A225="Compra"</formula>
    </cfRule>
  </conditionalFormatting>
  <conditionalFormatting sqref="B225">
    <cfRule type="expression" dxfId="10885" priority="10729">
      <formula>ROW()=CELL("fila")</formula>
    </cfRule>
    <cfRule type="expression" dxfId="10884" priority="10730">
      <formula>$A225="Venta"</formula>
    </cfRule>
    <cfRule type="expression" dxfId="10883" priority="10731">
      <formula>$A225="Compra"</formula>
    </cfRule>
  </conditionalFormatting>
  <conditionalFormatting sqref="B225">
    <cfRule type="expression" dxfId="10882" priority="10732">
      <formula>ROW()=CELL("fila")</formula>
    </cfRule>
    <cfRule type="expression" dxfId="10881" priority="10733">
      <formula>$A225="Venta"</formula>
    </cfRule>
    <cfRule type="expression" dxfId="10880" priority="10734">
      <formula>$A225="Compra"</formula>
    </cfRule>
  </conditionalFormatting>
  <conditionalFormatting sqref="B225">
    <cfRule type="expression" dxfId="10879" priority="10723">
      <formula>ROW()=CELL("fila")</formula>
    </cfRule>
    <cfRule type="expression" dxfId="10878" priority="10724">
      <formula>$A225="Venta"</formula>
    </cfRule>
    <cfRule type="expression" dxfId="10877" priority="10725">
      <formula>$A225="Compra"</formula>
    </cfRule>
  </conditionalFormatting>
  <conditionalFormatting sqref="B225">
    <cfRule type="expression" dxfId="10876" priority="10726">
      <formula>ROW()=CELL("fila")</formula>
    </cfRule>
    <cfRule type="expression" dxfId="10875" priority="10727">
      <formula>$A225="Venta"</formula>
    </cfRule>
    <cfRule type="expression" dxfId="10874" priority="10728">
      <formula>$A225="Compra"</formula>
    </cfRule>
  </conditionalFormatting>
  <conditionalFormatting sqref="B225">
    <cfRule type="expression" dxfId="10873" priority="10720">
      <formula>ROW()=CELL("fila")</formula>
    </cfRule>
    <cfRule type="expression" dxfId="10872" priority="10721">
      <formula>$A225="Venta"</formula>
    </cfRule>
    <cfRule type="expression" dxfId="10871" priority="10722">
      <formula>$A225="Compra"</formula>
    </cfRule>
  </conditionalFormatting>
  <conditionalFormatting sqref="B225">
    <cfRule type="expression" dxfId="10870" priority="10717">
      <formula>ROW()=CELL("fila")</formula>
    </cfRule>
    <cfRule type="expression" dxfId="10869" priority="10718">
      <formula>$A225="Venta"</formula>
    </cfRule>
    <cfRule type="expression" dxfId="10868" priority="10719">
      <formula>$A225="Compra"</formula>
    </cfRule>
  </conditionalFormatting>
  <conditionalFormatting sqref="B225">
    <cfRule type="expression" dxfId="10867" priority="10714">
      <formula>ROW()=CELL("fila")</formula>
    </cfRule>
    <cfRule type="expression" dxfId="10866" priority="10715">
      <formula>$A225="Venta"</formula>
    </cfRule>
    <cfRule type="expression" dxfId="10865" priority="10716">
      <formula>$A225="Compra"</formula>
    </cfRule>
  </conditionalFormatting>
  <conditionalFormatting sqref="B225">
    <cfRule type="expression" dxfId="10864" priority="10711">
      <formula>ROW()=CELL("fila")</formula>
    </cfRule>
  </conditionalFormatting>
  <conditionalFormatting sqref="B225">
    <cfRule type="expression" dxfId="10863" priority="10712">
      <formula>$A225="Venta"</formula>
    </cfRule>
    <cfRule type="expression" dxfId="10862" priority="10713">
      <formula>$A225="Compra"</formula>
    </cfRule>
  </conditionalFormatting>
  <conditionalFormatting sqref="B225">
    <cfRule type="expression" dxfId="10861" priority="10705">
      <formula>ROW()=CELL("fila")</formula>
    </cfRule>
    <cfRule type="expression" dxfId="10860" priority="10706">
      <formula>$A225="Venta"</formula>
    </cfRule>
    <cfRule type="expression" dxfId="10859" priority="10707">
      <formula>$A225="Compra"</formula>
    </cfRule>
  </conditionalFormatting>
  <conditionalFormatting sqref="B225">
    <cfRule type="expression" dxfId="10858" priority="10708">
      <formula>ROW()=CELL("fila")</formula>
    </cfRule>
    <cfRule type="expression" dxfId="10857" priority="10709">
      <formula>$A225="Venta"</formula>
    </cfRule>
    <cfRule type="expression" dxfId="10856" priority="10710">
      <formula>$A225="Compra"</formula>
    </cfRule>
  </conditionalFormatting>
  <conditionalFormatting sqref="B225">
    <cfRule type="expression" dxfId="10855" priority="10702">
      <formula>ROW()=CELL("fila")</formula>
    </cfRule>
    <cfRule type="expression" dxfId="10854" priority="10703">
      <formula>$A225="Venta"</formula>
    </cfRule>
    <cfRule type="expression" dxfId="10853" priority="10704">
      <formula>$A225="Compra"</formula>
    </cfRule>
  </conditionalFormatting>
  <conditionalFormatting sqref="B225">
    <cfRule type="expression" dxfId="10852" priority="10699">
      <formula>ROW()=CELL("fila")</formula>
    </cfRule>
  </conditionalFormatting>
  <conditionalFormatting sqref="B225">
    <cfRule type="expression" dxfId="10851" priority="10700">
      <formula>$A225="Venta"</formula>
    </cfRule>
    <cfRule type="expression" dxfId="10850" priority="10701">
      <formula>$A225="Compra"</formula>
    </cfRule>
  </conditionalFormatting>
  <conditionalFormatting sqref="B225">
    <cfRule type="expression" dxfId="10849" priority="10693">
      <formula>ROW()=CELL("fila")</formula>
    </cfRule>
    <cfRule type="expression" dxfId="10848" priority="10694">
      <formula>$A225="Venta"</formula>
    </cfRule>
    <cfRule type="expression" dxfId="10847" priority="10695">
      <formula>$A225="Compra"</formula>
    </cfRule>
  </conditionalFormatting>
  <conditionalFormatting sqref="B225">
    <cfRule type="expression" dxfId="10846" priority="10696">
      <formula>ROW()=CELL("fila")</formula>
    </cfRule>
    <cfRule type="expression" dxfId="10845" priority="10697">
      <formula>$A225="Venta"</formula>
    </cfRule>
    <cfRule type="expression" dxfId="10844" priority="10698">
      <formula>$A225="Compra"</formula>
    </cfRule>
  </conditionalFormatting>
  <conditionalFormatting sqref="B225">
    <cfRule type="expression" dxfId="10843" priority="10687">
      <formula>ROW()=CELL("fila")</formula>
    </cfRule>
    <cfRule type="expression" dxfId="10842" priority="10688">
      <formula>$A225="Venta"</formula>
    </cfRule>
    <cfRule type="expression" dxfId="10841" priority="10689">
      <formula>$A225="Compra"</formula>
    </cfRule>
  </conditionalFormatting>
  <conditionalFormatting sqref="B225">
    <cfRule type="expression" dxfId="10840" priority="10690">
      <formula>ROW()=CELL("fila")</formula>
    </cfRule>
    <cfRule type="expression" dxfId="10839" priority="10691">
      <formula>$A225="Venta"</formula>
    </cfRule>
    <cfRule type="expression" dxfId="10838" priority="10692">
      <formula>$A225="Compra"</formula>
    </cfRule>
  </conditionalFormatting>
  <conditionalFormatting sqref="B225">
    <cfRule type="expression" dxfId="10837" priority="10684">
      <formula>ROW()=CELL("fila")</formula>
    </cfRule>
    <cfRule type="expression" dxfId="10836" priority="10685">
      <formula>$A225="Venta"</formula>
    </cfRule>
    <cfRule type="expression" dxfId="10835" priority="10686">
      <formula>$A225="Compra"</formula>
    </cfRule>
  </conditionalFormatting>
  <conditionalFormatting sqref="B225">
    <cfRule type="expression" dxfId="10834" priority="10681">
      <formula>ROW()=CELL("fila")</formula>
    </cfRule>
  </conditionalFormatting>
  <conditionalFormatting sqref="B225">
    <cfRule type="expression" dxfId="10833" priority="10682">
      <formula>$A225="Venta"</formula>
    </cfRule>
    <cfRule type="expression" dxfId="10832" priority="10683">
      <formula>$A225="Compra"</formula>
    </cfRule>
  </conditionalFormatting>
  <conditionalFormatting sqref="B225">
    <cfRule type="expression" dxfId="10831" priority="10675">
      <formula>ROW()=CELL("fila")</formula>
    </cfRule>
    <cfRule type="expression" dxfId="10830" priority="10676">
      <formula>$A225="Venta"</formula>
    </cfRule>
    <cfRule type="expression" dxfId="10829" priority="10677">
      <formula>$A225="Compra"</formula>
    </cfRule>
  </conditionalFormatting>
  <conditionalFormatting sqref="B225">
    <cfRule type="expression" dxfId="10828" priority="10678">
      <formula>ROW()=CELL("fila")</formula>
    </cfRule>
    <cfRule type="expression" dxfId="10827" priority="10679">
      <formula>$A225="Venta"</formula>
    </cfRule>
    <cfRule type="expression" dxfId="10826" priority="10680">
      <formula>$A225="Compra"</formula>
    </cfRule>
  </conditionalFormatting>
  <conditionalFormatting sqref="B225">
    <cfRule type="expression" dxfId="10825" priority="10669">
      <formula>ROW()=CELL("fila")</formula>
    </cfRule>
    <cfRule type="expression" dxfId="10824" priority="10670">
      <formula>$A225="Venta"</formula>
    </cfRule>
    <cfRule type="expression" dxfId="10823" priority="10671">
      <formula>$A225="Compra"</formula>
    </cfRule>
  </conditionalFormatting>
  <conditionalFormatting sqref="B225">
    <cfRule type="expression" dxfId="10822" priority="10672">
      <formula>ROW()=CELL("fila")</formula>
    </cfRule>
    <cfRule type="expression" dxfId="10821" priority="10673">
      <formula>$A225="Venta"</formula>
    </cfRule>
    <cfRule type="expression" dxfId="10820" priority="10674">
      <formula>$A225="Compra"</formula>
    </cfRule>
  </conditionalFormatting>
  <conditionalFormatting sqref="B225">
    <cfRule type="expression" dxfId="10819" priority="10666">
      <formula>ROW()=CELL("fila")</formula>
    </cfRule>
    <cfRule type="expression" dxfId="10818" priority="10667">
      <formula>$A225="Venta"</formula>
    </cfRule>
    <cfRule type="expression" dxfId="10817" priority="10668">
      <formula>$A225="Compra"</formula>
    </cfRule>
  </conditionalFormatting>
  <conditionalFormatting sqref="B225">
    <cfRule type="expression" dxfId="10816" priority="10663">
      <formula>ROW()=CELL("fila")</formula>
    </cfRule>
  </conditionalFormatting>
  <conditionalFormatting sqref="B225">
    <cfRule type="expression" dxfId="10815" priority="10664">
      <formula>$A225="Venta"</formula>
    </cfRule>
    <cfRule type="expression" dxfId="10814" priority="10665">
      <formula>$A225="Compra"</formula>
    </cfRule>
  </conditionalFormatting>
  <conditionalFormatting sqref="B225">
    <cfRule type="expression" dxfId="10813" priority="10657">
      <formula>ROW()=CELL("fila")</formula>
    </cfRule>
    <cfRule type="expression" dxfId="10812" priority="10658">
      <formula>$A225="Venta"</formula>
    </cfRule>
    <cfRule type="expression" dxfId="10811" priority="10659">
      <formula>$A225="Compra"</formula>
    </cfRule>
  </conditionalFormatting>
  <conditionalFormatting sqref="B225">
    <cfRule type="expression" dxfId="10810" priority="10660">
      <formula>ROW()=CELL("fila")</formula>
    </cfRule>
    <cfRule type="expression" dxfId="10809" priority="10661">
      <formula>$A225="Venta"</formula>
    </cfRule>
    <cfRule type="expression" dxfId="10808" priority="10662">
      <formula>$A225="Compra"</formula>
    </cfRule>
  </conditionalFormatting>
  <conditionalFormatting sqref="B225">
    <cfRule type="expression" dxfId="10807" priority="10651">
      <formula>ROW()=CELL("fila")</formula>
    </cfRule>
    <cfRule type="expression" dxfId="10806" priority="10652">
      <formula>$A225="Venta"</formula>
    </cfRule>
    <cfRule type="expression" dxfId="10805" priority="10653">
      <formula>$A225="Compra"</formula>
    </cfRule>
  </conditionalFormatting>
  <conditionalFormatting sqref="B225">
    <cfRule type="expression" dxfId="10804" priority="10654">
      <formula>ROW()=CELL("fila")</formula>
    </cfRule>
    <cfRule type="expression" dxfId="10803" priority="10655">
      <formula>$A225="Venta"</formula>
    </cfRule>
    <cfRule type="expression" dxfId="10802" priority="10656">
      <formula>$A225="Compra"</formula>
    </cfRule>
  </conditionalFormatting>
  <conditionalFormatting sqref="B225">
    <cfRule type="expression" dxfId="10801" priority="10648">
      <formula>ROW()=CELL("fila")</formula>
    </cfRule>
    <cfRule type="expression" dxfId="10800" priority="10649">
      <formula>$A225="Venta"</formula>
    </cfRule>
    <cfRule type="expression" dxfId="10799" priority="10650">
      <formula>$A225="Compra"</formula>
    </cfRule>
  </conditionalFormatting>
  <conditionalFormatting sqref="B225">
    <cfRule type="expression" dxfId="10798" priority="10645">
      <formula>ROW()=CELL("fila")</formula>
    </cfRule>
  </conditionalFormatting>
  <conditionalFormatting sqref="B225">
    <cfRule type="expression" dxfId="10797" priority="10646">
      <formula>$A225="Venta"</formula>
    </cfRule>
    <cfRule type="expression" dxfId="10796" priority="10647">
      <formula>$A225="Compra"</formula>
    </cfRule>
  </conditionalFormatting>
  <conditionalFormatting sqref="B225">
    <cfRule type="expression" dxfId="10795" priority="10639">
      <formula>ROW()=CELL("fila")</formula>
    </cfRule>
    <cfRule type="expression" dxfId="10794" priority="10640">
      <formula>$A225="Venta"</formula>
    </cfRule>
    <cfRule type="expression" dxfId="10793" priority="10641">
      <formula>$A225="Compra"</formula>
    </cfRule>
  </conditionalFormatting>
  <conditionalFormatting sqref="B225">
    <cfRule type="expression" dxfId="10792" priority="10642">
      <formula>ROW()=CELL("fila")</formula>
    </cfRule>
    <cfRule type="expression" dxfId="10791" priority="10643">
      <formula>$A225="Venta"</formula>
    </cfRule>
    <cfRule type="expression" dxfId="10790" priority="10644">
      <formula>$A225="Compra"</formula>
    </cfRule>
  </conditionalFormatting>
  <conditionalFormatting sqref="B225">
    <cfRule type="expression" dxfId="10789" priority="10633">
      <formula>ROW()=CELL("fila")</formula>
    </cfRule>
    <cfRule type="expression" dxfId="10788" priority="10634">
      <formula>$A225="Venta"</formula>
    </cfRule>
    <cfRule type="expression" dxfId="10787" priority="10635">
      <formula>$A225="Compra"</formula>
    </cfRule>
  </conditionalFormatting>
  <conditionalFormatting sqref="B225">
    <cfRule type="expression" dxfId="10786" priority="10636">
      <formula>ROW()=CELL("fila")</formula>
    </cfRule>
    <cfRule type="expression" dxfId="10785" priority="10637">
      <formula>$A225="Venta"</formula>
    </cfRule>
    <cfRule type="expression" dxfId="10784" priority="10638">
      <formula>$A225="Compra"</formula>
    </cfRule>
  </conditionalFormatting>
  <conditionalFormatting sqref="B225">
    <cfRule type="expression" dxfId="10783" priority="10627">
      <formula>ROW()=CELL("fila")</formula>
    </cfRule>
    <cfRule type="expression" dxfId="10782" priority="10628">
      <formula>$A225="Venta"</formula>
    </cfRule>
    <cfRule type="expression" dxfId="10781" priority="10629">
      <formula>$A225="Compra"</formula>
    </cfRule>
  </conditionalFormatting>
  <conditionalFormatting sqref="B225">
    <cfRule type="expression" dxfId="10780" priority="10630">
      <formula>ROW()=CELL("fila")</formula>
    </cfRule>
    <cfRule type="expression" dxfId="10779" priority="10631">
      <formula>$A225="Venta"</formula>
    </cfRule>
    <cfRule type="expression" dxfId="10778" priority="10632">
      <formula>$A225="Compra"</formula>
    </cfRule>
  </conditionalFormatting>
  <conditionalFormatting sqref="B225">
    <cfRule type="expression" dxfId="10777" priority="10621">
      <formula>ROW()=CELL("fila")</formula>
    </cfRule>
    <cfRule type="expression" dxfId="10776" priority="10622">
      <formula>$A225="Venta"</formula>
    </cfRule>
    <cfRule type="expression" dxfId="10775" priority="10623">
      <formula>$A225="Compra"</formula>
    </cfRule>
  </conditionalFormatting>
  <conditionalFormatting sqref="B225">
    <cfRule type="expression" dxfId="10774" priority="10624">
      <formula>ROW()=CELL("fila")</formula>
    </cfRule>
    <cfRule type="expression" dxfId="10773" priority="10625">
      <formula>$A225="Venta"</formula>
    </cfRule>
    <cfRule type="expression" dxfId="10772" priority="10626">
      <formula>$A225="Compra"</formula>
    </cfRule>
  </conditionalFormatting>
  <conditionalFormatting sqref="B225">
    <cfRule type="expression" dxfId="10771" priority="10618">
      <formula>ROW()=CELL("fila")</formula>
    </cfRule>
    <cfRule type="expression" dxfId="10770" priority="10619">
      <formula>$A225="Venta"</formula>
    </cfRule>
    <cfRule type="expression" dxfId="10769" priority="10620">
      <formula>$A225="Compra"</formula>
    </cfRule>
  </conditionalFormatting>
  <conditionalFormatting sqref="B225">
    <cfRule type="expression" dxfId="10768" priority="10615">
      <formula>ROW()=CELL("fila")</formula>
    </cfRule>
    <cfRule type="expression" dxfId="10767" priority="10616">
      <formula>$A225="Venta"</formula>
    </cfRule>
    <cfRule type="expression" dxfId="10766" priority="10617">
      <formula>$A225="Compra"</formula>
    </cfRule>
  </conditionalFormatting>
  <conditionalFormatting sqref="B225">
    <cfRule type="expression" dxfId="10765" priority="10612">
      <formula>ROW()=CELL("fila")</formula>
    </cfRule>
    <cfRule type="expression" dxfId="10764" priority="10613">
      <formula>$A225="Venta"</formula>
    </cfRule>
    <cfRule type="expression" dxfId="10763" priority="10614">
      <formula>$A225="Compra"</formula>
    </cfRule>
  </conditionalFormatting>
  <conditionalFormatting sqref="B225">
    <cfRule type="expression" dxfId="10762" priority="10609">
      <formula>ROW()=CELL("fila")</formula>
    </cfRule>
  </conditionalFormatting>
  <conditionalFormatting sqref="B225">
    <cfRule type="expression" dxfId="10761" priority="10610">
      <formula>$A225="Venta"</formula>
    </cfRule>
    <cfRule type="expression" dxfId="10760" priority="10611">
      <formula>$A225="Compra"</formula>
    </cfRule>
  </conditionalFormatting>
  <conditionalFormatting sqref="B225">
    <cfRule type="expression" dxfId="10759" priority="10603">
      <formula>ROW()=CELL("fila")</formula>
    </cfRule>
    <cfRule type="expression" dxfId="10758" priority="10604">
      <formula>$A225="Venta"</formula>
    </cfRule>
    <cfRule type="expression" dxfId="10757" priority="10605">
      <formula>$A225="Compra"</formula>
    </cfRule>
  </conditionalFormatting>
  <conditionalFormatting sqref="B225">
    <cfRule type="expression" dxfId="10756" priority="10606">
      <formula>ROW()=CELL("fila")</formula>
    </cfRule>
    <cfRule type="expression" dxfId="10755" priority="10607">
      <formula>$A225="Venta"</formula>
    </cfRule>
    <cfRule type="expression" dxfId="10754" priority="10608">
      <formula>$A225="Compra"</formula>
    </cfRule>
  </conditionalFormatting>
  <conditionalFormatting sqref="B225">
    <cfRule type="expression" dxfId="10753" priority="10600">
      <formula>ROW()=CELL("fila")</formula>
    </cfRule>
    <cfRule type="expression" dxfId="10752" priority="10601">
      <formula>$A225="Venta"</formula>
    </cfRule>
    <cfRule type="expression" dxfId="10751" priority="10602">
      <formula>$A225="Compra"</formula>
    </cfRule>
  </conditionalFormatting>
  <conditionalFormatting sqref="B225">
    <cfRule type="expression" dxfId="10750" priority="10597">
      <formula>ROW()=CELL("fila")</formula>
    </cfRule>
    <cfRule type="expression" dxfId="10749" priority="10598">
      <formula>$A225="Venta"</formula>
    </cfRule>
    <cfRule type="expression" dxfId="10748" priority="10599">
      <formula>$A225="Compra"</formula>
    </cfRule>
  </conditionalFormatting>
  <conditionalFormatting sqref="B225">
    <cfRule type="expression" dxfId="10747" priority="10594">
      <formula>ROW()=CELL("fila")</formula>
    </cfRule>
    <cfRule type="expression" dxfId="10746" priority="10595">
      <formula>$A225="Venta"</formula>
    </cfRule>
    <cfRule type="expression" dxfId="10745" priority="10596">
      <formula>$A225="Compra"</formula>
    </cfRule>
  </conditionalFormatting>
  <conditionalFormatting sqref="B225">
    <cfRule type="expression" dxfId="10744" priority="10591">
      <formula>ROW()=CELL("fila")</formula>
    </cfRule>
  </conditionalFormatting>
  <conditionalFormatting sqref="B225">
    <cfRule type="expression" dxfId="10743" priority="10592">
      <formula>$A225="Venta"</formula>
    </cfRule>
    <cfRule type="expression" dxfId="10742" priority="10593">
      <formula>$A225="Compra"</formula>
    </cfRule>
  </conditionalFormatting>
  <conditionalFormatting sqref="B225">
    <cfRule type="expression" dxfId="10741" priority="10585">
      <formula>ROW()=CELL("fila")</formula>
    </cfRule>
    <cfRule type="expression" dxfId="10740" priority="10586">
      <formula>$A225="Venta"</formula>
    </cfRule>
    <cfRule type="expression" dxfId="10739" priority="10587">
      <formula>$A225="Compra"</formula>
    </cfRule>
  </conditionalFormatting>
  <conditionalFormatting sqref="B225">
    <cfRule type="expression" dxfId="10738" priority="10588">
      <formula>ROW()=CELL("fila")</formula>
    </cfRule>
    <cfRule type="expression" dxfId="10737" priority="10589">
      <formula>$A225="Venta"</formula>
    </cfRule>
    <cfRule type="expression" dxfId="10736" priority="10590">
      <formula>$A225="Compra"</formula>
    </cfRule>
  </conditionalFormatting>
  <conditionalFormatting sqref="B225">
    <cfRule type="expression" dxfId="10735" priority="10582">
      <formula>ROW()=CELL("fila")</formula>
    </cfRule>
    <cfRule type="expression" dxfId="10734" priority="10583">
      <formula>$A225="Venta"</formula>
    </cfRule>
    <cfRule type="expression" dxfId="10733" priority="10584">
      <formula>$A225="Compra"</formula>
    </cfRule>
  </conditionalFormatting>
  <conditionalFormatting sqref="B225">
    <cfRule type="expression" dxfId="10732" priority="10579">
      <formula>ROW()=CELL("fila")</formula>
    </cfRule>
  </conditionalFormatting>
  <conditionalFormatting sqref="B225">
    <cfRule type="expression" dxfId="10731" priority="10580">
      <formula>$A225="Venta"</formula>
    </cfRule>
    <cfRule type="expression" dxfId="10730" priority="10581">
      <formula>$A225="Compra"</formula>
    </cfRule>
  </conditionalFormatting>
  <conditionalFormatting sqref="B225">
    <cfRule type="expression" dxfId="10729" priority="10573">
      <formula>ROW()=CELL("fila")</formula>
    </cfRule>
    <cfRule type="expression" dxfId="10728" priority="10574">
      <formula>$A225="Venta"</formula>
    </cfRule>
    <cfRule type="expression" dxfId="10727" priority="10575">
      <formula>$A225="Compra"</formula>
    </cfRule>
  </conditionalFormatting>
  <conditionalFormatting sqref="B225">
    <cfRule type="expression" dxfId="10726" priority="10576">
      <formula>ROW()=CELL("fila")</formula>
    </cfRule>
    <cfRule type="expression" dxfId="10725" priority="10577">
      <formula>$A225="Venta"</formula>
    </cfRule>
    <cfRule type="expression" dxfId="10724" priority="10578">
      <formula>$A225="Compra"</formula>
    </cfRule>
  </conditionalFormatting>
  <conditionalFormatting sqref="B225">
    <cfRule type="expression" dxfId="10723" priority="10567">
      <formula>ROW()=CELL("fila")</formula>
    </cfRule>
    <cfRule type="expression" dxfId="10722" priority="10568">
      <formula>$A225="Venta"</formula>
    </cfRule>
    <cfRule type="expression" dxfId="10721" priority="10569">
      <formula>$A225="Compra"</formula>
    </cfRule>
  </conditionalFormatting>
  <conditionalFormatting sqref="B225">
    <cfRule type="expression" dxfId="10720" priority="10570">
      <formula>ROW()=CELL("fila")</formula>
    </cfRule>
    <cfRule type="expression" dxfId="10719" priority="10571">
      <formula>$A225="Venta"</formula>
    </cfRule>
    <cfRule type="expression" dxfId="10718" priority="10572">
      <formula>$A225="Compra"</formula>
    </cfRule>
  </conditionalFormatting>
  <conditionalFormatting sqref="B225">
    <cfRule type="expression" dxfId="10717" priority="10564">
      <formula>ROW()=CELL("fila")</formula>
    </cfRule>
    <cfRule type="expression" dxfId="10716" priority="10565">
      <formula>$A225="Venta"</formula>
    </cfRule>
    <cfRule type="expression" dxfId="10715" priority="10566">
      <formula>$A225="Compra"</formula>
    </cfRule>
  </conditionalFormatting>
  <conditionalFormatting sqref="B225">
    <cfRule type="expression" dxfId="10714" priority="10561">
      <formula>ROW()=CELL("fila")</formula>
    </cfRule>
    <cfRule type="expression" dxfId="10713" priority="10562">
      <formula>$A225="Venta"</formula>
    </cfRule>
    <cfRule type="expression" dxfId="10712" priority="10563">
      <formula>$A225="Compra"</formula>
    </cfRule>
  </conditionalFormatting>
  <conditionalFormatting sqref="B225">
    <cfRule type="expression" dxfId="10711" priority="10558">
      <formula>ROW()=CELL("fila")</formula>
    </cfRule>
    <cfRule type="expression" dxfId="10710" priority="10559">
      <formula>$A225="Venta"</formula>
    </cfRule>
    <cfRule type="expression" dxfId="10709" priority="10560">
      <formula>$A225="Compra"</formula>
    </cfRule>
  </conditionalFormatting>
  <conditionalFormatting sqref="B225">
    <cfRule type="expression" dxfId="10708" priority="10555">
      <formula>ROW()=CELL("fila")</formula>
    </cfRule>
  </conditionalFormatting>
  <conditionalFormatting sqref="B225">
    <cfRule type="expression" dxfId="10707" priority="10556">
      <formula>$A225="Venta"</formula>
    </cfRule>
    <cfRule type="expression" dxfId="10706" priority="10557">
      <formula>$A225="Compra"</formula>
    </cfRule>
  </conditionalFormatting>
  <conditionalFormatting sqref="B225">
    <cfRule type="expression" dxfId="10705" priority="10549">
      <formula>ROW()=CELL("fila")</formula>
    </cfRule>
    <cfRule type="expression" dxfId="10704" priority="10550">
      <formula>$A225="Venta"</formula>
    </cfRule>
    <cfRule type="expression" dxfId="10703" priority="10551">
      <formula>$A225="Compra"</formula>
    </cfRule>
  </conditionalFormatting>
  <conditionalFormatting sqref="B225">
    <cfRule type="expression" dxfId="10702" priority="10552">
      <formula>ROW()=CELL("fila")</formula>
    </cfRule>
    <cfRule type="expression" dxfId="10701" priority="10553">
      <formula>$A225="Venta"</formula>
    </cfRule>
    <cfRule type="expression" dxfId="10700" priority="10554">
      <formula>$A225="Compra"</formula>
    </cfRule>
  </conditionalFormatting>
  <conditionalFormatting sqref="B225">
    <cfRule type="expression" dxfId="10699" priority="10546">
      <formula>ROW()=CELL("fila")</formula>
    </cfRule>
    <cfRule type="expression" dxfId="10698" priority="10547">
      <formula>$A225="Venta"</formula>
    </cfRule>
    <cfRule type="expression" dxfId="10697" priority="10548">
      <formula>$A225="Compra"</formula>
    </cfRule>
  </conditionalFormatting>
  <conditionalFormatting sqref="B225">
    <cfRule type="expression" dxfId="10696" priority="10543">
      <formula>ROW()=CELL("fila")</formula>
    </cfRule>
  </conditionalFormatting>
  <conditionalFormatting sqref="B225">
    <cfRule type="expression" dxfId="10695" priority="10544">
      <formula>$A225="Venta"</formula>
    </cfRule>
    <cfRule type="expression" dxfId="10694" priority="10545">
      <formula>$A225="Compra"</formula>
    </cfRule>
  </conditionalFormatting>
  <conditionalFormatting sqref="B225">
    <cfRule type="expression" dxfId="10693" priority="10537">
      <formula>ROW()=CELL("fila")</formula>
    </cfRule>
    <cfRule type="expression" dxfId="10692" priority="10538">
      <formula>$A225="Venta"</formula>
    </cfRule>
    <cfRule type="expression" dxfId="10691" priority="10539">
      <formula>$A225="Compra"</formula>
    </cfRule>
  </conditionalFormatting>
  <conditionalFormatting sqref="B225">
    <cfRule type="expression" dxfId="10690" priority="10540">
      <formula>ROW()=CELL("fila")</formula>
    </cfRule>
    <cfRule type="expression" dxfId="10689" priority="10541">
      <formula>$A225="Venta"</formula>
    </cfRule>
    <cfRule type="expression" dxfId="10688" priority="10542">
      <formula>$A225="Compra"</formula>
    </cfRule>
  </conditionalFormatting>
  <conditionalFormatting sqref="B225">
    <cfRule type="expression" dxfId="10687" priority="10531">
      <formula>ROW()=CELL("fila")</formula>
    </cfRule>
    <cfRule type="expression" dxfId="10686" priority="10532">
      <formula>$A225="Venta"</formula>
    </cfRule>
    <cfRule type="expression" dxfId="10685" priority="10533">
      <formula>$A225="Compra"</formula>
    </cfRule>
  </conditionalFormatting>
  <conditionalFormatting sqref="B225">
    <cfRule type="expression" dxfId="10684" priority="10534">
      <formula>ROW()=CELL("fila")</formula>
    </cfRule>
    <cfRule type="expression" dxfId="10683" priority="10535">
      <formula>$A225="Venta"</formula>
    </cfRule>
    <cfRule type="expression" dxfId="10682" priority="10536">
      <formula>$A225="Compra"</formula>
    </cfRule>
  </conditionalFormatting>
  <conditionalFormatting sqref="B225">
    <cfRule type="expression" dxfId="10681" priority="10528">
      <formula>ROW()=CELL("fila")</formula>
    </cfRule>
    <cfRule type="expression" dxfId="10680" priority="10529">
      <formula>$A225="Venta"</formula>
    </cfRule>
    <cfRule type="expression" dxfId="10679" priority="10530">
      <formula>$A225="Compra"</formula>
    </cfRule>
  </conditionalFormatting>
  <conditionalFormatting sqref="B225">
    <cfRule type="expression" dxfId="10678" priority="10525">
      <formula>ROW()=CELL("fila")</formula>
    </cfRule>
  </conditionalFormatting>
  <conditionalFormatting sqref="B225">
    <cfRule type="expression" dxfId="10677" priority="10526">
      <formula>$A225="Venta"</formula>
    </cfRule>
    <cfRule type="expression" dxfId="10676" priority="10527">
      <formula>$A225="Compra"</formula>
    </cfRule>
  </conditionalFormatting>
  <conditionalFormatting sqref="B225">
    <cfRule type="expression" dxfId="10675" priority="10519">
      <formula>ROW()=CELL("fila")</formula>
    </cfRule>
    <cfRule type="expression" dxfId="10674" priority="10520">
      <formula>$A225="Venta"</formula>
    </cfRule>
    <cfRule type="expression" dxfId="10673" priority="10521">
      <formula>$A225="Compra"</formula>
    </cfRule>
  </conditionalFormatting>
  <conditionalFormatting sqref="B225">
    <cfRule type="expression" dxfId="10672" priority="10522">
      <formula>ROW()=CELL("fila")</formula>
    </cfRule>
    <cfRule type="expression" dxfId="10671" priority="10523">
      <formula>$A225="Venta"</formula>
    </cfRule>
    <cfRule type="expression" dxfId="10670" priority="10524">
      <formula>$A225="Compra"</formula>
    </cfRule>
  </conditionalFormatting>
  <conditionalFormatting sqref="B225">
    <cfRule type="expression" dxfId="10669" priority="10513">
      <formula>ROW()=CELL("fila")</formula>
    </cfRule>
    <cfRule type="expression" dxfId="10668" priority="10514">
      <formula>$A225="Venta"</formula>
    </cfRule>
    <cfRule type="expression" dxfId="10667" priority="10515">
      <formula>$A225="Compra"</formula>
    </cfRule>
  </conditionalFormatting>
  <conditionalFormatting sqref="B225">
    <cfRule type="expression" dxfId="10666" priority="10516">
      <formula>ROW()=CELL("fila")</formula>
    </cfRule>
    <cfRule type="expression" dxfId="10665" priority="10517">
      <formula>$A225="Venta"</formula>
    </cfRule>
    <cfRule type="expression" dxfId="10664" priority="10518">
      <formula>$A225="Compra"</formula>
    </cfRule>
  </conditionalFormatting>
  <conditionalFormatting sqref="B225">
    <cfRule type="expression" dxfId="10663" priority="10510">
      <formula>ROW()=CELL("fila")</formula>
    </cfRule>
    <cfRule type="expression" dxfId="10662" priority="10511">
      <formula>$A225="Venta"</formula>
    </cfRule>
    <cfRule type="expression" dxfId="10661" priority="10512">
      <formula>$A225="Compra"</formula>
    </cfRule>
  </conditionalFormatting>
  <conditionalFormatting sqref="B225">
    <cfRule type="expression" dxfId="10660" priority="10507">
      <formula>ROW()=CELL("fila")</formula>
    </cfRule>
  </conditionalFormatting>
  <conditionalFormatting sqref="B225">
    <cfRule type="expression" dxfId="10659" priority="10508">
      <formula>$A225="Venta"</formula>
    </cfRule>
    <cfRule type="expression" dxfId="10658" priority="10509">
      <formula>$A225="Compra"</formula>
    </cfRule>
  </conditionalFormatting>
  <conditionalFormatting sqref="B225">
    <cfRule type="expression" dxfId="10657" priority="10501">
      <formula>ROW()=CELL("fila")</formula>
    </cfRule>
    <cfRule type="expression" dxfId="10656" priority="10502">
      <formula>$A225="Venta"</formula>
    </cfRule>
    <cfRule type="expression" dxfId="10655" priority="10503">
      <formula>$A225="Compra"</formula>
    </cfRule>
  </conditionalFormatting>
  <conditionalFormatting sqref="B225">
    <cfRule type="expression" dxfId="10654" priority="10504">
      <formula>ROW()=CELL("fila")</formula>
    </cfRule>
    <cfRule type="expression" dxfId="10653" priority="10505">
      <formula>$A225="Venta"</formula>
    </cfRule>
    <cfRule type="expression" dxfId="10652" priority="10506">
      <formula>$A225="Compra"</formula>
    </cfRule>
  </conditionalFormatting>
  <conditionalFormatting sqref="B225">
    <cfRule type="expression" dxfId="10651" priority="10495">
      <formula>ROW()=CELL("fila")</formula>
    </cfRule>
    <cfRule type="expression" dxfId="10650" priority="10496">
      <formula>$A225="Venta"</formula>
    </cfRule>
    <cfRule type="expression" dxfId="10649" priority="10497">
      <formula>$A225="Compra"</formula>
    </cfRule>
  </conditionalFormatting>
  <conditionalFormatting sqref="B225">
    <cfRule type="expression" dxfId="10648" priority="10498">
      <formula>ROW()=CELL("fila")</formula>
    </cfRule>
    <cfRule type="expression" dxfId="10647" priority="10499">
      <formula>$A225="Venta"</formula>
    </cfRule>
    <cfRule type="expression" dxfId="10646" priority="10500">
      <formula>$A225="Compra"</formula>
    </cfRule>
  </conditionalFormatting>
  <conditionalFormatting sqref="B225">
    <cfRule type="expression" dxfId="10645" priority="10492">
      <formula>ROW()=CELL("fila")</formula>
    </cfRule>
    <cfRule type="expression" dxfId="10644" priority="10493">
      <formula>$A225="Venta"</formula>
    </cfRule>
    <cfRule type="expression" dxfId="10643" priority="10494">
      <formula>$A225="Compra"</formula>
    </cfRule>
  </conditionalFormatting>
  <conditionalFormatting sqref="B225">
    <cfRule type="expression" dxfId="10642" priority="10489">
      <formula>ROW()=CELL("fila")</formula>
    </cfRule>
  </conditionalFormatting>
  <conditionalFormatting sqref="B225">
    <cfRule type="expression" dxfId="10641" priority="10490">
      <formula>$A225="Venta"</formula>
    </cfRule>
    <cfRule type="expression" dxfId="10640" priority="10491">
      <formula>$A225="Compra"</formula>
    </cfRule>
  </conditionalFormatting>
  <conditionalFormatting sqref="B225">
    <cfRule type="expression" dxfId="10639" priority="10483">
      <formula>ROW()=CELL("fila")</formula>
    </cfRule>
    <cfRule type="expression" dxfId="10638" priority="10484">
      <formula>$A225="Venta"</formula>
    </cfRule>
    <cfRule type="expression" dxfId="10637" priority="10485">
      <formula>$A225="Compra"</formula>
    </cfRule>
  </conditionalFormatting>
  <conditionalFormatting sqref="B225">
    <cfRule type="expression" dxfId="10636" priority="10486">
      <formula>ROW()=CELL("fila")</formula>
    </cfRule>
    <cfRule type="expression" dxfId="10635" priority="10487">
      <formula>$A225="Venta"</formula>
    </cfRule>
    <cfRule type="expression" dxfId="10634" priority="10488">
      <formula>$A225="Compra"</formula>
    </cfRule>
  </conditionalFormatting>
  <conditionalFormatting sqref="B225">
    <cfRule type="expression" dxfId="10633" priority="10477">
      <formula>ROW()=CELL("fila")</formula>
    </cfRule>
    <cfRule type="expression" dxfId="10632" priority="10478">
      <formula>$A225="Venta"</formula>
    </cfRule>
    <cfRule type="expression" dxfId="10631" priority="10479">
      <formula>$A225="Compra"</formula>
    </cfRule>
  </conditionalFormatting>
  <conditionalFormatting sqref="B225">
    <cfRule type="expression" dxfId="10630" priority="10480">
      <formula>ROW()=CELL("fila")</formula>
    </cfRule>
    <cfRule type="expression" dxfId="10629" priority="10481">
      <formula>$A225="Venta"</formula>
    </cfRule>
    <cfRule type="expression" dxfId="10628" priority="10482">
      <formula>$A225="Compra"</formula>
    </cfRule>
  </conditionalFormatting>
  <conditionalFormatting sqref="B225">
    <cfRule type="expression" dxfId="10627" priority="10471">
      <formula>ROW()=CELL("fila")</formula>
    </cfRule>
    <cfRule type="expression" dxfId="10626" priority="10472">
      <formula>$A225="Venta"</formula>
    </cfRule>
    <cfRule type="expression" dxfId="10625" priority="10473">
      <formula>$A225="Compra"</formula>
    </cfRule>
  </conditionalFormatting>
  <conditionalFormatting sqref="B225">
    <cfRule type="expression" dxfId="10624" priority="10474">
      <formula>ROW()=CELL("fila")</formula>
    </cfRule>
    <cfRule type="expression" dxfId="10623" priority="10475">
      <formula>$A225="Venta"</formula>
    </cfRule>
    <cfRule type="expression" dxfId="10622" priority="10476">
      <formula>$A225="Compra"</formula>
    </cfRule>
  </conditionalFormatting>
  <conditionalFormatting sqref="B225">
    <cfRule type="expression" dxfId="10621" priority="10465">
      <formula>ROW()=CELL("fila")</formula>
    </cfRule>
    <cfRule type="expression" dxfId="10620" priority="10466">
      <formula>$A225="Venta"</formula>
    </cfRule>
    <cfRule type="expression" dxfId="10619" priority="10467">
      <formula>$A225="Compra"</formula>
    </cfRule>
  </conditionalFormatting>
  <conditionalFormatting sqref="B225">
    <cfRule type="expression" dxfId="10618" priority="10468">
      <formula>ROW()=CELL("fila")</formula>
    </cfRule>
    <cfRule type="expression" dxfId="10617" priority="10469">
      <formula>$A225="Venta"</formula>
    </cfRule>
    <cfRule type="expression" dxfId="10616" priority="10470">
      <formula>$A225="Compra"</formula>
    </cfRule>
  </conditionalFormatting>
  <conditionalFormatting sqref="B225">
    <cfRule type="expression" dxfId="10615" priority="10462">
      <formula>ROW()=CELL("fila")</formula>
    </cfRule>
    <cfRule type="expression" dxfId="10614" priority="10463">
      <formula>$A225="Venta"</formula>
    </cfRule>
    <cfRule type="expression" dxfId="10613" priority="10464">
      <formula>$A225="Compra"</formula>
    </cfRule>
  </conditionalFormatting>
  <conditionalFormatting sqref="B225">
    <cfRule type="expression" dxfId="10612" priority="10459">
      <formula>ROW()=CELL("fila")</formula>
    </cfRule>
  </conditionalFormatting>
  <conditionalFormatting sqref="B225">
    <cfRule type="expression" dxfId="10611" priority="10460">
      <formula>$A225="Venta"</formula>
    </cfRule>
    <cfRule type="expression" dxfId="10610" priority="10461">
      <formula>$A225="Compra"</formula>
    </cfRule>
  </conditionalFormatting>
  <conditionalFormatting sqref="B225">
    <cfRule type="expression" dxfId="10609" priority="10453">
      <formula>ROW()=CELL("fila")</formula>
    </cfRule>
    <cfRule type="expression" dxfId="10608" priority="10454">
      <formula>$A225="Venta"</formula>
    </cfRule>
    <cfRule type="expression" dxfId="10607" priority="10455">
      <formula>$A225="Compra"</formula>
    </cfRule>
  </conditionalFormatting>
  <conditionalFormatting sqref="B225">
    <cfRule type="expression" dxfId="10606" priority="10456">
      <formula>ROW()=CELL("fila")</formula>
    </cfRule>
    <cfRule type="expression" dxfId="10605" priority="10457">
      <formula>$A225="Venta"</formula>
    </cfRule>
    <cfRule type="expression" dxfId="10604" priority="10458">
      <formula>$A225="Compra"</formula>
    </cfRule>
  </conditionalFormatting>
  <conditionalFormatting sqref="B225">
    <cfRule type="expression" dxfId="10603" priority="10447">
      <formula>ROW()=CELL("fila")</formula>
    </cfRule>
    <cfRule type="expression" dxfId="10602" priority="10448">
      <formula>$A225="Venta"</formula>
    </cfRule>
    <cfRule type="expression" dxfId="10601" priority="10449">
      <formula>$A225="Compra"</formula>
    </cfRule>
  </conditionalFormatting>
  <conditionalFormatting sqref="B225">
    <cfRule type="expression" dxfId="10600" priority="10450">
      <formula>ROW()=CELL("fila")</formula>
    </cfRule>
    <cfRule type="expression" dxfId="10599" priority="10451">
      <formula>$A225="Venta"</formula>
    </cfRule>
    <cfRule type="expression" dxfId="10598" priority="10452">
      <formula>$A225="Compra"</formula>
    </cfRule>
  </conditionalFormatting>
  <conditionalFormatting sqref="B225">
    <cfRule type="expression" dxfId="10597" priority="10444">
      <formula>ROW()=CELL("fila")</formula>
    </cfRule>
    <cfRule type="expression" dxfId="10596" priority="10445">
      <formula>$A225="Venta"</formula>
    </cfRule>
    <cfRule type="expression" dxfId="10595" priority="10446">
      <formula>$A225="Compra"</formula>
    </cfRule>
  </conditionalFormatting>
  <conditionalFormatting sqref="B225">
    <cfRule type="expression" dxfId="10594" priority="10441">
      <formula>ROW()=CELL("fila")</formula>
    </cfRule>
  </conditionalFormatting>
  <conditionalFormatting sqref="B225">
    <cfRule type="expression" dxfId="10593" priority="10442">
      <formula>$A225="Venta"</formula>
    </cfRule>
    <cfRule type="expression" dxfId="10592" priority="10443">
      <formula>$A225="Compra"</formula>
    </cfRule>
  </conditionalFormatting>
  <conditionalFormatting sqref="B225">
    <cfRule type="expression" dxfId="10591" priority="10435">
      <formula>ROW()=CELL("fila")</formula>
    </cfRule>
    <cfRule type="expression" dxfId="10590" priority="10436">
      <formula>$A225="Venta"</formula>
    </cfRule>
    <cfRule type="expression" dxfId="10589" priority="10437">
      <formula>$A225="Compra"</formula>
    </cfRule>
  </conditionalFormatting>
  <conditionalFormatting sqref="B225">
    <cfRule type="expression" dxfId="10588" priority="10438">
      <formula>ROW()=CELL("fila")</formula>
    </cfRule>
    <cfRule type="expression" dxfId="10587" priority="10439">
      <formula>$A225="Venta"</formula>
    </cfRule>
    <cfRule type="expression" dxfId="10586" priority="10440">
      <formula>$A225="Compra"</formula>
    </cfRule>
  </conditionalFormatting>
  <conditionalFormatting sqref="B225">
    <cfRule type="expression" dxfId="10585" priority="10429">
      <formula>ROW()=CELL("fila")</formula>
    </cfRule>
    <cfRule type="expression" dxfId="10584" priority="10430">
      <formula>$A225="Venta"</formula>
    </cfRule>
    <cfRule type="expression" dxfId="10583" priority="10431">
      <formula>$A225="Compra"</formula>
    </cfRule>
  </conditionalFormatting>
  <conditionalFormatting sqref="B225">
    <cfRule type="expression" dxfId="10582" priority="10432">
      <formula>ROW()=CELL("fila")</formula>
    </cfRule>
    <cfRule type="expression" dxfId="10581" priority="10433">
      <formula>$A225="Venta"</formula>
    </cfRule>
    <cfRule type="expression" dxfId="10580" priority="10434">
      <formula>$A225="Compra"</formula>
    </cfRule>
  </conditionalFormatting>
  <conditionalFormatting sqref="B225">
    <cfRule type="expression" dxfId="10579" priority="10426">
      <formula>ROW()=CELL("fila")</formula>
    </cfRule>
    <cfRule type="expression" dxfId="10578" priority="10427">
      <formula>$A225="Venta"</formula>
    </cfRule>
    <cfRule type="expression" dxfId="10577" priority="10428">
      <formula>$A225="Compra"</formula>
    </cfRule>
  </conditionalFormatting>
  <conditionalFormatting sqref="B225">
    <cfRule type="expression" dxfId="10576" priority="10423">
      <formula>ROW()=CELL("fila")</formula>
    </cfRule>
  </conditionalFormatting>
  <conditionalFormatting sqref="B225">
    <cfRule type="expression" dxfId="10575" priority="10424">
      <formula>$A225="Venta"</formula>
    </cfRule>
    <cfRule type="expression" dxfId="10574" priority="10425">
      <formula>$A225="Compra"</formula>
    </cfRule>
  </conditionalFormatting>
  <conditionalFormatting sqref="B225">
    <cfRule type="expression" dxfId="10573" priority="10417">
      <formula>ROW()=CELL("fila")</formula>
    </cfRule>
    <cfRule type="expression" dxfId="10572" priority="10418">
      <formula>$A225="Venta"</formula>
    </cfRule>
    <cfRule type="expression" dxfId="10571" priority="10419">
      <formula>$A225="Compra"</formula>
    </cfRule>
  </conditionalFormatting>
  <conditionalFormatting sqref="B225">
    <cfRule type="expression" dxfId="10570" priority="10420">
      <formula>ROW()=CELL("fila")</formula>
    </cfRule>
    <cfRule type="expression" dxfId="10569" priority="10421">
      <formula>$A225="Venta"</formula>
    </cfRule>
    <cfRule type="expression" dxfId="10568" priority="10422">
      <formula>$A225="Compra"</formula>
    </cfRule>
  </conditionalFormatting>
  <conditionalFormatting sqref="B225">
    <cfRule type="expression" dxfId="10567" priority="10411">
      <formula>ROW()=CELL("fila")</formula>
    </cfRule>
    <cfRule type="expression" dxfId="10566" priority="10412">
      <formula>$A225="Venta"</formula>
    </cfRule>
    <cfRule type="expression" dxfId="10565" priority="10413">
      <formula>$A225="Compra"</formula>
    </cfRule>
  </conditionalFormatting>
  <conditionalFormatting sqref="B225">
    <cfRule type="expression" dxfId="10564" priority="10414">
      <formula>ROW()=CELL("fila")</formula>
    </cfRule>
    <cfRule type="expression" dxfId="10563" priority="10415">
      <formula>$A225="Venta"</formula>
    </cfRule>
    <cfRule type="expression" dxfId="10562" priority="10416">
      <formula>$A225="Compra"</formula>
    </cfRule>
  </conditionalFormatting>
  <conditionalFormatting sqref="B225">
    <cfRule type="expression" dxfId="10561" priority="10405">
      <formula>ROW()=CELL("fila")</formula>
    </cfRule>
    <cfRule type="expression" dxfId="10560" priority="10406">
      <formula>$A225="Venta"</formula>
    </cfRule>
    <cfRule type="expression" dxfId="10559" priority="10407">
      <formula>$A225="Compra"</formula>
    </cfRule>
  </conditionalFormatting>
  <conditionalFormatting sqref="B225">
    <cfRule type="expression" dxfId="10558" priority="10408">
      <formula>ROW()=CELL("fila")</formula>
    </cfRule>
    <cfRule type="expression" dxfId="10557" priority="10409">
      <formula>$A225="Venta"</formula>
    </cfRule>
    <cfRule type="expression" dxfId="10556" priority="10410">
      <formula>$A225="Compra"</formula>
    </cfRule>
  </conditionalFormatting>
  <conditionalFormatting sqref="B225">
    <cfRule type="expression" dxfId="10555" priority="10399">
      <formula>ROW()=CELL("fila")</formula>
    </cfRule>
    <cfRule type="expression" dxfId="10554" priority="10400">
      <formula>$A225="Venta"</formula>
    </cfRule>
    <cfRule type="expression" dxfId="10553" priority="10401">
      <formula>$A225="Compra"</formula>
    </cfRule>
  </conditionalFormatting>
  <conditionalFormatting sqref="B225">
    <cfRule type="expression" dxfId="10552" priority="10402">
      <formula>ROW()=CELL("fila")</formula>
    </cfRule>
    <cfRule type="expression" dxfId="10551" priority="10403">
      <formula>$A225="Venta"</formula>
    </cfRule>
    <cfRule type="expression" dxfId="10550" priority="10404">
      <formula>$A225="Compra"</formula>
    </cfRule>
  </conditionalFormatting>
  <conditionalFormatting sqref="B225">
    <cfRule type="expression" dxfId="10549" priority="10396">
      <formula>ROW()=CELL("fila")</formula>
    </cfRule>
    <cfRule type="expression" dxfId="10548" priority="10397">
      <formula>$A225="Venta"</formula>
    </cfRule>
    <cfRule type="expression" dxfId="10547" priority="10398">
      <formula>$A225="Compra"</formula>
    </cfRule>
  </conditionalFormatting>
  <conditionalFormatting sqref="B225">
    <cfRule type="expression" dxfId="10546" priority="10393">
      <formula>ROW()=CELL("fila")</formula>
    </cfRule>
  </conditionalFormatting>
  <conditionalFormatting sqref="B225">
    <cfRule type="expression" dxfId="10545" priority="10394">
      <formula>$A225="Venta"</formula>
    </cfRule>
    <cfRule type="expression" dxfId="10544" priority="10395">
      <formula>$A225="Compra"</formula>
    </cfRule>
  </conditionalFormatting>
  <conditionalFormatting sqref="B225">
    <cfRule type="expression" dxfId="10543" priority="10387">
      <formula>ROW()=CELL("fila")</formula>
    </cfRule>
    <cfRule type="expression" dxfId="10542" priority="10388">
      <formula>$A225="Venta"</formula>
    </cfRule>
    <cfRule type="expression" dxfId="10541" priority="10389">
      <formula>$A225="Compra"</formula>
    </cfRule>
  </conditionalFormatting>
  <conditionalFormatting sqref="B225">
    <cfRule type="expression" dxfId="10540" priority="10390">
      <formula>ROW()=CELL("fila")</formula>
    </cfRule>
    <cfRule type="expression" dxfId="10539" priority="10391">
      <formula>$A225="Venta"</formula>
    </cfRule>
    <cfRule type="expression" dxfId="10538" priority="10392">
      <formula>$A225="Compra"</formula>
    </cfRule>
  </conditionalFormatting>
  <conditionalFormatting sqref="B225">
    <cfRule type="expression" dxfId="10537" priority="10381">
      <formula>ROW()=CELL("fila")</formula>
    </cfRule>
    <cfRule type="expression" dxfId="10536" priority="10382">
      <formula>$A225="Venta"</formula>
    </cfRule>
    <cfRule type="expression" dxfId="10535" priority="10383">
      <formula>$A225="Compra"</formula>
    </cfRule>
  </conditionalFormatting>
  <conditionalFormatting sqref="B225">
    <cfRule type="expression" dxfId="10534" priority="10384">
      <formula>ROW()=CELL("fila")</formula>
    </cfRule>
    <cfRule type="expression" dxfId="10533" priority="10385">
      <formula>$A225="Venta"</formula>
    </cfRule>
    <cfRule type="expression" dxfId="10532" priority="10386">
      <formula>$A225="Compra"</formula>
    </cfRule>
  </conditionalFormatting>
  <conditionalFormatting sqref="B225">
    <cfRule type="expression" dxfId="10531" priority="10375">
      <formula>ROW()=CELL("fila")</formula>
    </cfRule>
    <cfRule type="expression" dxfId="10530" priority="10376">
      <formula>$A225="Venta"</formula>
    </cfRule>
    <cfRule type="expression" dxfId="10529" priority="10377">
      <formula>$A225="Compra"</formula>
    </cfRule>
  </conditionalFormatting>
  <conditionalFormatting sqref="B225">
    <cfRule type="expression" dxfId="10528" priority="10378">
      <formula>ROW()=CELL("fila")</formula>
    </cfRule>
    <cfRule type="expression" dxfId="10527" priority="10379">
      <formula>$A225="Venta"</formula>
    </cfRule>
    <cfRule type="expression" dxfId="10526" priority="10380">
      <formula>$A225="Compra"</formula>
    </cfRule>
  </conditionalFormatting>
  <conditionalFormatting sqref="B225">
    <cfRule type="expression" dxfId="10525" priority="10369">
      <formula>ROW()=CELL("fila")</formula>
    </cfRule>
    <cfRule type="expression" dxfId="10524" priority="10370">
      <formula>$A225="Venta"</formula>
    </cfRule>
    <cfRule type="expression" dxfId="10523" priority="10371">
      <formula>$A225="Compra"</formula>
    </cfRule>
  </conditionalFormatting>
  <conditionalFormatting sqref="B225">
    <cfRule type="expression" dxfId="10522" priority="10372">
      <formula>ROW()=CELL("fila")</formula>
    </cfRule>
    <cfRule type="expression" dxfId="10521" priority="10373">
      <formula>$A225="Venta"</formula>
    </cfRule>
    <cfRule type="expression" dxfId="10520" priority="10374">
      <formula>$A225="Compra"</formula>
    </cfRule>
  </conditionalFormatting>
  <conditionalFormatting sqref="B225">
    <cfRule type="expression" dxfId="10519" priority="10363">
      <formula>ROW()=CELL("fila")</formula>
    </cfRule>
    <cfRule type="expression" dxfId="10518" priority="10364">
      <formula>$A225="Venta"</formula>
    </cfRule>
    <cfRule type="expression" dxfId="10517" priority="10365">
      <formula>$A225="Compra"</formula>
    </cfRule>
  </conditionalFormatting>
  <conditionalFormatting sqref="B225">
    <cfRule type="expression" dxfId="10516" priority="10366">
      <formula>ROW()=CELL("fila")</formula>
    </cfRule>
    <cfRule type="expression" dxfId="10515" priority="10367">
      <formula>$A225="Venta"</formula>
    </cfRule>
    <cfRule type="expression" dxfId="10514" priority="10368">
      <formula>$A225="Compra"</formula>
    </cfRule>
  </conditionalFormatting>
  <conditionalFormatting sqref="B242:B253">
    <cfRule type="expression" dxfId="10513" priority="10357">
      <formula>ROW()=CELL("fila")</formula>
    </cfRule>
    <cfRule type="expression" dxfId="10512" priority="10358">
      <formula>$A242="Venta"</formula>
    </cfRule>
    <cfRule type="expression" dxfId="10511" priority="10359">
      <formula>$A242="Compra"</formula>
    </cfRule>
  </conditionalFormatting>
  <conditionalFormatting sqref="B242:B253">
    <cfRule type="expression" dxfId="10510" priority="10360">
      <formula>ROW()=CELL("fila")</formula>
    </cfRule>
    <cfRule type="expression" dxfId="10509" priority="10361">
      <formula>$A242="Venta"</formula>
    </cfRule>
    <cfRule type="expression" dxfId="10508" priority="10362">
      <formula>$A242="Compra"</formula>
    </cfRule>
  </conditionalFormatting>
  <conditionalFormatting sqref="B242:B253">
    <cfRule type="expression" dxfId="10507" priority="10354">
      <formula>ROW()=CELL("fila")</formula>
    </cfRule>
    <cfRule type="expression" dxfId="10506" priority="10355">
      <formula>$A242="Venta"</formula>
    </cfRule>
    <cfRule type="expression" dxfId="10505" priority="10356">
      <formula>$A242="Compra"</formula>
    </cfRule>
  </conditionalFormatting>
  <conditionalFormatting sqref="B242:B253">
    <cfRule type="expression" dxfId="10504" priority="10351">
      <formula>ROW()=CELL("fila")</formula>
    </cfRule>
    <cfRule type="expression" dxfId="10503" priority="10352">
      <formula>$A242="Venta"</formula>
    </cfRule>
    <cfRule type="expression" dxfId="10502" priority="10353">
      <formula>$A242="Compra"</formula>
    </cfRule>
  </conditionalFormatting>
  <conditionalFormatting sqref="B242:B253">
    <cfRule type="expression" dxfId="10501" priority="10348">
      <formula>ROW()=CELL("fila")</formula>
    </cfRule>
    <cfRule type="expression" dxfId="10500" priority="10349">
      <formula>$A242="Venta"</formula>
    </cfRule>
    <cfRule type="expression" dxfId="10499" priority="10350">
      <formula>$A242="Compra"</formula>
    </cfRule>
  </conditionalFormatting>
  <conditionalFormatting sqref="B242:B253">
    <cfRule type="expression" dxfId="10498" priority="10345">
      <formula>ROW()=CELL("fila")</formula>
    </cfRule>
  </conditionalFormatting>
  <conditionalFormatting sqref="B242:B253">
    <cfRule type="expression" dxfId="10497" priority="10346">
      <formula>$A242="Venta"</formula>
    </cfRule>
    <cfRule type="expression" dxfId="10496" priority="10347">
      <formula>$A242="Compra"</formula>
    </cfRule>
  </conditionalFormatting>
  <conditionalFormatting sqref="B242:B253">
    <cfRule type="expression" dxfId="10495" priority="10339">
      <formula>ROW()=CELL("fila")</formula>
    </cfRule>
    <cfRule type="expression" dxfId="10494" priority="10340">
      <formula>$A242="Venta"</formula>
    </cfRule>
    <cfRule type="expression" dxfId="10493" priority="10341">
      <formula>$A242="Compra"</formula>
    </cfRule>
  </conditionalFormatting>
  <conditionalFormatting sqref="B242:B253">
    <cfRule type="expression" dxfId="10492" priority="10342">
      <formula>ROW()=CELL("fila")</formula>
    </cfRule>
    <cfRule type="expression" dxfId="10491" priority="10343">
      <formula>$A242="Venta"</formula>
    </cfRule>
    <cfRule type="expression" dxfId="10490" priority="10344">
      <formula>$A242="Compra"</formula>
    </cfRule>
  </conditionalFormatting>
  <conditionalFormatting sqref="B242:B253">
    <cfRule type="expression" dxfId="10489" priority="10336">
      <formula>ROW()=CELL("fila")</formula>
    </cfRule>
    <cfRule type="expression" dxfId="10488" priority="10337">
      <formula>$A242="Venta"</formula>
    </cfRule>
    <cfRule type="expression" dxfId="10487" priority="10338">
      <formula>$A242="Compra"</formula>
    </cfRule>
  </conditionalFormatting>
  <conditionalFormatting sqref="B242:B253">
    <cfRule type="expression" dxfId="10486" priority="10333">
      <formula>ROW()=CELL("fila")</formula>
    </cfRule>
    <cfRule type="expression" dxfId="10485" priority="10334">
      <formula>$A242="Venta"</formula>
    </cfRule>
    <cfRule type="expression" dxfId="10484" priority="10335">
      <formula>$A242="Compra"</formula>
    </cfRule>
  </conditionalFormatting>
  <conditionalFormatting sqref="B242:B253">
    <cfRule type="expression" dxfId="10483" priority="10330">
      <formula>ROW()=CELL("fila")</formula>
    </cfRule>
    <cfRule type="expression" dxfId="10482" priority="10331">
      <formula>$A242="Venta"</formula>
    </cfRule>
    <cfRule type="expression" dxfId="10481" priority="10332">
      <formula>$A242="Compra"</formula>
    </cfRule>
  </conditionalFormatting>
  <conditionalFormatting sqref="B242:B253">
    <cfRule type="expression" dxfId="10480" priority="10327">
      <formula>ROW()=CELL("fila")</formula>
    </cfRule>
  </conditionalFormatting>
  <conditionalFormatting sqref="B242:B253">
    <cfRule type="expression" dxfId="10479" priority="10328">
      <formula>$A242="Venta"</formula>
    </cfRule>
    <cfRule type="expression" dxfId="10478" priority="10329">
      <formula>$A242="Compra"</formula>
    </cfRule>
  </conditionalFormatting>
  <conditionalFormatting sqref="B242:B253">
    <cfRule type="expression" dxfId="10477" priority="10321">
      <formula>ROW()=CELL("fila")</formula>
    </cfRule>
    <cfRule type="expression" dxfId="10476" priority="10322">
      <formula>$A242="Venta"</formula>
    </cfRule>
    <cfRule type="expression" dxfId="10475" priority="10323">
      <formula>$A242="Compra"</formula>
    </cfRule>
  </conditionalFormatting>
  <conditionalFormatting sqref="B242:B253">
    <cfRule type="expression" dxfId="10474" priority="10324">
      <formula>ROW()=CELL("fila")</formula>
    </cfRule>
    <cfRule type="expression" dxfId="10473" priority="10325">
      <formula>$A242="Venta"</formula>
    </cfRule>
    <cfRule type="expression" dxfId="10472" priority="10326">
      <formula>$A242="Compra"</formula>
    </cfRule>
  </conditionalFormatting>
  <conditionalFormatting sqref="B242:B253">
    <cfRule type="expression" dxfId="10471" priority="10318">
      <formula>ROW()=CELL("fila")</formula>
    </cfRule>
    <cfRule type="expression" dxfId="10470" priority="10319">
      <formula>$A242="Venta"</formula>
    </cfRule>
    <cfRule type="expression" dxfId="10469" priority="10320">
      <formula>$A242="Compra"</formula>
    </cfRule>
  </conditionalFormatting>
  <conditionalFormatting sqref="B242:B253">
    <cfRule type="expression" dxfId="10468" priority="10315">
      <formula>ROW()=CELL("fila")</formula>
    </cfRule>
  </conditionalFormatting>
  <conditionalFormatting sqref="B242:B253">
    <cfRule type="expression" dxfId="10467" priority="10316">
      <formula>$A242="Venta"</formula>
    </cfRule>
    <cfRule type="expression" dxfId="10466" priority="10317">
      <formula>$A242="Compra"</formula>
    </cfRule>
  </conditionalFormatting>
  <conditionalFormatting sqref="B242:B253">
    <cfRule type="expression" dxfId="10465" priority="10309">
      <formula>ROW()=CELL("fila")</formula>
    </cfRule>
    <cfRule type="expression" dxfId="10464" priority="10310">
      <formula>$A242="Venta"</formula>
    </cfRule>
    <cfRule type="expression" dxfId="10463" priority="10311">
      <formula>$A242="Compra"</formula>
    </cfRule>
  </conditionalFormatting>
  <conditionalFormatting sqref="B242:B253">
    <cfRule type="expression" dxfId="10462" priority="10312">
      <formula>ROW()=CELL("fila")</formula>
    </cfRule>
    <cfRule type="expression" dxfId="10461" priority="10313">
      <formula>$A242="Venta"</formula>
    </cfRule>
    <cfRule type="expression" dxfId="10460" priority="10314">
      <formula>$A242="Compra"</formula>
    </cfRule>
  </conditionalFormatting>
  <conditionalFormatting sqref="B242:B253">
    <cfRule type="expression" dxfId="10459" priority="10303">
      <formula>ROW()=CELL("fila")</formula>
    </cfRule>
    <cfRule type="expression" dxfId="10458" priority="10304">
      <formula>$A242="Venta"</formula>
    </cfRule>
    <cfRule type="expression" dxfId="10457" priority="10305">
      <formula>$A242="Compra"</formula>
    </cfRule>
  </conditionalFormatting>
  <conditionalFormatting sqref="B242:B253">
    <cfRule type="expression" dxfId="10456" priority="10306">
      <formula>ROW()=CELL("fila")</formula>
    </cfRule>
    <cfRule type="expression" dxfId="10455" priority="10307">
      <formula>$A242="Venta"</formula>
    </cfRule>
    <cfRule type="expression" dxfId="10454" priority="10308">
      <formula>$A242="Compra"</formula>
    </cfRule>
  </conditionalFormatting>
  <conditionalFormatting sqref="B242:B253">
    <cfRule type="expression" dxfId="10453" priority="10300">
      <formula>ROW()=CELL("fila")</formula>
    </cfRule>
    <cfRule type="expression" dxfId="10452" priority="10301">
      <formula>$A242="Venta"</formula>
    </cfRule>
    <cfRule type="expression" dxfId="10451" priority="10302">
      <formula>$A242="Compra"</formula>
    </cfRule>
  </conditionalFormatting>
  <conditionalFormatting sqref="B242:B253">
    <cfRule type="expression" dxfId="10450" priority="10297">
      <formula>ROW()=CELL("fila")</formula>
    </cfRule>
    <cfRule type="expression" dxfId="10449" priority="10298">
      <formula>$A242="Venta"</formula>
    </cfRule>
    <cfRule type="expression" dxfId="10448" priority="10299">
      <formula>$A242="Compra"</formula>
    </cfRule>
  </conditionalFormatting>
  <conditionalFormatting sqref="B242:B253">
    <cfRule type="expression" dxfId="10447" priority="10294">
      <formula>ROW()=CELL("fila")</formula>
    </cfRule>
    <cfRule type="expression" dxfId="10446" priority="10295">
      <formula>$A242="Venta"</formula>
    </cfRule>
    <cfRule type="expression" dxfId="10445" priority="10296">
      <formula>$A242="Compra"</formula>
    </cfRule>
  </conditionalFormatting>
  <conditionalFormatting sqref="B242:B253">
    <cfRule type="expression" dxfId="10444" priority="10291">
      <formula>ROW()=CELL("fila")</formula>
    </cfRule>
  </conditionalFormatting>
  <conditionalFormatting sqref="B242:B253">
    <cfRule type="expression" dxfId="10443" priority="10292">
      <formula>$A242="Venta"</formula>
    </cfRule>
    <cfRule type="expression" dxfId="10442" priority="10293">
      <formula>$A242="Compra"</formula>
    </cfRule>
  </conditionalFormatting>
  <conditionalFormatting sqref="B242:B253">
    <cfRule type="expression" dxfId="10441" priority="10285">
      <formula>ROW()=CELL("fila")</formula>
    </cfRule>
    <cfRule type="expression" dxfId="10440" priority="10286">
      <formula>$A242="Venta"</formula>
    </cfRule>
    <cfRule type="expression" dxfId="10439" priority="10287">
      <formula>$A242="Compra"</formula>
    </cfRule>
  </conditionalFormatting>
  <conditionalFormatting sqref="B242:B253">
    <cfRule type="expression" dxfId="10438" priority="10288">
      <formula>ROW()=CELL("fila")</formula>
    </cfRule>
    <cfRule type="expression" dxfId="10437" priority="10289">
      <formula>$A242="Venta"</formula>
    </cfRule>
    <cfRule type="expression" dxfId="10436" priority="10290">
      <formula>$A242="Compra"</formula>
    </cfRule>
  </conditionalFormatting>
  <conditionalFormatting sqref="B242:B253">
    <cfRule type="expression" dxfId="10435" priority="10282">
      <formula>ROW()=CELL("fila")</formula>
    </cfRule>
    <cfRule type="expression" dxfId="10434" priority="10283">
      <formula>$A242="Venta"</formula>
    </cfRule>
    <cfRule type="expression" dxfId="10433" priority="10284">
      <formula>$A242="Compra"</formula>
    </cfRule>
  </conditionalFormatting>
  <conditionalFormatting sqref="B242:B253">
    <cfRule type="expression" dxfId="10432" priority="10279">
      <formula>ROW()=CELL("fila")</formula>
    </cfRule>
  </conditionalFormatting>
  <conditionalFormatting sqref="B242:B253">
    <cfRule type="expression" dxfId="10431" priority="10280">
      <formula>$A242="Venta"</formula>
    </cfRule>
    <cfRule type="expression" dxfId="10430" priority="10281">
      <formula>$A242="Compra"</formula>
    </cfRule>
  </conditionalFormatting>
  <conditionalFormatting sqref="B242:B253">
    <cfRule type="expression" dxfId="10429" priority="10273">
      <formula>ROW()=CELL("fila")</formula>
    </cfRule>
    <cfRule type="expression" dxfId="10428" priority="10274">
      <formula>$A242="Venta"</formula>
    </cfRule>
    <cfRule type="expression" dxfId="10427" priority="10275">
      <formula>$A242="Compra"</formula>
    </cfRule>
  </conditionalFormatting>
  <conditionalFormatting sqref="B242:B253">
    <cfRule type="expression" dxfId="10426" priority="10276">
      <formula>ROW()=CELL("fila")</formula>
    </cfRule>
    <cfRule type="expression" dxfId="10425" priority="10277">
      <formula>$A242="Venta"</formula>
    </cfRule>
    <cfRule type="expression" dxfId="10424" priority="10278">
      <formula>$A242="Compra"</formula>
    </cfRule>
  </conditionalFormatting>
  <conditionalFormatting sqref="B242:B253">
    <cfRule type="expression" dxfId="10423" priority="10267">
      <formula>ROW()=CELL("fila")</formula>
    </cfRule>
    <cfRule type="expression" dxfId="10422" priority="10268">
      <formula>$A242="Venta"</formula>
    </cfRule>
    <cfRule type="expression" dxfId="10421" priority="10269">
      <formula>$A242="Compra"</formula>
    </cfRule>
  </conditionalFormatting>
  <conditionalFormatting sqref="B242:B253">
    <cfRule type="expression" dxfId="10420" priority="10270">
      <formula>ROW()=CELL("fila")</formula>
    </cfRule>
    <cfRule type="expression" dxfId="10419" priority="10271">
      <formula>$A242="Venta"</formula>
    </cfRule>
    <cfRule type="expression" dxfId="10418" priority="10272">
      <formula>$A242="Compra"</formula>
    </cfRule>
  </conditionalFormatting>
  <conditionalFormatting sqref="B242:B253">
    <cfRule type="expression" dxfId="10417" priority="10264">
      <formula>ROW()=CELL("fila")</formula>
    </cfRule>
    <cfRule type="expression" dxfId="10416" priority="10265">
      <formula>$A242="Venta"</formula>
    </cfRule>
    <cfRule type="expression" dxfId="10415" priority="10266">
      <formula>$A242="Compra"</formula>
    </cfRule>
  </conditionalFormatting>
  <conditionalFormatting sqref="B242:B253">
    <cfRule type="expression" dxfId="10414" priority="10261">
      <formula>ROW()=CELL("fila")</formula>
    </cfRule>
  </conditionalFormatting>
  <conditionalFormatting sqref="B242:B253">
    <cfRule type="expression" dxfId="10413" priority="10262">
      <formula>$A242="Venta"</formula>
    </cfRule>
    <cfRule type="expression" dxfId="10412" priority="10263">
      <formula>$A242="Compra"</formula>
    </cfRule>
  </conditionalFormatting>
  <conditionalFormatting sqref="B242:B253">
    <cfRule type="expression" dxfId="10411" priority="10255">
      <formula>ROW()=CELL("fila")</formula>
    </cfRule>
    <cfRule type="expression" dxfId="10410" priority="10256">
      <formula>$A242="Venta"</formula>
    </cfRule>
    <cfRule type="expression" dxfId="10409" priority="10257">
      <formula>$A242="Compra"</formula>
    </cfRule>
  </conditionalFormatting>
  <conditionalFormatting sqref="B242:B253">
    <cfRule type="expression" dxfId="10408" priority="10258">
      <formula>ROW()=CELL("fila")</formula>
    </cfRule>
    <cfRule type="expression" dxfId="10407" priority="10259">
      <formula>$A242="Venta"</formula>
    </cfRule>
    <cfRule type="expression" dxfId="10406" priority="10260">
      <formula>$A242="Compra"</formula>
    </cfRule>
  </conditionalFormatting>
  <conditionalFormatting sqref="B242:B253">
    <cfRule type="expression" dxfId="10405" priority="10249">
      <formula>ROW()=CELL("fila")</formula>
    </cfRule>
    <cfRule type="expression" dxfId="10404" priority="10250">
      <formula>$A242="Venta"</formula>
    </cfRule>
    <cfRule type="expression" dxfId="10403" priority="10251">
      <formula>$A242="Compra"</formula>
    </cfRule>
  </conditionalFormatting>
  <conditionalFormatting sqref="B242:B253">
    <cfRule type="expression" dxfId="10402" priority="10252">
      <formula>ROW()=CELL("fila")</formula>
    </cfRule>
    <cfRule type="expression" dxfId="10401" priority="10253">
      <formula>$A242="Venta"</formula>
    </cfRule>
    <cfRule type="expression" dxfId="10400" priority="10254">
      <formula>$A242="Compra"</formula>
    </cfRule>
  </conditionalFormatting>
  <conditionalFormatting sqref="B242:B253">
    <cfRule type="expression" dxfId="10399" priority="10246">
      <formula>ROW()=CELL("fila")</formula>
    </cfRule>
    <cfRule type="expression" dxfId="10398" priority="10247">
      <formula>$A242="Venta"</formula>
    </cfRule>
    <cfRule type="expression" dxfId="10397" priority="10248">
      <formula>$A242="Compra"</formula>
    </cfRule>
  </conditionalFormatting>
  <conditionalFormatting sqref="B242:B253">
    <cfRule type="expression" dxfId="10396" priority="10243">
      <formula>ROW()=CELL("fila")</formula>
    </cfRule>
  </conditionalFormatting>
  <conditionalFormatting sqref="B242:B253">
    <cfRule type="expression" dxfId="10395" priority="10244">
      <formula>$A242="Venta"</formula>
    </cfRule>
    <cfRule type="expression" dxfId="10394" priority="10245">
      <formula>$A242="Compra"</formula>
    </cfRule>
  </conditionalFormatting>
  <conditionalFormatting sqref="B242:B253">
    <cfRule type="expression" dxfId="10393" priority="10237">
      <formula>ROW()=CELL("fila")</formula>
    </cfRule>
    <cfRule type="expression" dxfId="10392" priority="10238">
      <formula>$A242="Venta"</formula>
    </cfRule>
    <cfRule type="expression" dxfId="10391" priority="10239">
      <formula>$A242="Compra"</formula>
    </cfRule>
  </conditionalFormatting>
  <conditionalFormatting sqref="B242:B253">
    <cfRule type="expression" dxfId="10390" priority="10240">
      <formula>ROW()=CELL("fila")</formula>
    </cfRule>
    <cfRule type="expression" dxfId="10389" priority="10241">
      <formula>$A242="Venta"</formula>
    </cfRule>
    <cfRule type="expression" dxfId="10388" priority="10242">
      <formula>$A242="Compra"</formula>
    </cfRule>
  </conditionalFormatting>
  <conditionalFormatting sqref="B242:B253">
    <cfRule type="expression" dxfId="10387" priority="10231">
      <formula>ROW()=CELL("fila")</formula>
    </cfRule>
    <cfRule type="expression" dxfId="10386" priority="10232">
      <formula>$A242="Venta"</formula>
    </cfRule>
    <cfRule type="expression" dxfId="10385" priority="10233">
      <formula>$A242="Compra"</formula>
    </cfRule>
  </conditionalFormatting>
  <conditionalFormatting sqref="B242:B253">
    <cfRule type="expression" dxfId="10384" priority="10234">
      <formula>ROW()=CELL("fila")</formula>
    </cfRule>
    <cfRule type="expression" dxfId="10383" priority="10235">
      <formula>$A242="Venta"</formula>
    </cfRule>
    <cfRule type="expression" dxfId="10382" priority="10236">
      <formula>$A242="Compra"</formula>
    </cfRule>
  </conditionalFormatting>
  <conditionalFormatting sqref="B242:B253">
    <cfRule type="expression" dxfId="10381" priority="10228">
      <formula>ROW()=CELL("fila")</formula>
    </cfRule>
    <cfRule type="expression" dxfId="10380" priority="10229">
      <formula>$A242="Venta"</formula>
    </cfRule>
    <cfRule type="expression" dxfId="10379" priority="10230">
      <formula>$A242="Compra"</formula>
    </cfRule>
  </conditionalFormatting>
  <conditionalFormatting sqref="B242:B253">
    <cfRule type="expression" dxfId="10378" priority="10225">
      <formula>ROW()=CELL("fila")</formula>
    </cfRule>
  </conditionalFormatting>
  <conditionalFormatting sqref="B242:B253">
    <cfRule type="expression" dxfId="10377" priority="10226">
      <formula>$A242="Venta"</formula>
    </cfRule>
    <cfRule type="expression" dxfId="10376" priority="10227">
      <formula>$A242="Compra"</formula>
    </cfRule>
  </conditionalFormatting>
  <conditionalFormatting sqref="B242:B253">
    <cfRule type="expression" dxfId="10375" priority="10219">
      <formula>ROW()=CELL("fila")</formula>
    </cfRule>
    <cfRule type="expression" dxfId="10374" priority="10220">
      <formula>$A242="Venta"</formula>
    </cfRule>
    <cfRule type="expression" dxfId="10373" priority="10221">
      <formula>$A242="Compra"</formula>
    </cfRule>
  </conditionalFormatting>
  <conditionalFormatting sqref="B242:B253">
    <cfRule type="expression" dxfId="10372" priority="10222">
      <formula>ROW()=CELL("fila")</formula>
    </cfRule>
    <cfRule type="expression" dxfId="10371" priority="10223">
      <formula>$A242="Venta"</formula>
    </cfRule>
    <cfRule type="expression" dxfId="10370" priority="10224">
      <formula>$A242="Compra"</formula>
    </cfRule>
  </conditionalFormatting>
  <conditionalFormatting sqref="B242:B253">
    <cfRule type="expression" dxfId="10369" priority="10213">
      <formula>ROW()=CELL("fila")</formula>
    </cfRule>
    <cfRule type="expression" dxfId="10368" priority="10214">
      <formula>$A242="Venta"</formula>
    </cfRule>
    <cfRule type="expression" dxfId="10367" priority="10215">
      <formula>$A242="Compra"</formula>
    </cfRule>
  </conditionalFormatting>
  <conditionalFormatting sqref="B242:B253">
    <cfRule type="expression" dxfId="10366" priority="10216">
      <formula>ROW()=CELL("fila")</formula>
    </cfRule>
    <cfRule type="expression" dxfId="10365" priority="10217">
      <formula>$A242="Venta"</formula>
    </cfRule>
    <cfRule type="expression" dxfId="10364" priority="10218">
      <formula>$A242="Compra"</formula>
    </cfRule>
  </conditionalFormatting>
  <conditionalFormatting sqref="B242:B253">
    <cfRule type="expression" dxfId="10363" priority="10207">
      <formula>ROW()=CELL("fila")</formula>
    </cfRule>
    <cfRule type="expression" dxfId="10362" priority="10208">
      <formula>$A242="Venta"</formula>
    </cfRule>
    <cfRule type="expression" dxfId="10361" priority="10209">
      <formula>$A242="Compra"</formula>
    </cfRule>
  </conditionalFormatting>
  <conditionalFormatting sqref="B242:B253">
    <cfRule type="expression" dxfId="10360" priority="10210">
      <formula>ROW()=CELL("fila")</formula>
    </cfRule>
    <cfRule type="expression" dxfId="10359" priority="10211">
      <formula>$A242="Venta"</formula>
    </cfRule>
    <cfRule type="expression" dxfId="10358" priority="10212">
      <formula>$A242="Compra"</formula>
    </cfRule>
  </conditionalFormatting>
  <conditionalFormatting sqref="B242:B253">
    <cfRule type="expression" dxfId="10357" priority="10201">
      <formula>ROW()=CELL("fila")</formula>
    </cfRule>
    <cfRule type="expression" dxfId="10356" priority="10202">
      <formula>$A242="Venta"</formula>
    </cfRule>
    <cfRule type="expression" dxfId="10355" priority="10203">
      <formula>$A242="Compra"</formula>
    </cfRule>
  </conditionalFormatting>
  <conditionalFormatting sqref="B242:B253">
    <cfRule type="expression" dxfId="10354" priority="10204">
      <formula>ROW()=CELL("fila")</formula>
    </cfRule>
    <cfRule type="expression" dxfId="10353" priority="10205">
      <formula>$A242="Venta"</formula>
    </cfRule>
    <cfRule type="expression" dxfId="10352" priority="10206">
      <formula>$A242="Compra"</formula>
    </cfRule>
  </conditionalFormatting>
  <conditionalFormatting sqref="B242:B253">
    <cfRule type="expression" dxfId="10351" priority="10198">
      <formula>ROW()=CELL("fila")</formula>
    </cfRule>
    <cfRule type="expression" dxfId="10350" priority="10199">
      <formula>$A242="Venta"</formula>
    </cfRule>
    <cfRule type="expression" dxfId="10349" priority="10200">
      <formula>$A242="Compra"</formula>
    </cfRule>
  </conditionalFormatting>
  <conditionalFormatting sqref="B242:B253">
    <cfRule type="expression" dxfId="10348" priority="10195">
      <formula>ROW()=CELL("fila")</formula>
    </cfRule>
    <cfRule type="expression" dxfId="10347" priority="10196">
      <formula>$A242="Venta"</formula>
    </cfRule>
    <cfRule type="expression" dxfId="10346" priority="10197">
      <formula>$A242="Compra"</formula>
    </cfRule>
  </conditionalFormatting>
  <conditionalFormatting sqref="B242:B253">
    <cfRule type="expression" dxfId="10345" priority="10192">
      <formula>ROW()=CELL("fila")</formula>
    </cfRule>
    <cfRule type="expression" dxfId="10344" priority="10193">
      <formula>$A242="Venta"</formula>
    </cfRule>
    <cfRule type="expression" dxfId="10343" priority="10194">
      <formula>$A242="Compra"</formula>
    </cfRule>
  </conditionalFormatting>
  <conditionalFormatting sqref="B242:B253">
    <cfRule type="expression" dxfId="10342" priority="10189">
      <formula>ROW()=CELL("fila")</formula>
    </cfRule>
  </conditionalFormatting>
  <conditionalFormatting sqref="B242:B253">
    <cfRule type="expression" dxfId="10341" priority="10190">
      <formula>$A242="Venta"</formula>
    </cfRule>
    <cfRule type="expression" dxfId="10340" priority="10191">
      <formula>$A242="Compra"</formula>
    </cfRule>
  </conditionalFormatting>
  <conditionalFormatting sqref="B242:B253">
    <cfRule type="expression" dxfId="10339" priority="10183">
      <formula>ROW()=CELL("fila")</formula>
    </cfRule>
    <cfRule type="expression" dxfId="10338" priority="10184">
      <formula>$A242="Venta"</formula>
    </cfRule>
    <cfRule type="expression" dxfId="10337" priority="10185">
      <formula>$A242="Compra"</formula>
    </cfRule>
  </conditionalFormatting>
  <conditionalFormatting sqref="B242:B253">
    <cfRule type="expression" dxfId="10336" priority="10186">
      <formula>ROW()=CELL("fila")</formula>
    </cfRule>
    <cfRule type="expression" dxfId="10335" priority="10187">
      <formula>$A242="Venta"</formula>
    </cfRule>
    <cfRule type="expression" dxfId="10334" priority="10188">
      <formula>$A242="Compra"</formula>
    </cfRule>
  </conditionalFormatting>
  <conditionalFormatting sqref="B242:B253">
    <cfRule type="expression" dxfId="10333" priority="10180">
      <formula>ROW()=CELL("fila")</formula>
    </cfRule>
    <cfRule type="expression" dxfId="10332" priority="10181">
      <formula>$A242="Venta"</formula>
    </cfRule>
    <cfRule type="expression" dxfId="10331" priority="10182">
      <formula>$A242="Compra"</formula>
    </cfRule>
  </conditionalFormatting>
  <conditionalFormatting sqref="B242:B253">
    <cfRule type="expression" dxfId="10330" priority="10177">
      <formula>ROW()=CELL("fila")</formula>
    </cfRule>
    <cfRule type="expression" dxfId="10329" priority="10178">
      <formula>$A242="Venta"</formula>
    </cfRule>
    <cfRule type="expression" dxfId="10328" priority="10179">
      <formula>$A242="Compra"</formula>
    </cfRule>
  </conditionalFormatting>
  <conditionalFormatting sqref="B242:B253">
    <cfRule type="expression" dxfId="10327" priority="10174">
      <formula>ROW()=CELL("fila")</formula>
    </cfRule>
    <cfRule type="expression" dxfId="10326" priority="10175">
      <formula>$A242="Venta"</formula>
    </cfRule>
    <cfRule type="expression" dxfId="10325" priority="10176">
      <formula>$A242="Compra"</formula>
    </cfRule>
  </conditionalFormatting>
  <conditionalFormatting sqref="B242:B253">
    <cfRule type="expression" dxfId="10324" priority="10171">
      <formula>ROW()=CELL("fila")</formula>
    </cfRule>
  </conditionalFormatting>
  <conditionalFormatting sqref="B242:B253">
    <cfRule type="expression" dxfId="10323" priority="10172">
      <formula>$A242="Venta"</formula>
    </cfRule>
    <cfRule type="expression" dxfId="10322" priority="10173">
      <formula>$A242="Compra"</formula>
    </cfRule>
  </conditionalFormatting>
  <conditionalFormatting sqref="B242:B253">
    <cfRule type="expression" dxfId="10321" priority="10165">
      <formula>ROW()=CELL("fila")</formula>
    </cfRule>
    <cfRule type="expression" dxfId="10320" priority="10166">
      <formula>$A242="Venta"</formula>
    </cfRule>
    <cfRule type="expression" dxfId="10319" priority="10167">
      <formula>$A242="Compra"</formula>
    </cfRule>
  </conditionalFormatting>
  <conditionalFormatting sqref="B242:B253">
    <cfRule type="expression" dxfId="10318" priority="10168">
      <formula>ROW()=CELL("fila")</formula>
    </cfRule>
    <cfRule type="expression" dxfId="10317" priority="10169">
      <formula>$A242="Venta"</formula>
    </cfRule>
    <cfRule type="expression" dxfId="10316" priority="10170">
      <formula>$A242="Compra"</formula>
    </cfRule>
  </conditionalFormatting>
  <conditionalFormatting sqref="B242:B253">
    <cfRule type="expression" dxfId="10315" priority="10162">
      <formula>ROW()=CELL("fila")</formula>
    </cfRule>
    <cfRule type="expression" dxfId="10314" priority="10163">
      <formula>$A242="Venta"</formula>
    </cfRule>
    <cfRule type="expression" dxfId="10313" priority="10164">
      <formula>$A242="Compra"</formula>
    </cfRule>
  </conditionalFormatting>
  <conditionalFormatting sqref="B242:B253">
    <cfRule type="expression" dxfId="10312" priority="10159">
      <formula>ROW()=CELL("fila")</formula>
    </cfRule>
  </conditionalFormatting>
  <conditionalFormatting sqref="B242:B253">
    <cfRule type="expression" dxfId="10311" priority="10160">
      <formula>$A242="Venta"</formula>
    </cfRule>
    <cfRule type="expression" dxfId="10310" priority="10161">
      <formula>$A242="Compra"</formula>
    </cfRule>
  </conditionalFormatting>
  <conditionalFormatting sqref="B242:B253">
    <cfRule type="expression" dxfId="10309" priority="10153">
      <formula>ROW()=CELL("fila")</formula>
    </cfRule>
    <cfRule type="expression" dxfId="10308" priority="10154">
      <formula>$A242="Venta"</formula>
    </cfRule>
    <cfRule type="expression" dxfId="10307" priority="10155">
      <formula>$A242="Compra"</formula>
    </cfRule>
  </conditionalFormatting>
  <conditionalFormatting sqref="B242:B253">
    <cfRule type="expression" dxfId="10306" priority="10156">
      <formula>ROW()=CELL("fila")</formula>
    </cfRule>
    <cfRule type="expression" dxfId="10305" priority="10157">
      <formula>$A242="Venta"</formula>
    </cfRule>
    <cfRule type="expression" dxfId="10304" priority="10158">
      <formula>$A242="Compra"</formula>
    </cfRule>
  </conditionalFormatting>
  <conditionalFormatting sqref="B242:B253">
    <cfRule type="expression" dxfId="10303" priority="10147">
      <formula>ROW()=CELL("fila")</formula>
    </cfRule>
    <cfRule type="expression" dxfId="10302" priority="10148">
      <formula>$A242="Venta"</formula>
    </cfRule>
    <cfRule type="expression" dxfId="10301" priority="10149">
      <formula>$A242="Compra"</formula>
    </cfRule>
  </conditionalFormatting>
  <conditionalFormatting sqref="B242:B253">
    <cfRule type="expression" dxfId="10300" priority="10150">
      <formula>ROW()=CELL("fila")</formula>
    </cfRule>
    <cfRule type="expression" dxfId="10299" priority="10151">
      <formula>$A242="Venta"</formula>
    </cfRule>
    <cfRule type="expression" dxfId="10298" priority="10152">
      <formula>$A242="Compra"</formula>
    </cfRule>
  </conditionalFormatting>
  <conditionalFormatting sqref="B242:B253">
    <cfRule type="expression" dxfId="10297" priority="10144">
      <formula>ROW()=CELL("fila")</formula>
    </cfRule>
    <cfRule type="expression" dxfId="10296" priority="10145">
      <formula>$A242="Venta"</formula>
    </cfRule>
    <cfRule type="expression" dxfId="10295" priority="10146">
      <formula>$A242="Compra"</formula>
    </cfRule>
  </conditionalFormatting>
  <conditionalFormatting sqref="B242:B253">
    <cfRule type="expression" dxfId="10294" priority="10141">
      <formula>ROW()=CELL("fila")</formula>
    </cfRule>
    <cfRule type="expression" dxfId="10293" priority="10142">
      <formula>$A242="Venta"</formula>
    </cfRule>
    <cfRule type="expression" dxfId="10292" priority="10143">
      <formula>$A242="Compra"</formula>
    </cfRule>
  </conditionalFormatting>
  <conditionalFormatting sqref="B242:B253">
    <cfRule type="expression" dxfId="10291" priority="10138">
      <formula>ROW()=CELL("fila")</formula>
    </cfRule>
    <cfRule type="expression" dxfId="10290" priority="10139">
      <formula>$A242="Venta"</formula>
    </cfRule>
    <cfRule type="expression" dxfId="10289" priority="10140">
      <formula>$A242="Compra"</formula>
    </cfRule>
  </conditionalFormatting>
  <conditionalFormatting sqref="B242:B253">
    <cfRule type="expression" dxfId="10288" priority="10135">
      <formula>ROW()=CELL("fila")</formula>
    </cfRule>
  </conditionalFormatting>
  <conditionalFormatting sqref="B242:B253">
    <cfRule type="expression" dxfId="10287" priority="10136">
      <formula>$A242="Venta"</formula>
    </cfRule>
    <cfRule type="expression" dxfId="10286" priority="10137">
      <formula>$A242="Compra"</formula>
    </cfRule>
  </conditionalFormatting>
  <conditionalFormatting sqref="B242:B253">
    <cfRule type="expression" dxfId="10285" priority="10129">
      <formula>ROW()=CELL("fila")</formula>
    </cfRule>
    <cfRule type="expression" dxfId="10284" priority="10130">
      <formula>$A242="Venta"</formula>
    </cfRule>
    <cfRule type="expression" dxfId="10283" priority="10131">
      <formula>$A242="Compra"</formula>
    </cfRule>
  </conditionalFormatting>
  <conditionalFormatting sqref="B242:B253">
    <cfRule type="expression" dxfId="10282" priority="10132">
      <formula>ROW()=CELL("fila")</formula>
    </cfRule>
    <cfRule type="expression" dxfId="10281" priority="10133">
      <formula>$A242="Venta"</formula>
    </cfRule>
    <cfRule type="expression" dxfId="10280" priority="10134">
      <formula>$A242="Compra"</formula>
    </cfRule>
  </conditionalFormatting>
  <conditionalFormatting sqref="B242:B253">
    <cfRule type="expression" dxfId="10279" priority="10126">
      <formula>ROW()=CELL("fila")</formula>
    </cfRule>
    <cfRule type="expression" dxfId="10278" priority="10127">
      <formula>$A242="Venta"</formula>
    </cfRule>
    <cfRule type="expression" dxfId="10277" priority="10128">
      <formula>$A242="Compra"</formula>
    </cfRule>
  </conditionalFormatting>
  <conditionalFormatting sqref="B242:B253">
    <cfRule type="expression" dxfId="10276" priority="10123">
      <formula>ROW()=CELL("fila")</formula>
    </cfRule>
  </conditionalFormatting>
  <conditionalFormatting sqref="B242:B253">
    <cfRule type="expression" dxfId="10275" priority="10124">
      <formula>$A242="Venta"</formula>
    </cfRule>
    <cfRule type="expression" dxfId="10274" priority="10125">
      <formula>$A242="Compra"</formula>
    </cfRule>
  </conditionalFormatting>
  <conditionalFormatting sqref="B242:B253">
    <cfRule type="expression" dxfId="10273" priority="10117">
      <formula>ROW()=CELL("fila")</formula>
    </cfRule>
    <cfRule type="expression" dxfId="10272" priority="10118">
      <formula>$A242="Venta"</formula>
    </cfRule>
    <cfRule type="expression" dxfId="10271" priority="10119">
      <formula>$A242="Compra"</formula>
    </cfRule>
  </conditionalFormatting>
  <conditionalFormatting sqref="B242:B253">
    <cfRule type="expression" dxfId="10270" priority="10120">
      <formula>ROW()=CELL("fila")</formula>
    </cfRule>
    <cfRule type="expression" dxfId="10269" priority="10121">
      <formula>$A242="Venta"</formula>
    </cfRule>
    <cfRule type="expression" dxfId="10268" priority="10122">
      <formula>$A242="Compra"</formula>
    </cfRule>
  </conditionalFormatting>
  <conditionalFormatting sqref="B242:B253">
    <cfRule type="expression" dxfId="10267" priority="10111">
      <formula>ROW()=CELL("fila")</formula>
    </cfRule>
    <cfRule type="expression" dxfId="10266" priority="10112">
      <formula>$A242="Venta"</formula>
    </cfRule>
    <cfRule type="expression" dxfId="10265" priority="10113">
      <formula>$A242="Compra"</formula>
    </cfRule>
  </conditionalFormatting>
  <conditionalFormatting sqref="B242:B253">
    <cfRule type="expression" dxfId="10264" priority="10114">
      <formula>ROW()=CELL("fila")</formula>
    </cfRule>
    <cfRule type="expression" dxfId="10263" priority="10115">
      <formula>$A242="Venta"</formula>
    </cfRule>
    <cfRule type="expression" dxfId="10262" priority="10116">
      <formula>$A242="Compra"</formula>
    </cfRule>
  </conditionalFormatting>
  <conditionalFormatting sqref="B242:B253">
    <cfRule type="expression" dxfId="10261" priority="10108">
      <formula>ROW()=CELL("fila")</formula>
    </cfRule>
    <cfRule type="expression" dxfId="10260" priority="10109">
      <formula>$A242="Venta"</formula>
    </cfRule>
    <cfRule type="expression" dxfId="10259" priority="10110">
      <formula>$A242="Compra"</formula>
    </cfRule>
  </conditionalFormatting>
  <conditionalFormatting sqref="B242:B253">
    <cfRule type="expression" dxfId="10258" priority="10105">
      <formula>ROW()=CELL("fila")</formula>
    </cfRule>
  </conditionalFormatting>
  <conditionalFormatting sqref="B242:B253">
    <cfRule type="expression" dxfId="10257" priority="10106">
      <formula>$A242="Venta"</formula>
    </cfRule>
    <cfRule type="expression" dxfId="10256" priority="10107">
      <formula>$A242="Compra"</formula>
    </cfRule>
  </conditionalFormatting>
  <conditionalFormatting sqref="B242:B253">
    <cfRule type="expression" dxfId="10255" priority="10099">
      <formula>ROW()=CELL("fila")</formula>
    </cfRule>
    <cfRule type="expression" dxfId="10254" priority="10100">
      <formula>$A242="Venta"</formula>
    </cfRule>
    <cfRule type="expression" dxfId="10253" priority="10101">
      <formula>$A242="Compra"</formula>
    </cfRule>
  </conditionalFormatting>
  <conditionalFormatting sqref="B242:B253">
    <cfRule type="expression" dxfId="10252" priority="10102">
      <formula>ROW()=CELL("fila")</formula>
    </cfRule>
    <cfRule type="expression" dxfId="10251" priority="10103">
      <formula>$A242="Venta"</formula>
    </cfRule>
    <cfRule type="expression" dxfId="10250" priority="10104">
      <formula>$A242="Compra"</formula>
    </cfRule>
  </conditionalFormatting>
  <conditionalFormatting sqref="B242:B253">
    <cfRule type="expression" dxfId="10249" priority="10093">
      <formula>ROW()=CELL("fila")</formula>
    </cfRule>
    <cfRule type="expression" dxfId="10248" priority="10094">
      <formula>$A242="Venta"</formula>
    </cfRule>
    <cfRule type="expression" dxfId="10247" priority="10095">
      <formula>$A242="Compra"</formula>
    </cfRule>
  </conditionalFormatting>
  <conditionalFormatting sqref="B242:B253">
    <cfRule type="expression" dxfId="10246" priority="10096">
      <formula>ROW()=CELL("fila")</formula>
    </cfRule>
    <cfRule type="expression" dxfId="10245" priority="10097">
      <formula>$A242="Venta"</formula>
    </cfRule>
    <cfRule type="expression" dxfId="10244" priority="10098">
      <formula>$A242="Compra"</formula>
    </cfRule>
  </conditionalFormatting>
  <conditionalFormatting sqref="B242:B253">
    <cfRule type="expression" dxfId="10243" priority="10090">
      <formula>ROW()=CELL("fila")</formula>
    </cfRule>
    <cfRule type="expression" dxfId="10242" priority="10091">
      <formula>$A242="Venta"</formula>
    </cfRule>
    <cfRule type="expression" dxfId="10241" priority="10092">
      <formula>$A242="Compra"</formula>
    </cfRule>
  </conditionalFormatting>
  <conditionalFormatting sqref="B242:B253">
    <cfRule type="expression" dxfId="10240" priority="10087">
      <formula>ROW()=CELL("fila")</formula>
    </cfRule>
  </conditionalFormatting>
  <conditionalFormatting sqref="B242:B253">
    <cfRule type="expression" dxfId="10239" priority="10088">
      <formula>$A242="Venta"</formula>
    </cfRule>
    <cfRule type="expression" dxfId="10238" priority="10089">
      <formula>$A242="Compra"</formula>
    </cfRule>
  </conditionalFormatting>
  <conditionalFormatting sqref="B242:B253">
    <cfRule type="expression" dxfId="10237" priority="10081">
      <formula>ROW()=CELL("fila")</formula>
    </cfRule>
    <cfRule type="expression" dxfId="10236" priority="10082">
      <formula>$A242="Venta"</formula>
    </cfRule>
    <cfRule type="expression" dxfId="10235" priority="10083">
      <formula>$A242="Compra"</formula>
    </cfRule>
  </conditionalFormatting>
  <conditionalFormatting sqref="B242:B253">
    <cfRule type="expression" dxfId="10234" priority="10084">
      <formula>ROW()=CELL("fila")</formula>
    </cfRule>
    <cfRule type="expression" dxfId="10233" priority="10085">
      <formula>$A242="Venta"</formula>
    </cfRule>
    <cfRule type="expression" dxfId="10232" priority="10086">
      <formula>$A242="Compra"</formula>
    </cfRule>
  </conditionalFormatting>
  <conditionalFormatting sqref="B242:B253">
    <cfRule type="expression" dxfId="10231" priority="10075">
      <formula>ROW()=CELL("fila")</formula>
    </cfRule>
    <cfRule type="expression" dxfId="10230" priority="10076">
      <formula>$A242="Venta"</formula>
    </cfRule>
    <cfRule type="expression" dxfId="10229" priority="10077">
      <formula>$A242="Compra"</formula>
    </cfRule>
  </conditionalFormatting>
  <conditionalFormatting sqref="B242:B253">
    <cfRule type="expression" dxfId="10228" priority="10078">
      <formula>ROW()=CELL("fila")</formula>
    </cfRule>
    <cfRule type="expression" dxfId="10227" priority="10079">
      <formula>$A242="Venta"</formula>
    </cfRule>
    <cfRule type="expression" dxfId="10226" priority="10080">
      <formula>$A242="Compra"</formula>
    </cfRule>
  </conditionalFormatting>
  <conditionalFormatting sqref="B242:B253">
    <cfRule type="expression" dxfId="10225" priority="10072">
      <formula>ROW()=CELL("fila")</formula>
    </cfRule>
    <cfRule type="expression" dxfId="10224" priority="10073">
      <formula>$A242="Venta"</formula>
    </cfRule>
    <cfRule type="expression" dxfId="10223" priority="10074">
      <formula>$A242="Compra"</formula>
    </cfRule>
  </conditionalFormatting>
  <conditionalFormatting sqref="B242:B253">
    <cfRule type="expression" dxfId="10222" priority="10069">
      <formula>ROW()=CELL("fila")</formula>
    </cfRule>
  </conditionalFormatting>
  <conditionalFormatting sqref="B242:B253">
    <cfRule type="expression" dxfId="10221" priority="10070">
      <formula>$A242="Venta"</formula>
    </cfRule>
    <cfRule type="expression" dxfId="10220" priority="10071">
      <formula>$A242="Compra"</formula>
    </cfRule>
  </conditionalFormatting>
  <conditionalFormatting sqref="B242:B253">
    <cfRule type="expression" dxfId="10219" priority="10063">
      <formula>ROW()=CELL("fila")</formula>
    </cfRule>
    <cfRule type="expression" dxfId="10218" priority="10064">
      <formula>$A242="Venta"</formula>
    </cfRule>
    <cfRule type="expression" dxfId="10217" priority="10065">
      <formula>$A242="Compra"</formula>
    </cfRule>
  </conditionalFormatting>
  <conditionalFormatting sqref="B242:B253">
    <cfRule type="expression" dxfId="10216" priority="10066">
      <formula>ROW()=CELL("fila")</formula>
    </cfRule>
    <cfRule type="expression" dxfId="10215" priority="10067">
      <formula>$A242="Venta"</formula>
    </cfRule>
    <cfRule type="expression" dxfId="10214" priority="10068">
      <formula>$A242="Compra"</formula>
    </cfRule>
  </conditionalFormatting>
  <conditionalFormatting sqref="B242:B253">
    <cfRule type="expression" dxfId="10213" priority="10057">
      <formula>ROW()=CELL("fila")</formula>
    </cfRule>
    <cfRule type="expression" dxfId="10212" priority="10058">
      <formula>$A242="Venta"</formula>
    </cfRule>
    <cfRule type="expression" dxfId="10211" priority="10059">
      <formula>$A242="Compra"</formula>
    </cfRule>
  </conditionalFormatting>
  <conditionalFormatting sqref="B242:B253">
    <cfRule type="expression" dxfId="10210" priority="10060">
      <formula>ROW()=CELL("fila")</formula>
    </cfRule>
    <cfRule type="expression" dxfId="10209" priority="10061">
      <formula>$A242="Venta"</formula>
    </cfRule>
    <cfRule type="expression" dxfId="10208" priority="10062">
      <formula>$A242="Compra"</formula>
    </cfRule>
  </conditionalFormatting>
  <conditionalFormatting sqref="B242:B253">
    <cfRule type="expression" dxfId="10207" priority="10051">
      <formula>ROW()=CELL("fila")</formula>
    </cfRule>
    <cfRule type="expression" dxfId="10206" priority="10052">
      <formula>$A242="Venta"</formula>
    </cfRule>
    <cfRule type="expression" dxfId="10205" priority="10053">
      <formula>$A242="Compra"</formula>
    </cfRule>
  </conditionalFormatting>
  <conditionalFormatting sqref="B242:B253">
    <cfRule type="expression" dxfId="10204" priority="10054">
      <formula>ROW()=CELL("fila")</formula>
    </cfRule>
    <cfRule type="expression" dxfId="10203" priority="10055">
      <formula>$A242="Venta"</formula>
    </cfRule>
    <cfRule type="expression" dxfId="10202" priority="10056">
      <formula>$A242="Compra"</formula>
    </cfRule>
  </conditionalFormatting>
  <conditionalFormatting sqref="B242:B253">
    <cfRule type="expression" dxfId="10201" priority="10045">
      <formula>ROW()=CELL("fila")</formula>
    </cfRule>
    <cfRule type="expression" dxfId="10200" priority="10046">
      <formula>$A242="Venta"</formula>
    </cfRule>
    <cfRule type="expression" dxfId="10199" priority="10047">
      <formula>$A242="Compra"</formula>
    </cfRule>
  </conditionalFormatting>
  <conditionalFormatting sqref="B242:B253">
    <cfRule type="expression" dxfId="10198" priority="10048">
      <formula>ROW()=CELL("fila")</formula>
    </cfRule>
    <cfRule type="expression" dxfId="10197" priority="10049">
      <formula>$A242="Venta"</formula>
    </cfRule>
    <cfRule type="expression" dxfId="10196" priority="10050">
      <formula>$A242="Compra"</formula>
    </cfRule>
  </conditionalFormatting>
  <conditionalFormatting sqref="B242:B253">
    <cfRule type="expression" dxfId="10195" priority="10042">
      <formula>ROW()=CELL("fila")</formula>
    </cfRule>
    <cfRule type="expression" dxfId="10194" priority="10043">
      <formula>$A242="Venta"</formula>
    </cfRule>
    <cfRule type="expression" dxfId="10193" priority="10044">
      <formula>$A242="Compra"</formula>
    </cfRule>
  </conditionalFormatting>
  <conditionalFormatting sqref="B242:B253">
    <cfRule type="expression" dxfId="10192" priority="10039">
      <formula>ROW()=CELL("fila")</formula>
    </cfRule>
    <cfRule type="expression" dxfId="10191" priority="10040">
      <formula>$A242="Venta"</formula>
    </cfRule>
    <cfRule type="expression" dxfId="10190" priority="10041">
      <formula>$A242="Compra"</formula>
    </cfRule>
  </conditionalFormatting>
  <conditionalFormatting sqref="B242:B253">
    <cfRule type="expression" dxfId="10189" priority="10036">
      <formula>ROW()=CELL("fila")</formula>
    </cfRule>
    <cfRule type="expression" dxfId="10188" priority="10037">
      <formula>$A242="Venta"</formula>
    </cfRule>
    <cfRule type="expression" dxfId="10187" priority="10038">
      <formula>$A242="Compra"</formula>
    </cfRule>
  </conditionalFormatting>
  <conditionalFormatting sqref="B242:B253">
    <cfRule type="expression" dxfId="10186" priority="10033">
      <formula>ROW()=CELL("fila")</formula>
    </cfRule>
  </conditionalFormatting>
  <conditionalFormatting sqref="B242:B253">
    <cfRule type="expression" dxfId="10185" priority="10034">
      <formula>$A242="Venta"</formula>
    </cfRule>
    <cfRule type="expression" dxfId="10184" priority="10035">
      <formula>$A242="Compra"</formula>
    </cfRule>
  </conditionalFormatting>
  <conditionalFormatting sqref="B242:B253">
    <cfRule type="expression" dxfId="10183" priority="10027">
      <formula>ROW()=CELL("fila")</formula>
    </cfRule>
    <cfRule type="expression" dxfId="10182" priority="10028">
      <formula>$A242="Venta"</formula>
    </cfRule>
    <cfRule type="expression" dxfId="10181" priority="10029">
      <formula>$A242="Compra"</formula>
    </cfRule>
  </conditionalFormatting>
  <conditionalFormatting sqref="B242:B253">
    <cfRule type="expression" dxfId="10180" priority="10030">
      <formula>ROW()=CELL("fila")</formula>
    </cfRule>
    <cfRule type="expression" dxfId="10179" priority="10031">
      <formula>$A242="Venta"</formula>
    </cfRule>
    <cfRule type="expression" dxfId="10178" priority="10032">
      <formula>$A242="Compra"</formula>
    </cfRule>
  </conditionalFormatting>
  <conditionalFormatting sqref="B242:B253">
    <cfRule type="expression" dxfId="10177" priority="10024">
      <formula>ROW()=CELL("fila")</formula>
    </cfRule>
    <cfRule type="expression" dxfId="10176" priority="10025">
      <formula>$A242="Venta"</formula>
    </cfRule>
    <cfRule type="expression" dxfId="10175" priority="10026">
      <formula>$A242="Compra"</formula>
    </cfRule>
  </conditionalFormatting>
  <conditionalFormatting sqref="B242:B253">
    <cfRule type="expression" dxfId="10174" priority="10021">
      <formula>ROW()=CELL("fila")</formula>
    </cfRule>
    <cfRule type="expression" dxfId="10173" priority="10022">
      <formula>$A242="Venta"</formula>
    </cfRule>
    <cfRule type="expression" dxfId="10172" priority="10023">
      <formula>$A242="Compra"</formula>
    </cfRule>
  </conditionalFormatting>
  <conditionalFormatting sqref="B242:B253">
    <cfRule type="expression" dxfId="10171" priority="10018">
      <formula>ROW()=CELL("fila")</formula>
    </cfRule>
    <cfRule type="expression" dxfId="10170" priority="10019">
      <formula>$A242="Venta"</formula>
    </cfRule>
    <cfRule type="expression" dxfId="10169" priority="10020">
      <formula>$A242="Compra"</formula>
    </cfRule>
  </conditionalFormatting>
  <conditionalFormatting sqref="B242:B253">
    <cfRule type="expression" dxfId="10168" priority="10015">
      <formula>ROW()=CELL("fila")</formula>
    </cfRule>
  </conditionalFormatting>
  <conditionalFormatting sqref="B242:B253">
    <cfRule type="expression" dxfId="10167" priority="10016">
      <formula>$A242="Venta"</formula>
    </cfRule>
    <cfRule type="expression" dxfId="10166" priority="10017">
      <formula>$A242="Compra"</formula>
    </cfRule>
  </conditionalFormatting>
  <conditionalFormatting sqref="B242:B253">
    <cfRule type="expression" dxfId="10165" priority="10009">
      <formula>ROW()=CELL("fila")</formula>
    </cfRule>
    <cfRule type="expression" dxfId="10164" priority="10010">
      <formula>$A242="Venta"</formula>
    </cfRule>
    <cfRule type="expression" dxfId="10163" priority="10011">
      <formula>$A242="Compra"</formula>
    </cfRule>
  </conditionalFormatting>
  <conditionalFormatting sqref="B242:B253">
    <cfRule type="expression" dxfId="10162" priority="10012">
      <formula>ROW()=CELL("fila")</formula>
    </cfRule>
    <cfRule type="expression" dxfId="10161" priority="10013">
      <formula>$A242="Venta"</formula>
    </cfRule>
    <cfRule type="expression" dxfId="10160" priority="10014">
      <formula>$A242="Compra"</formula>
    </cfRule>
  </conditionalFormatting>
  <conditionalFormatting sqref="B242:B253">
    <cfRule type="expression" dxfId="10159" priority="10006">
      <formula>ROW()=CELL("fila")</formula>
    </cfRule>
    <cfRule type="expression" dxfId="10158" priority="10007">
      <formula>$A242="Venta"</formula>
    </cfRule>
    <cfRule type="expression" dxfId="10157" priority="10008">
      <formula>$A242="Compra"</formula>
    </cfRule>
  </conditionalFormatting>
  <conditionalFormatting sqref="B242:B253">
    <cfRule type="expression" dxfId="10156" priority="10003">
      <formula>ROW()=CELL("fila")</formula>
    </cfRule>
  </conditionalFormatting>
  <conditionalFormatting sqref="B242:B253">
    <cfRule type="expression" dxfId="10155" priority="10004">
      <formula>$A242="Venta"</formula>
    </cfRule>
    <cfRule type="expression" dxfId="10154" priority="10005">
      <formula>$A242="Compra"</formula>
    </cfRule>
  </conditionalFormatting>
  <conditionalFormatting sqref="B242:B253">
    <cfRule type="expression" dxfId="10153" priority="9997">
      <formula>ROW()=CELL("fila")</formula>
    </cfRule>
    <cfRule type="expression" dxfId="10152" priority="9998">
      <formula>$A242="Venta"</formula>
    </cfRule>
    <cfRule type="expression" dxfId="10151" priority="9999">
      <formula>$A242="Compra"</formula>
    </cfRule>
  </conditionalFormatting>
  <conditionalFormatting sqref="B242:B253">
    <cfRule type="expression" dxfId="10150" priority="10000">
      <formula>ROW()=CELL("fila")</formula>
    </cfRule>
    <cfRule type="expression" dxfId="10149" priority="10001">
      <formula>$A242="Venta"</formula>
    </cfRule>
    <cfRule type="expression" dxfId="10148" priority="10002">
      <formula>$A242="Compra"</formula>
    </cfRule>
  </conditionalFormatting>
  <conditionalFormatting sqref="B242:B253">
    <cfRule type="expression" dxfId="10147" priority="9991">
      <formula>ROW()=CELL("fila")</formula>
    </cfRule>
    <cfRule type="expression" dxfId="10146" priority="9992">
      <formula>$A242="Venta"</formula>
    </cfRule>
    <cfRule type="expression" dxfId="10145" priority="9993">
      <formula>$A242="Compra"</formula>
    </cfRule>
  </conditionalFormatting>
  <conditionalFormatting sqref="B242:B253">
    <cfRule type="expression" dxfId="10144" priority="9994">
      <formula>ROW()=CELL("fila")</formula>
    </cfRule>
    <cfRule type="expression" dxfId="10143" priority="9995">
      <formula>$A242="Venta"</formula>
    </cfRule>
    <cfRule type="expression" dxfId="10142" priority="9996">
      <formula>$A242="Compra"</formula>
    </cfRule>
  </conditionalFormatting>
  <conditionalFormatting sqref="B242:B253">
    <cfRule type="expression" dxfId="10141" priority="9988">
      <formula>ROW()=CELL("fila")</formula>
    </cfRule>
    <cfRule type="expression" dxfId="10140" priority="9989">
      <formula>$A242="Venta"</formula>
    </cfRule>
    <cfRule type="expression" dxfId="10139" priority="9990">
      <formula>$A242="Compra"</formula>
    </cfRule>
  </conditionalFormatting>
  <conditionalFormatting sqref="B242:B253">
    <cfRule type="expression" dxfId="10138" priority="9985">
      <formula>ROW()=CELL("fila")</formula>
    </cfRule>
    <cfRule type="expression" dxfId="10137" priority="9986">
      <formula>$A242="Venta"</formula>
    </cfRule>
    <cfRule type="expression" dxfId="10136" priority="9987">
      <formula>$A242="Compra"</formula>
    </cfRule>
  </conditionalFormatting>
  <conditionalFormatting sqref="B242:B253">
    <cfRule type="expression" dxfId="10135" priority="9982">
      <formula>ROW()=CELL("fila")</formula>
    </cfRule>
    <cfRule type="expression" dxfId="10134" priority="9983">
      <formula>$A242="Venta"</formula>
    </cfRule>
    <cfRule type="expression" dxfId="10133" priority="9984">
      <formula>$A242="Compra"</formula>
    </cfRule>
  </conditionalFormatting>
  <conditionalFormatting sqref="B242:B253">
    <cfRule type="expression" dxfId="10132" priority="9979">
      <formula>ROW()=CELL("fila")</formula>
    </cfRule>
  </conditionalFormatting>
  <conditionalFormatting sqref="B242:B253">
    <cfRule type="expression" dxfId="10131" priority="9980">
      <formula>$A242="Venta"</formula>
    </cfRule>
    <cfRule type="expression" dxfId="10130" priority="9981">
      <formula>$A242="Compra"</formula>
    </cfRule>
  </conditionalFormatting>
  <conditionalFormatting sqref="B242:B253">
    <cfRule type="expression" dxfId="10129" priority="9973">
      <formula>ROW()=CELL("fila")</formula>
    </cfRule>
    <cfRule type="expression" dxfId="10128" priority="9974">
      <formula>$A242="Venta"</formula>
    </cfRule>
    <cfRule type="expression" dxfId="10127" priority="9975">
      <formula>$A242="Compra"</formula>
    </cfRule>
  </conditionalFormatting>
  <conditionalFormatting sqref="B242:B253">
    <cfRule type="expression" dxfId="10126" priority="9976">
      <formula>ROW()=CELL("fila")</formula>
    </cfRule>
    <cfRule type="expression" dxfId="10125" priority="9977">
      <formula>$A242="Venta"</formula>
    </cfRule>
    <cfRule type="expression" dxfId="10124" priority="9978">
      <formula>$A242="Compra"</formula>
    </cfRule>
  </conditionalFormatting>
  <conditionalFormatting sqref="B242:B253">
    <cfRule type="expression" dxfId="10123" priority="9970">
      <formula>ROW()=CELL("fila")</formula>
    </cfRule>
    <cfRule type="expression" dxfId="10122" priority="9971">
      <formula>$A242="Venta"</formula>
    </cfRule>
    <cfRule type="expression" dxfId="10121" priority="9972">
      <formula>$A242="Compra"</formula>
    </cfRule>
  </conditionalFormatting>
  <conditionalFormatting sqref="B242:B253">
    <cfRule type="expression" dxfId="10120" priority="9967">
      <formula>ROW()=CELL("fila")</formula>
    </cfRule>
  </conditionalFormatting>
  <conditionalFormatting sqref="B242:B253">
    <cfRule type="expression" dxfId="10119" priority="9968">
      <formula>$A242="Venta"</formula>
    </cfRule>
    <cfRule type="expression" dxfId="10118" priority="9969">
      <formula>$A242="Compra"</formula>
    </cfRule>
  </conditionalFormatting>
  <conditionalFormatting sqref="B242:B253">
    <cfRule type="expression" dxfId="10117" priority="9961">
      <formula>ROW()=CELL("fila")</formula>
    </cfRule>
    <cfRule type="expression" dxfId="10116" priority="9962">
      <formula>$A242="Venta"</formula>
    </cfRule>
    <cfRule type="expression" dxfId="10115" priority="9963">
      <formula>$A242="Compra"</formula>
    </cfRule>
  </conditionalFormatting>
  <conditionalFormatting sqref="B242:B253">
    <cfRule type="expression" dxfId="10114" priority="9964">
      <formula>ROW()=CELL("fila")</formula>
    </cfRule>
    <cfRule type="expression" dxfId="10113" priority="9965">
      <formula>$A242="Venta"</formula>
    </cfRule>
    <cfRule type="expression" dxfId="10112" priority="9966">
      <formula>$A242="Compra"</formula>
    </cfRule>
  </conditionalFormatting>
  <conditionalFormatting sqref="B242:B253">
    <cfRule type="expression" dxfId="10111" priority="9955">
      <formula>ROW()=CELL("fila")</formula>
    </cfRule>
    <cfRule type="expression" dxfId="10110" priority="9956">
      <formula>$A242="Venta"</formula>
    </cfRule>
    <cfRule type="expression" dxfId="10109" priority="9957">
      <formula>$A242="Compra"</formula>
    </cfRule>
  </conditionalFormatting>
  <conditionalFormatting sqref="B242:B253">
    <cfRule type="expression" dxfId="10108" priority="9958">
      <formula>ROW()=CELL("fila")</formula>
    </cfRule>
    <cfRule type="expression" dxfId="10107" priority="9959">
      <formula>$A242="Venta"</formula>
    </cfRule>
    <cfRule type="expression" dxfId="10106" priority="9960">
      <formula>$A242="Compra"</formula>
    </cfRule>
  </conditionalFormatting>
  <conditionalFormatting sqref="B242:B253">
    <cfRule type="expression" dxfId="10105" priority="9952">
      <formula>ROW()=CELL("fila")</formula>
    </cfRule>
    <cfRule type="expression" dxfId="10104" priority="9953">
      <formula>$A242="Venta"</formula>
    </cfRule>
    <cfRule type="expression" dxfId="10103" priority="9954">
      <formula>$A242="Compra"</formula>
    </cfRule>
  </conditionalFormatting>
  <conditionalFormatting sqref="B242:B253">
    <cfRule type="expression" dxfId="10102" priority="9949">
      <formula>ROW()=CELL("fila")</formula>
    </cfRule>
  </conditionalFormatting>
  <conditionalFormatting sqref="B242:B253">
    <cfRule type="expression" dxfId="10101" priority="9950">
      <formula>$A242="Venta"</formula>
    </cfRule>
    <cfRule type="expression" dxfId="10100" priority="9951">
      <formula>$A242="Compra"</formula>
    </cfRule>
  </conditionalFormatting>
  <conditionalFormatting sqref="B242:B253">
    <cfRule type="expression" dxfId="10099" priority="9943">
      <formula>ROW()=CELL("fila")</formula>
    </cfRule>
    <cfRule type="expression" dxfId="10098" priority="9944">
      <formula>$A242="Venta"</formula>
    </cfRule>
    <cfRule type="expression" dxfId="10097" priority="9945">
      <formula>$A242="Compra"</formula>
    </cfRule>
  </conditionalFormatting>
  <conditionalFormatting sqref="B242:B253">
    <cfRule type="expression" dxfId="10096" priority="9946">
      <formula>ROW()=CELL("fila")</formula>
    </cfRule>
    <cfRule type="expression" dxfId="10095" priority="9947">
      <formula>$A242="Venta"</formula>
    </cfRule>
    <cfRule type="expression" dxfId="10094" priority="9948">
      <formula>$A242="Compra"</formula>
    </cfRule>
  </conditionalFormatting>
  <conditionalFormatting sqref="B242:B253">
    <cfRule type="expression" dxfId="10093" priority="9937">
      <formula>ROW()=CELL("fila")</formula>
    </cfRule>
    <cfRule type="expression" dxfId="10092" priority="9938">
      <formula>$A242="Venta"</formula>
    </cfRule>
    <cfRule type="expression" dxfId="10091" priority="9939">
      <formula>$A242="Compra"</formula>
    </cfRule>
  </conditionalFormatting>
  <conditionalFormatting sqref="B242:B253">
    <cfRule type="expression" dxfId="10090" priority="9940">
      <formula>ROW()=CELL("fila")</formula>
    </cfRule>
    <cfRule type="expression" dxfId="10089" priority="9941">
      <formula>$A242="Venta"</formula>
    </cfRule>
    <cfRule type="expression" dxfId="10088" priority="9942">
      <formula>$A242="Compra"</formula>
    </cfRule>
  </conditionalFormatting>
  <conditionalFormatting sqref="B242:B253">
    <cfRule type="expression" dxfId="10087" priority="9934">
      <formula>ROW()=CELL("fila")</formula>
    </cfRule>
    <cfRule type="expression" dxfId="10086" priority="9935">
      <formula>$A242="Venta"</formula>
    </cfRule>
    <cfRule type="expression" dxfId="10085" priority="9936">
      <formula>$A242="Compra"</formula>
    </cfRule>
  </conditionalFormatting>
  <conditionalFormatting sqref="B242:B253">
    <cfRule type="expression" dxfId="10084" priority="9931">
      <formula>ROW()=CELL("fila")</formula>
    </cfRule>
  </conditionalFormatting>
  <conditionalFormatting sqref="B242:B253">
    <cfRule type="expression" dxfId="10083" priority="9932">
      <formula>$A242="Venta"</formula>
    </cfRule>
    <cfRule type="expression" dxfId="10082" priority="9933">
      <formula>$A242="Compra"</formula>
    </cfRule>
  </conditionalFormatting>
  <conditionalFormatting sqref="B242:B253">
    <cfRule type="expression" dxfId="10081" priority="9925">
      <formula>ROW()=CELL("fila")</formula>
    </cfRule>
    <cfRule type="expression" dxfId="10080" priority="9926">
      <formula>$A242="Venta"</formula>
    </cfRule>
    <cfRule type="expression" dxfId="10079" priority="9927">
      <formula>$A242="Compra"</formula>
    </cfRule>
  </conditionalFormatting>
  <conditionalFormatting sqref="B242:B253">
    <cfRule type="expression" dxfId="10078" priority="9928">
      <formula>ROW()=CELL("fila")</formula>
    </cfRule>
    <cfRule type="expression" dxfId="10077" priority="9929">
      <formula>$A242="Venta"</formula>
    </cfRule>
    <cfRule type="expression" dxfId="10076" priority="9930">
      <formula>$A242="Compra"</formula>
    </cfRule>
  </conditionalFormatting>
  <conditionalFormatting sqref="B242:B253">
    <cfRule type="expression" dxfId="10075" priority="9919">
      <formula>ROW()=CELL("fila")</formula>
    </cfRule>
    <cfRule type="expression" dxfId="10074" priority="9920">
      <formula>$A242="Venta"</formula>
    </cfRule>
    <cfRule type="expression" dxfId="10073" priority="9921">
      <formula>$A242="Compra"</formula>
    </cfRule>
  </conditionalFormatting>
  <conditionalFormatting sqref="B242:B253">
    <cfRule type="expression" dxfId="10072" priority="9922">
      <formula>ROW()=CELL("fila")</formula>
    </cfRule>
    <cfRule type="expression" dxfId="10071" priority="9923">
      <formula>$A242="Venta"</formula>
    </cfRule>
    <cfRule type="expression" dxfId="10070" priority="9924">
      <formula>$A242="Compra"</formula>
    </cfRule>
  </conditionalFormatting>
  <conditionalFormatting sqref="B242:B253">
    <cfRule type="expression" dxfId="10069" priority="9916">
      <formula>ROW()=CELL("fila")</formula>
    </cfRule>
    <cfRule type="expression" dxfId="10068" priority="9917">
      <formula>$A242="Venta"</formula>
    </cfRule>
    <cfRule type="expression" dxfId="10067" priority="9918">
      <formula>$A242="Compra"</formula>
    </cfRule>
  </conditionalFormatting>
  <conditionalFormatting sqref="B242:B253">
    <cfRule type="expression" dxfId="10066" priority="9913">
      <formula>ROW()=CELL("fila")</formula>
    </cfRule>
  </conditionalFormatting>
  <conditionalFormatting sqref="B242:B253">
    <cfRule type="expression" dxfId="10065" priority="9914">
      <formula>$A242="Venta"</formula>
    </cfRule>
    <cfRule type="expression" dxfId="10064" priority="9915">
      <formula>$A242="Compra"</formula>
    </cfRule>
  </conditionalFormatting>
  <conditionalFormatting sqref="B242:B253">
    <cfRule type="expression" dxfId="10063" priority="9907">
      <formula>ROW()=CELL("fila")</formula>
    </cfRule>
    <cfRule type="expression" dxfId="10062" priority="9908">
      <formula>$A242="Venta"</formula>
    </cfRule>
    <cfRule type="expression" dxfId="10061" priority="9909">
      <formula>$A242="Compra"</formula>
    </cfRule>
  </conditionalFormatting>
  <conditionalFormatting sqref="B242:B253">
    <cfRule type="expression" dxfId="10060" priority="9910">
      <formula>ROW()=CELL("fila")</formula>
    </cfRule>
    <cfRule type="expression" dxfId="10059" priority="9911">
      <formula>$A242="Venta"</formula>
    </cfRule>
    <cfRule type="expression" dxfId="10058" priority="9912">
      <formula>$A242="Compra"</formula>
    </cfRule>
  </conditionalFormatting>
  <conditionalFormatting sqref="B242:B253">
    <cfRule type="expression" dxfId="10057" priority="9901">
      <formula>ROW()=CELL("fila")</formula>
    </cfRule>
    <cfRule type="expression" dxfId="10056" priority="9902">
      <formula>$A242="Venta"</formula>
    </cfRule>
    <cfRule type="expression" dxfId="10055" priority="9903">
      <formula>$A242="Compra"</formula>
    </cfRule>
  </conditionalFormatting>
  <conditionalFormatting sqref="B242:B253">
    <cfRule type="expression" dxfId="10054" priority="9904">
      <formula>ROW()=CELL("fila")</formula>
    </cfRule>
    <cfRule type="expression" dxfId="10053" priority="9905">
      <formula>$A242="Venta"</formula>
    </cfRule>
    <cfRule type="expression" dxfId="10052" priority="9906">
      <formula>$A242="Compra"</formula>
    </cfRule>
  </conditionalFormatting>
  <conditionalFormatting sqref="B242:B253">
    <cfRule type="expression" dxfId="10051" priority="9895">
      <formula>ROW()=CELL("fila")</formula>
    </cfRule>
    <cfRule type="expression" dxfId="10050" priority="9896">
      <formula>$A242="Venta"</formula>
    </cfRule>
    <cfRule type="expression" dxfId="10049" priority="9897">
      <formula>$A242="Compra"</formula>
    </cfRule>
  </conditionalFormatting>
  <conditionalFormatting sqref="B242:B253">
    <cfRule type="expression" dxfId="10048" priority="9898">
      <formula>ROW()=CELL("fila")</formula>
    </cfRule>
    <cfRule type="expression" dxfId="10047" priority="9899">
      <formula>$A242="Venta"</formula>
    </cfRule>
    <cfRule type="expression" dxfId="10046" priority="9900">
      <formula>$A242="Compra"</formula>
    </cfRule>
  </conditionalFormatting>
  <conditionalFormatting sqref="B242:B253">
    <cfRule type="expression" dxfId="10045" priority="9889">
      <formula>ROW()=CELL("fila")</formula>
    </cfRule>
    <cfRule type="expression" dxfId="10044" priority="9890">
      <formula>$A242="Venta"</formula>
    </cfRule>
    <cfRule type="expression" dxfId="10043" priority="9891">
      <formula>$A242="Compra"</formula>
    </cfRule>
  </conditionalFormatting>
  <conditionalFormatting sqref="B242:B253">
    <cfRule type="expression" dxfId="10042" priority="9892">
      <formula>ROW()=CELL("fila")</formula>
    </cfRule>
    <cfRule type="expression" dxfId="10041" priority="9893">
      <formula>$A242="Venta"</formula>
    </cfRule>
    <cfRule type="expression" dxfId="10040" priority="9894">
      <formula>$A242="Compra"</formula>
    </cfRule>
  </conditionalFormatting>
  <conditionalFormatting sqref="B242:B253">
    <cfRule type="expression" dxfId="10039" priority="9886">
      <formula>ROW()=CELL("fila")</formula>
    </cfRule>
    <cfRule type="expression" dxfId="10038" priority="9887">
      <formula>$A242="Venta"</formula>
    </cfRule>
    <cfRule type="expression" dxfId="10037" priority="9888">
      <formula>$A242="Compra"</formula>
    </cfRule>
  </conditionalFormatting>
  <conditionalFormatting sqref="B242:B253">
    <cfRule type="expression" dxfId="10036" priority="9883">
      <formula>ROW()=CELL("fila")</formula>
    </cfRule>
  </conditionalFormatting>
  <conditionalFormatting sqref="B242:B253">
    <cfRule type="expression" dxfId="10035" priority="9884">
      <formula>$A242="Venta"</formula>
    </cfRule>
    <cfRule type="expression" dxfId="10034" priority="9885">
      <formula>$A242="Compra"</formula>
    </cfRule>
  </conditionalFormatting>
  <conditionalFormatting sqref="B242:B253">
    <cfRule type="expression" dxfId="10033" priority="9877">
      <formula>ROW()=CELL("fila")</formula>
    </cfRule>
    <cfRule type="expression" dxfId="10032" priority="9878">
      <formula>$A242="Venta"</formula>
    </cfRule>
    <cfRule type="expression" dxfId="10031" priority="9879">
      <formula>$A242="Compra"</formula>
    </cfRule>
  </conditionalFormatting>
  <conditionalFormatting sqref="B242:B253">
    <cfRule type="expression" dxfId="10030" priority="9880">
      <formula>ROW()=CELL("fila")</formula>
    </cfRule>
    <cfRule type="expression" dxfId="10029" priority="9881">
      <formula>$A242="Venta"</formula>
    </cfRule>
    <cfRule type="expression" dxfId="10028" priority="9882">
      <formula>$A242="Compra"</formula>
    </cfRule>
  </conditionalFormatting>
  <conditionalFormatting sqref="B242:B253">
    <cfRule type="expression" dxfId="10027" priority="9871">
      <formula>ROW()=CELL("fila")</formula>
    </cfRule>
    <cfRule type="expression" dxfId="10026" priority="9872">
      <formula>$A242="Venta"</formula>
    </cfRule>
    <cfRule type="expression" dxfId="10025" priority="9873">
      <formula>$A242="Compra"</formula>
    </cfRule>
  </conditionalFormatting>
  <conditionalFormatting sqref="B242:B253">
    <cfRule type="expression" dxfId="10024" priority="9874">
      <formula>ROW()=CELL("fila")</formula>
    </cfRule>
    <cfRule type="expression" dxfId="10023" priority="9875">
      <formula>$A242="Venta"</formula>
    </cfRule>
    <cfRule type="expression" dxfId="10022" priority="9876">
      <formula>$A242="Compra"</formula>
    </cfRule>
  </conditionalFormatting>
  <conditionalFormatting sqref="B242:B253">
    <cfRule type="expression" dxfId="10021" priority="9868">
      <formula>ROW()=CELL("fila")</formula>
    </cfRule>
    <cfRule type="expression" dxfId="10020" priority="9869">
      <formula>$A242="Venta"</formula>
    </cfRule>
    <cfRule type="expression" dxfId="10019" priority="9870">
      <formula>$A242="Compra"</formula>
    </cfRule>
  </conditionalFormatting>
  <conditionalFormatting sqref="B242:B253">
    <cfRule type="expression" dxfId="10018" priority="9865">
      <formula>ROW()=CELL("fila")</formula>
    </cfRule>
  </conditionalFormatting>
  <conditionalFormatting sqref="B242:B253">
    <cfRule type="expression" dxfId="10017" priority="9866">
      <formula>$A242="Venta"</formula>
    </cfRule>
    <cfRule type="expression" dxfId="10016" priority="9867">
      <formula>$A242="Compra"</formula>
    </cfRule>
  </conditionalFormatting>
  <conditionalFormatting sqref="B242:B253">
    <cfRule type="expression" dxfId="10015" priority="9859">
      <formula>ROW()=CELL("fila")</formula>
    </cfRule>
    <cfRule type="expression" dxfId="10014" priority="9860">
      <formula>$A242="Venta"</formula>
    </cfRule>
    <cfRule type="expression" dxfId="10013" priority="9861">
      <formula>$A242="Compra"</formula>
    </cfRule>
  </conditionalFormatting>
  <conditionalFormatting sqref="B242:B253">
    <cfRule type="expression" dxfId="10012" priority="9862">
      <formula>ROW()=CELL("fila")</formula>
    </cfRule>
    <cfRule type="expression" dxfId="10011" priority="9863">
      <formula>$A242="Venta"</formula>
    </cfRule>
    <cfRule type="expression" dxfId="10010" priority="9864">
      <formula>$A242="Compra"</formula>
    </cfRule>
  </conditionalFormatting>
  <conditionalFormatting sqref="B242:B253">
    <cfRule type="expression" dxfId="10009" priority="9853">
      <formula>ROW()=CELL("fila")</formula>
    </cfRule>
    <cfRule type="expression" dxfId="10008" priority="9854">
      <formula>$A242="Venta"</formula>
    </cfRule>
    <cfRule type="expression" dxfId="10007" priority="9855">
      <formula>$A242="Compra"</formula>
    </cfRule>
  </conditionalFormatting>
  <conditionalFormatting sqref="B242:B253">
    <cfRule type="expression" dxfId="10006" priority="9856">
      <formula>ROW()=CELL("fila")</formula>
    </cfRule>
    <cfRule type="expression" dxfId="10005" priority="9857">
      <formula>$A242="Venta"</formula>
    </cfRule>
    <cfRule type="expression" dxfId="10004" priority="9858">
      <formula>$A242="Compra"</formula>
    </cfRule>
  </conditionalFormatting>
  <conditionalFormatting sqref="B242:B253">
    <cfRule type="expression" dxfId="10003" priority="9850">
      <formula>ROW()=CELL("fila")</formula>
    </cfRule>
    <cfRule type="expression" dxfId="10002" priority="9851">
      <formula>$A242="Venta"</formula>
    </cfRule>
    <cfRule type="expression" dxfId="10001" priority="9852">
      <formula>$A242="Compra"</formula>
    </cfRule>
  </conditionalFormatting>
  <conditionalFormatting sqref="B242:B253">
    <cfRule type="expression" dxfId="10000" priority="9847">
      <formula>ROW()=CELL("fila")</formula>
    </cfRule>
  </conditionalFormatting>
  <conditionalFormatting sqref="B242:B253">
    <cfRule type="expression" dxfId="9999" priority="9848">
      <formula>$A242="Venta"</formula>
    </cfRule>
    <cfRule type="expression" dxfId="9998" priority="9849">
      <formula>$A242="Compra"</formula>
    </cfRule>
  </conditionalFormatting>
  <conditionalFormatting sqref="B242:B253">
    <cfRule type="expression" dxfId="9997" priority="9841">
      <formula>ROW()=CELL("fila")</formula>
    </cfRule>
    <cfRule type="expression" dxfId="9996" priority="9842">
      <formula>$A242="Venta"</formula>
    </cfRule>
    <cfRule type="expression" dxfId="9995" priority="9843">
      <formula>$A242="Compra"</formula>
    </cfRule>
  </conditionalFormatting>
  <conditionalFormatting sqref="B242:B253">
    <cfRule type="expression" dxfId="9994" priority="9844">
      <formula>ROW()=CELL("fila")</formula>
    </cfRule>
    <cfRule type="expression" dxfId="9993" priority="9845">
      <formula>$A242="Venta"</formula>
    </cfRule>
    <cfRule type="expression" dxfId="9992" priority="9846">
      <formula>$A242="Compra"</formula>
    </cfRule>
  </conditionalFormatting>
  <conditionalFormatting sqref="B242:B253">
    <cfRule type="expression" dxfId="9991" priority="9835">
      <formula>ROW()=CELL("fila")</formula>
    </cfRule>
    <cfRule type="expression" dxfId="9990" priority="9836">
      <formula>$A242="Venta"</formula>
    </cfRule>
    <cfRule type="expression" dxfId="9989" priority="9837">
      <formula>$A242="Compra"</formula>
    </cfRule>
  </conditionalFormatting>
  <conditionalFormatting sqref="B242:B253">
    <cfRule type="expression" dxfId="9988" priority="9838">
      <formula>ROW()=CELL("fila")</formula>
    </cfRule>
    <cfRule type="expression" dxfId="9987" priority="9839">
      <formula>$A242="Venta"</formula>
    </cfRule>
    <cfRule type="expression" dxfId="9986" priority="9840">
      <formula>$A242="Compra"</formula>
    </cfRule>
  </conditionalFormatting>
  <conditionalFormatting sqref="B242:B253">
    <cfRule type="expression" dxfId="9985" priority="9829">
      <formula>ROW()=CELL("fila")</formula>
    </cfRule>
    <cfRule type="expression" dxfId="9984" priority="9830">
      <formula>$A242="Venta"</formula>
    </cfRule>
    <cfRule type="expression" dxfId="9983" priority="9831">
      <formula>$A242="Compra"</formula>
    </cfRule>
  </conditionalFormatting>
  <conditionalFormatting sqref="B242:B253">
    <cfRule type="expression" dxfId="9982" priority="9832">
      <formula>ROW()=CELL("fila")</formula>
    </cfRule>
    <cfRule type="expression" dxfId="9981" priority="9833">
      <formula>$A242="Venta"</formula>
    </cfRule>
    <cfRule type="expression" dxfId="9980" priority="9834">
      <formula>$A242="Compra"</formula>
    </cfRule>
  </conditionalFormatting>
  <conditionalFormatting sqref="B242:B253">
    <cfRule type="expression" dxfId="9979" priority="9823">
      <formula>ROW()=CELL("fila")</formula>
    </cfRule>
    <cfRule type="expression" dxfId="9978" priority="9824">
      <formula>$A242="Venta"</formula>
    </cfRule>
    <cfRule type="expression" dxfId="9977" priority="9825">
      <formula>$A242="Compra"</formula>
    </cfRule>
  </conditionalFormatting>
  <conditionalFormatting sqref="B242:B253">
    <cfRule type="expression" dxfId="9976" priority="9826">
      <formula>ROW()=CELL("fila")</formula>
    </cfRule>
    <cfRule type="expression" dxfId="9975" priority="9827">
      <formula>$A242="Venta"</formula>
    </cfRule>
    <cfRule type="expression" dxfId="9974" priority="9828">
      <formula>$A242="Compra"</formula>
    </cfRule>
  </conditionalFormatting>
  <conditionalFormatting sqref="B242:B253">
    <cfRule type="expression" dxfId="9973" priority="9820">
      <formula>ROW()=CELL("fila")</formula>
    </cfRule>
    <cfRule type="expression" dxfId="9972" priority="9821">
      <formula>$A242="Venta"</formula>
    </cfRule>
    <cfRule type="expression" dxfId="9971" priority="9822">
      <formula>$A242="Compra"</formula>
    </cfRule>
  </conditionalFormatting>
  <conditionalFormatting sqref="B242:B253">
    <cfRule type="expression" dxfId="9970" priority="9817">
      <formula>ROW()=CELL("fila")</formula>
    </cfRule>
  </conditionalFormatting>
  <conditionalFormatting sqref="B242:B253">
    <cfRule type="expression" dxfId="9969" priority="9818">
      <formula>$A242="Venta"</formula>
    </cfRule>
    <cfRule type="expression" dxfId="9968" priority="9819">
      <formula>$A242="Compra"</formula>
    </cfRule>
  </conditionalFormatting>
  <conditionalFormatting sqref="B242:B253">
    <cfRule type="expression" dxfId="9967" priority="9811">
      <formula>ROW()=CELL("fila")</formula>
    </cfRule>
    <cfRule type="expression" dxfId="9966" priority="9812">
      <formula>$A242="Venta"</formula>
    </cfRule>
    <cfRule type="expression" dxfId="9965" priority="9813">
      <formula>$A242="Compra"</formula>
    </cfRule>
  </conditionalFormatting>
  <conditionalFormatting sqref="B242:B253">
    <cfRule type="expression" dxfId="9964" priority="9814">
      <formula>ROW()=CELL("fila")</formula>
    </cfRule>
    <cfRule type="expression" dxfId="9963" priority="9815">
      <formula>$A242="Venta"</formula>
    </cfRule>
    <cfRule type="expression" dxfId="9962" priority="9816">
      <formula>$A242="Compra"</formula>
    </cfRule>
  </conditionalFormatting>
  <conditionalFormatting sqref="B242:B253">
    <cfRule type="expression" dxfId="9961" priority="9805">
      <formula>ROW()=CELL("fila")</formula>
    </cfRule>
    <cfRule type="expression" dxfId="9960" priority="9806">
      <formula>$A242="Venta"</formula>
    </cfRule>
    <cfRule type="expression" dxfId="9959" priority="9807">
      <formula>$A242="Compra"</formula>
    </cfRule>
  </conditionalFormatting>
  <conditionalFormatting sqref="B242:B253">
    <cfRule type="expression" dxfId="9958" priority="9808">
      <formula>ROW()=CELL("fila")</formula>
    </cfRule>
    <cfRule type="expression" dxfId="9957" priority="9809">
      <formula>$A242="Venta"</formula>
    </cfRule>
    <cfRule type="expression" dxfId="9956" priority="9810">
      <formula>$A242="Compra"</formula>
    </cfRule>
  </conditionalFormatting>
  <conditionalFormatting sqref="B242:B253">
    <cfRule type="expression" dxfId="9955" priority="9799">
      <formula>ROW()=CELL("fila")</formula>
    </cfRule>
    <cfRule type="expression" dxfId="9954" priority="9800">
      <formula>$A242="Venta"</formula>
    </cfRule>
    <cfRule type="expression" dxfId="9953" priority="9801">
      <formula>$A242="Compra"</formula>
    </cfRule>
  </conditionalFormatting>
  <conditionalFormatting sqref="B242:B253">
    <cfRule type="expression" dxfId="9952" priority="9802">
      <formula>ROW()=CELL("fila")</formula>
    </cfRule>
    <cfRule type="expression" dxfId="9951" priority="9803">
      <formula>$A242="Venta"</formula>
    </cfRule>
    <cfRule type="expression" dxfId="9950" priority="9804">
      <formula>$A242="Compra"</formula>
    </cfRule>
  </conditionalFormatting>
  <conditionalFormatting sqref="B242:B253">
    <cfRule type="expression" dxfId="9949" priority="9793">
      <formula>ROW()=CELL("fila")</formula>
    </cfRule>
    <cfRule type="expression" dxfId="9948" priority="9794">
      <formula>$A242="Venta"</formula>
    </cfRule>
    <cfRule type="expression" dxfId="9947" priority="9795">
      <formula>$A242="Compra"</formula>
    </cfRule>
  </conditionalFormatting>
  <conditionalFormatting sqref="B242:B253">
    <cfRule type="expression" dxfId="9946" priority="9796">
      <formula>ROW()=CELL("fila")</formula>
    </cfRule>
    <cfRule type="expression" dxfId="9945" priority="9797">
      <formula>$A242="Venta"</formula>
    </cfRule>
    <cfRule type="expression" dxfId="9944" priority="9798">
      <formula>$A242="Compra"</formula>
    </cfRule>
  </conditionalFormatting>
  <conditionalFormatting sqref="B242:B253">
    <cfRule type="expression" dxfId="9943" priority="9787">
      <formula>ROW()=CELL("fila")</formula>
    </cfRule>
    <cfRule type="expression" dxfId="9942" priority="9788">
      <formula>$A242="Venta"</formula>
    </cfRule>
    <cfRule type="expression" dxfId="9941" priority="9789">
      <formula>$A242="Compra"</formula>
    </cfRule>
  </conditionalFormatting>
  <conditionalFormatting sqref="B242:B253">
    <cfRule type="expression" dxfId="9940" priority="9790">
      <formula>ROW()=CELL("fila")</formula>
    </cfRule>
    <cfRule type="expression" dxfId="9939" priority="9791">
      <formula>$A242="Venta"</formula>
    </cfRule>
    <cfRule type="expression" dxfId="9938" priority="9792">
      <formula>$A242="Compra"</formula>
    </cfRule>
  </conditionalFormatting>
  <conditionalFormatting sqref="B254:B273">
    <cfRule type="expression" dxfId="9937" priority="9784">
      <formula>ROW()=CELL("fila")</formula>
    </cfRule>
    <cfRule type="expression" dxfId="9936" priority="9785">
      <formula>$A254="Venta"</formula>
    </cfRule>
    <cfRule type="expression" dxfId="9935" priority="9786">
      <formula>$A254="Compra"</formula>
    </cfRule>
  </conditionalFormatting>
  <conditionalFormatting sqref="B254:B273">
    <cfRule type="expression" dxfId="9934" priority="9781">
      <formula>ROW()=CELL("fila")</formula>
    </cfRule>
    <cfRule type="expression" dxfId="9933" priority="9782">
      <formula>$A254="Venta"</formula>
    </cfRule>
    <cfRule type="expression" dxfId="9932" priority="9783">
      <formula>$A254="Compra"</formula>
    </cfRule>
  </conditionalFormatting>
  <conditionalFormatting sqref="B254:B273">
    <cfRule type="expression" dxfId="9931" priority="9778">
      <formula>ROW()=CELL("fila")</formula>
    </cfRule>
    <cfRule type="expression" dxfId="9930" priority="9779">
      <formula>$A254="Venta"</formula>
    </cfRule>
    <cfRule type="expression" dxfId="9929" priority="9780">
      <formula>$A254="Compra"</formula>
    </cfRule>
  </conditionalFormatting>
  <conditionalFormatting sqref="B254:B273">
    <cfRule type="expression" dxfId="9928" priority="9775">
      <formula>ROW()=CELL("fila")</formula>
    </cfRule>
    <cfRule type="expression" dxfId="9927" priority="9776">
      <formula>$A254="Venta"</formula>
    </cfRule>
    <cfRule type="expression" dxfId="9926" priority="9777">
      <formula>$A254="Compra"</formula>
    </cfRule>
  </conditionalFormatting>
  <conditionalFormatting sqref="B254:B273">
    <cfRule type="expression" dxfId="9925" priority="9769">
      <formula>ROW()=CELL("fila")</formula>
    </cfRule>
    <cfRule type="expression" dxfId="9924" priority="9770">
      <formula>$A254="Venta"</formula>
    </cfRule>
    <cfRule type="expression" dxfId="9923" priority="9771">
      <formula>$A254="Compra"</formula>
    </cfRule>
  </conditionalFormatting>
  <conditionalFormatting sqref="B254:B273">
    <cfRule type="expression" dxfId="9922" priority="9772">
      <formula>ROW()=CELL("fila")</formula>
    </cfRule>
    <cfRule type="expression" dxfId="9921" priority="9773">
      <formula>$A254="Venta"</formula>
    </cfRule>
    <cfRule type="expression" dxfId="9920" priority="9774">
      <formula>$A254="Compra"</formula>
    </cfRule>
  </conditionalFormatting>
  <conditionalFormatting sqref="B254:B273">
    <cfRule type="expression" dxfId="9919" priority="9766">
      <formula>ROW()=CELL("fila")</formula>
    </cfRule>
    <cfRule type="expression" dxfId="9918" priority="9767">
      <formula>$A254="Venta"</formula>
    </cfRule>
    <cfRule type="expression" dxfId="9917" priority="9768">
      <formula>$A254="Compra"</formula>
    </cfRule>
  </conditionalFormatting>
  <conditionalFormatting sqref="B254:B273">
    <cfRule type="expression" dxfId="9916" priority="9763">
      <formula>ROW()=CELL("fila")</formula>
    </cfRule>
    <cfRule type="expression" dxfId="9915" priority="9764">
      <formula>$A254="Venta"</formula>
    </cfRule>
    <cfRule type="expression" dxfId="9914" priority="9765">
      <formula>$A254="Compra"</formula>
    </cfRule>
  </conditionalFormatting>
  <conditionalFormatting sqref="B254:B273">
    <cfRule type="expression" dxfId="9913" priority="9760">
      <formula>ROW()=CELL("fila")</formula>
    </cfRule>
    <cfRule type="expression" dxfId="9912" priority="9761">
      <formula>$A254="Venta"</formula>
    </cfRule>
    <cfRule type="expression" dxfId="9911" priority="9762">
      <formula>$A254="Compra"</formula>
    </cfRule>
  </conditionalFormatting>
  <conditionalFormatting sqref="B254:B273">
    <cfRule type="expression" dxfId="9910" priority="9757">
      <formula>ROW()=CELL("fila")</formula>
    </cfRule>
  </conditionalFormatting>
  <conditionalFormatting sqref="B254:B273">
    <cfRule type="expression" dxfId="9909" priority="9758">
      <formula>$A254="Venta"</formula>
    </cfRule>
    <cfRule type="expression" dxfId="9908" priority="9759">
      <formula>$A254="Compra"</formula>
    </cfRule>
  </conditionalFormatting>
  <conditionalFormatting sqref="B254:B273">
    <cfRule type="expression" dxfId="9907" priority="9751">
      <formula>ROW()=CELL("fila")</formula>
    </cfRule>
    <cfRule type="expression" dxfId="9906" priority="9752">
      <formula>$A254="Venta"</formula>
    </cfRule>
    <cfRule type="expression" dxfId="9905" priority="9753">
      <formula>$A254="Compra"</formula>
    </cfRule>
  </conditionalFormatting>
  <conditionalFormatting sqref="B254:B273">
    <cfRule type="expression" dxfId="9904" priority="9754">
      <formula>ROW()=CELL("fila")</formula>
    </cfRule>
    <cfRule type="expression" dxfId="9903" priority="9755">
      <formula>$A254="Venta"</formula>
    </cfRule>
    <cfRule type="expression" dxfId="9902" priority="9756">
      <formula>$A254="Compra"</formula>
    </cfRule>
  </conditionalFormatting>
  <conditionalFormatting sqref="B254:B273">
    <cfRule type="expression" dxfId="9901" priority="9748">
      <formula>ROW()=CELL("fila")</formula>
    </cfRule>
    <cfRule type="expression" dxfId="9900" priority="9749">
      <formula>$A254="Venta"</formula>
    </cfRule>
    <cfRule type="expression" dxfId="9899" priority="9750">
      <formula>$A254="Compra"</formula>
    </cfRule>
  </conditionalFormatting>
  <conditionalFormatting sqref="B254:B273">
    <cfRule type="expression" dxfId="9898" priority="9745">
      <formula>ROW()=CELL("fila")</formula>
    </cfRule>
    <cfRule type="expression" dxfId="9897" priority="9746">
      <formula>$A254="Venta"</formula>
    </cfRule>
    <cfRule type="expression" dxfId="9896" priority="9747">
      <formula>$A254="Compra"</formula>
    </cfRule>
  </conditionalFormatting>
  <conditionalFormatting sqref="B254:B273">
    <cfRule type="expression" dxfId="9895" priority="9742">
      <formula>ROW()=CELL("fila")</formula>
    </cfRule>
    <cfRule type="expression" dxfId="9894" priority="9743">
      <formula>$A254="Venta"</formula>
    </cfRule>
    <cfRule type="expression" dxfId="9893" priority="9744">
      <formula>$A254="Compra"</formula>
    </cfRule>
  </conditionalFormatting>
  <conditionalFormatting sqref="B254:B273">
    <cfRule type="expression" dxfId="9892" priority="9739">
      <formula>ROW()=CELL("fila")</formula>
    </cfRule>
  </conditionalFormatting>
  <conditionalFormatting sqref="B254:B273">
    <cfRule type="expression" dxfId="9891" priority="9740">
      <formula>$A254="Venta"</formula>
    </cfRule>
    <cfRule type="expression" dxfId="9890" priority="9741">
      <formula>$A254="Compra"</formula>
    </cfRule>
  </conditionalFormatting>
  <conditionalFormatting sqref="B254:B273">
    <cfRule type="expression" dxfId="9889" priority="9733">
      <formula>ROW()=CELL("fila")</formula>
    </cfRule>
    <cfRule type="expression" dxfId="9888" priority="9734">
      <formula>$A254="Venta"</formula>
    </cfRule>
    <cfRule type="expression" dxfId="9887" priority="9735">
      <formula>$A254="Compra"</formula>
    </cfRule>
  </conditionalFormatting>
  <conditionalFormatting sqref="B254:B273">
    <cfRule type="expression" dxfId="9886" priority="9736">
      <formula>ROW()=CELL("fila")</formula>
    </cfRule>
    <cfRule type="expression" dxfId="9885" priority="9737">
      <formula>$A254="Venta"</formula>
    </cfRule>
    <cfRule type="expression" dxfId="9884" priority="9738">
      <formula>$A254="Compra"</formula>
    </cfRule>
  </conditionalFormatting>
  <conditionalFormatting sqref="B254:B273">
    <cfRule type="expression" dxfId="9883" priority="9730">
      <formula>ROW()=CELL("fila")</formula>
    </cfRule>
    <cfRule type="expression" dxfId="9882" priority="9731">
      <formula>$A254="Venta"</formula>
    </cfRule>
    <cfRule type="expression" dxfId="9881" priority="9732">
      <formula>$A254="Compra"</formula>
    </cfRule>
  </conditionalFormatting>
  <conditionalFormatting sqref="B254:B273">
    <cfRule type="expression" dxfId="9880" priority="9727">
      <formula>ROW()=CELL("fila")</formula>
    </cfRule>
  </conditionalFormatting>
  <conditionalFormatting sqref="B254:B273">
    <cfRule type="expression" dxfId="9879" priority="9728">
      <formula>$A254="Venta"</formula>
    </cfRule>
    <cfRule type="expression" dxfId="9878" priority="9729">
      <formula>$A254="Compra"</formula>
    </cfRule>
  </conditionalFormatting>
  <conditionalFormatting sqref="B254:B273">
    <cfRule type="expression" dxfId="9877" priority="9721">
      <formula>ROW()=CELL("fila")</formula>
    </cfRule>
    <cfRule type="expression" dxfId="9876" priority="9722">
      <formula>$A254="Venta"</formula>
    </cfRule>
    <cfRule type="expression" dxfId="9875" priority="9723">
      <formula>$A254="Compra"</formula>
    </cfRule>
  </conditionalFormatting>
  <conditionalFormatting sqref="B254:B273">
    <cfRule type="expression" dxfId="9874" priority="9724">
      <formula>ROW()=CELL("fila")</formula>
    </cfRule>
    <cfRule type="expression" dxfId="9873" priority="9725">
      <formula>$A254="Venta"</formula>
    </cfRule>
    <cfRule type="expression" dxfId="9872" priority="9726">
      <formula>$A254="Compra"</formula>
    </cfRule>
  </conditionalFormatting>
  <conditionalFormatting sqref="B254:B273">
    <cfRule type="expression" dxfId="9871" priority="9715">
      <formula>ROW()=CELL("fila")</formula>
    </cfRule>
    <cfRule type="expression" dxfId="9870" priority="9716">
      <formula>$A254="Venta"</formula>
    </cfRule>
    <cfRule type="expression" dxfId="9869" priority="9717">
      <formula>$A254="Compra"</formula>
    </cfRule>
  </conditionalFormatting>
  <conditionalFormatting sqref="B254:B273">
    <cfRule type="expression" dxfId="9868" priority="9718">
      <formula>ROW()=CELL("fila")</formula>
    </cfRule>
    <cfRule type="expression" dxfId="9867" priority="9719">
      <formula>$A254="Venta"</formula>
    </cfRule>
    <cfRule type="expression" dxfId="9866" priority="9720">
      <formula>$A254="Compra"</formula>
    </cfRule>
  </conditionalFormatting>
  <conditionalFormatting sqref="B254:B273">
    <cfRule type="expression" dxfId="9865" priority="9712">
      <formula>ROW()=CELL("fila")</formula>
    </cfRule>
    <cfRule type="expression" dxfId="9864" priority="9713">
      <formula>$A254="Venta"</formula>
    </cfRule>
    <cfRule type="expression" dxfId="9863" priority="9714">
      <formula>$A254="Compra"</formula>
    </cfRule>
  </conditionalFormatting>
  <conditionalFormatting sqref="B254:B273">
    <cfRule type="expression" dxfId="9862" priority="9709">
      <formula>ROW()=CELL("fila")</formula>
    </cfRule>
    <cfRule type="expression" dxfId="9861" priority="9710">
      <formula>$A254="Venta"</formula>
    </cfRule>
    <cfRule type="expression" dxfId="9860" priority="9711">
      <formula>$A254="Compra"</formula>
    </cfRule>
  </conditionalFormatting>
  <conditionalFormatting sqref="B254:B273">
    <cfRule type="expression" dxfId="9859" priority="9706">
      <formula>ROW()=CELL("fila")</formula>
    </cfRule>
    <cfRule type="expression" dxfId="9858" priority="9707">
      <formula>$A254="Venta"</formula>
    </cfRule>
    <cfRule type="expression" dxfId="9857" priority="9708">
      <formula>$A254="Compra"</formula>
    </cfRule>
  </conditionalFormatting>
  <conditionalFormatting sqref="B254:B273">
    <cfRule type="expression" dxfId="9856" priority="9703">
      <formula>ROW()=CELL("fila")</formula>
    </cfRule>
  </conditionalFormatting>
  <conditionalFormatting sqref="B254:B273">
    <cfRule type="expression" dxfId="9855" priority="9704">
      <formula>$A254="Venta"</formula>
    </cfRule>
    <cfRule type="expression" dxfId="9854" priority="9705">
      <formula>$A254="Compra"</formula>
    </cfRule>
  </conditionalFormatting>
  <conditionalFormatting sqref="B254:B273">
    <cfRule type="expression" dxfId="9853" priority="9697">
      <formula>ROW()=CELL("fila")</formula>
    </cfRule>
    <cfRule type="expression" dxfId="9852" priority="9698">
      <formula>$A254="Venta"</formula>
    </cfRule>
    <cfRule type="expression" dxfId="9851" priority="9699">
      <formula>$A254="Compra"</formula>
    </cfRule>
  </conditionalFormatting>
  <conditionalFormatting sqref="B254:B273">
    <cfRule type="expression" dxfId="9850" priority="9700">
      <formula>ROW()=CELL("fila")</formula>
    </cfRule>
    <cfRule type="expression" dxfId="9849" priority="9701">
      <formula>$A254="Venta"</formula>
    </cfRule>
    <cfRule type="expression" dxfId="9848" priority="9702">
      <formula>$A254="Compra"</formula>
    </cfRule>
  </conditionalFormatting>
  <conditionalFormatting sqref="B254:B273">
    <cfRule type="expression" dxfId="9847" priority="9694">
      <formula>ROW()=CELL("fila")</formula>
    </cfRule>
    <cfRule type="expression" dxfId="9846" priority="9695">
      <formula>$A254="Venta"</formula>
    </cfRule>
    <cfRule type="expression" dxfId="9845" priority="9696">
      <formula>$A254="Compra"</formula>
    </cfRule>
  </conditionalFormatting>
  <conditionalFormatting sqref="B254:B273">
    <cfRule type="expression" dxfId="9844" priority="9691">
      <formula>ROW()=CELL("fila")</formula>
    </cfRule>
  </conditionalFormatting>
  <conditionalFormatting sqref="B254:B273">
    <cfRule type="expression" dxfId="9843" priority="9692">
      <formula>$A254="Venta"</formula>
    </cfRule>
    <cfRule type="expression" dxfId="9842" priority="9693">
      <formula>$A254="Compra"</formula>
    </cfRule>
  </conditionalFormatting>
  <conditionalFormatting sqref="B254:B273">
    <cfRule type="expression" dxfId="9841" priority="9685">
      <formula>ROW()=CELL("fila")</formula>
    </cfRule>
    <cfRule type="expression" dxfId="9840" priority="9686">
      <formula>$A254="Venta"</formula>
    </cfRule>
    <cfRule type="expression" dxfId="9839" priority="9687">
      <formula>$A254="Compra"</formula>
    </cfRule>
  </conditionalFormatting>
  <conditionalFormatting sqref="B254:B273">
    <cfRule type="expression" dxfId="9838" priority="9688">
      <formula>ROW()=CELL("fila")</formula>
    </cfRule>
    <cfRule type="expression" dxfId="9837" priority="9689">
      <formula>$A254="Venta"</formula>
    </cfRule>
    <cfRule type="expression" dxfId="9836" priority="9690">
      <formula>$A254="Compra"</formula>
    </cfRule>
  </conditionalFormatting>
  <conditionalFormatting sqref="B254:B273">
    <cfRule type="expression" dxfId="9835" priority="9679">
      <formula>ROW()=CELL("fila")</formula>
    </cfRule>
    <cfRule type="expression" dxfId="9834" priority="9680">
      <formula>$A254="Venta"</formula>
    </cfRule>
    <cfRule type="expression" dxfId="9833" priority="9681">
      <formula>$A254="Compra"</formula>
    </cfRule>
  </conditionalFormatting>
  <conditionalFormatting sqref="B254:B273">
    <cfRule type="expression" dxfId="9832" priority="9682">
      <formula>ROW()=CELL("fila")</formula>
    </cfRule>
    <cfRule type="expression" dxfId="9831" priority="9683">
      <formula>$A254="Venta"</formula>
    </cfRule>
    <cfRule type="expression" dxfId="9830" priority="9684">
      <formula>$A254="Compra"</formula>
    </cfRule>
  </conditionalFormatting>
  <conditionalFormatting sqref="B254:B273">
    <cfRule type="expression" dxfId="9829" priority="9676">
      <formula>ROW()=CELL("fila")</formula>
    </cfRule>
    <cfRule type="expression" dxfId="9828" priority="9677">
      <formula>$A254="Venta"</formula>
    </cfRule>
    <cfRule type="expression" dxfId="9827" priority="9678">
      <formula>$A254="Compra"</formula>
    </cfRule>
  </conditionalFormatting>
  <conditionalFormatting sqref="B254:B273">
    <cfRule type="expression" dxfId="9826" priority="9673">
      <formula>ROW()=CELL("fila")</formula>
    </cfRule>
  </conditionalFormatting>
  <conditionalFormatting sqref="B254:B273">
    <cfRule type="expression" dxfId="9825" priority="9674">
      <formula>$A254="Venta"</formula>
    </cfRule>
    <cfRule type="expression" dxfId="9824" priority="9675">
      <formula>$A254="Compra"</formula>
    </cfRule>
  </conditionalFormatting>
  <conditionalFormatting sqref="B254:B273">
    <cfRule type="expression" dxfId="9823" priority="9667">
      <formula>ROW()=CELL("fila")</formula>
    </cfRule>
    <cfRule type="expression" dxfId="9822" priority="9668">
      <formula>$A254="Venta"</formula>
    </cfRule>
    <cfRule type="expression" dxfId="9821" priority="9669">
      <formula>$A254="Compra"</formula>
    </cfRule>
  </conditionalFormatting>
  <conditionalFormatting sqref="B254:B273">
    <cfRule type="expression" dxfId="9820" priority="9670">
      <formula>ROW()=CELL("fila")</formula>
    </cfRule>
    <cfRule type="expression" dxfId="9819" priority="9671">
      <formula>$A254="Venta"</formula>
    </cfRule>
    <cfRule type="expression" dxfId="9818" priority="9672">
      <formula>$A254="Compra"</formula>
    </cfRule>
  </conditionalFormatting>
  <conditionalFormatting sqref="B254:B273">
    <cfRule type="expression" dxfId="9817" priority="9661">
      <formula>ROW()=CELL("fila")</formula>
    </cfRule>
    <cfRule type="expression" dxfId="9816" priority="9662">
      <formula>$A254="Venta"</formula>
    </cfRule>
    <cfRule type="expression" dxfId="9815" priority="9663">
      <formula>$A254="Compra"</formula>
    </cfRule>
  </conditionalFormatting>
  <conditionalFormatting sqref="B254:B273">
    <cfRule type="expression" dxfId="9814" priority="9664">
      <formula>ROW()=CELL("fila")</formula>
    </cfRule>
    <cfRule type="expression" dxfId="9813" priority="9665">
      <formula>$A254="Venta"</formula>
    </cfRule>
    <cfRule type="expression" dxfId="9812" priority="9666">
      <formula>$A254="Compra"</formula>
    </cfRule>
  </conditionalFormatting>
  <conditionalFormatting sqref="B254:B273">
    <cfRule type="expression" dxfId="9811" priority="9658">
      <formula>ROW()=CELL("fila")</formula>
    </cfRule>
    <cfRule type="expression" dxfId="9810" priority="9659">
      <formula>$A254="Venta"</formula>
    </cfRule>
    <cfRule type="expression" dxfId="9809" priority="9660">
      <formula>$A254="Compra"</formula>
    </cfRule>
  </conditionalFormatting>
  <conditionalFormatting sqref="B254:B273">
    <cfRule type="expression" dxfId="9808" priority="9655">
      <formula>ROW()=CELL("fila")</formula>
    </cfRule>
  </conditionalFormatting>
  <conditionalFormatting sqref="B254:B273">
    <cfRule type="expression" dxfId="9807" priority="9656">
      <formula>$A254="Venta"</formula>
    </cfRule>
    <cfRule type="expression" dxfId="9806" priority="9657">
      <formula>$A254="Compra"</formula>
    </cfRule>
  </conditionalFormatting>
  <conditionalFormatting sqref="B254:B273">
    <cfRule type="expression" dxfId="9805" priority="9649">
      <formula>ROW()=CELL("fila")</formula>
    </cfRule>
    <cfRule type="expression" dxfId="9804" priority="9650">
      <formula>$A254="Venta"</formula>
    </cfRule>
    <cfRule type="expression" dxfId="9803" priority="9651">
      <formula>$A254="Compra"</formula>
    </cfRule>
  </conditionalFormatting>
  <conditionalFormatting sqref="B254:B273">
    <cfRule type="expression" dxfId="9802" priority="9652">
      <formula>ROW()=CELL("fila")</formula>
    </cfRule>
    <cfRule type="expression" dxfId="9801" priority="9653">
      <formula>$A254="Venta"</formula>
    </cfRule>
    <cfRule type="expression" dxfId="9800" priority="9654">
      <formula>$A254="Compra"</formula>
    </cfRule>
  </conditionalFormatting>
  <conditionalFormatting sqref="B254:B273">
    <cfRule type="expression" dxfId="9799" priority="9643">
      <formula>ROW()=CELL("fila")</formula>
    </cfRule>
    <cfRule type="expression" dxfId="9798" priority="9644">
      <formula>$A254="Venta"</formula>
    </cfRule>
    <cfRule type="expression" dxfId="9797" priority="9645">
      <formula>$A254="Compra"</formula>
    </cfRule>
  </conditionalFormatting>
  <conditionalFormatting sqref="B254:B273">
    <cfRule type="expression" dxfId="9796" priority="9646">
      <formula>ROW()=CELL("fila")</formula>
    </cfRule>
    <cfRule type="expression" dxfId="9795" priority="9647">
      <formula>$A254="Venta"</formula>
    </cfRule>
    <cfRule type="expression" dxfId="9794" priority="9648">
      <formula>$A254="Compra"</formula>
    </cfRule>
  </conditionalFormatting>
  <conditionalFormatting sqref="B254:B273">
    <cfRule type="expression" dxfId="9793" priority="9640">
      <formula>ROW()=CELL("fila")</formula>
    </cfRule>
    <cfRule type="expression" dxfId="9792" priority="9641">
      <formula>$A254="Venta"</formula>
    </cfRule>
    <cfRule type="expression" dxfId="9791" priority="9642">
      <formula>$A254="Compra"</formula>
    </cfRule>
  </conditionalFormatting>
  <conditionalFormatting sqref="B254:B273">
    <cfRule type="expression" dxfId="9790" priority="9637">
      <formula>ROW()=CELL("fila")</formula>
    </cfRule>
  </conditionalFormatting>
  <conditionalFormatting sqref="B254:B273">
    <cfRule type="expression" dxfId="9789" priority="9638">
      <formula>$A254="Venta"</formula>
    </cfRule>
    <cfRule type="expression" dxfId="9788" priority="9639">
      <formula>$A254="Compra"</formula>
    </cfRule>
  </conditionalFormatting>
  <conditionalFormatting sqref="B254:B273">
    <cfRule type="expression" dxfId="9787" priority="9631">
      <formula>ROW()=CELL("fila")</formula>
    </cfRule>
    <cfRule type="expression" dxfId="9786" priority="9632">
      <formula>$A254="Venta"</formula>
    </cfRule>
    <cfRule type="expression" dxfId="9785" priority="9633">
      <formula>$A254="Compra"</formula>
    </cfRule>
  </conditionalFormatting>
  <conditionalFormatting sqref="B254:B273">
    <cfRule type="expression" dxfId="9784" priority="9634">
      <formula>ROW()=CELL("fila")</formula>
    </cfRule>
    <cfRule type="expression" dxfId="9783" priority="9635">
      <formula>$A254="Venta"</formula>
    </cfRule>
    <cfRule type="expression" dxfId="9782" priority="9636">
      <formula>$A254="Compra"</formula>
    </cfRule>
  </conditionalFormatting>
  <conditionalFormatting sqref="B254:B273">
    <cfRule type="expression" dxfId="9781" priority="9625">
      <formula>ROW()=CELL("fila")</formula>
    </cfRule>
    <cfRule type="expression" dxfId="9780" priority="9626">
      <formula>$A254="Venta"</formula>
    </cfRule>
    <cfRule type="expression" dxfId="9779" priority="9627">
      <formula>$A254="Compra"</formula>
    </cfRule>
  </conditionalFormatting>
  <conditionalFormatting sqref="B254:B273">
    <cfRule type="expression" dxfId="9778" priority="9628">
      <formula>ROW()=CELL("fila")</formula>
    </cfRule>
    <cfRule type="expression" dxfId="9777" priority="9629">
      <formula>$A254="Venta"</formula>
    </cfRule>
    <cfRule type="expression" dxfId="9776" priority="9630">
      <formula>$A254="Compra"</formula>
    </cfRule>
  </conditionalFormatting>
  <conditionalFormatting sqref="B254:B273">
    <cfRule type="expression" dxfId="9775" priority="9619">
      <formula>ROW()=CELL("fila")</formula>
    </cfRule>
    <cfRule type="expression" dxfId="9774" priority="9620">
      <formula>$A254="Venta"</formula>
    </cfRule>
    <cfRule type="expression" dxfId="9773" priority="9621">
      <formula>$A254="Compra"</formula>
    </cfRule>
  </conditionalFormatting>
  <conditionalFormatting sqref="B254:B273">
    <cfRule type="expression" dxfId="9772" priority="9622">
      <formula>ROW()=CELL("fila")</formula>
    </cfRule>
    <cfRule type="expression" dxfId="9771" priority="9623">
      <formula>$A254="Venta"</formula>
    </cfRule>
    <cfRule type="expression" dxfId="9770" priority="9624">
      <formula>$A254="Compra"</formula>
    </cfRule>
  </conditionalFormatting>
  <conditionalFormatting sqref="B254:B273">
    <cfRule type="expression" dxfId="9769" priority="9613">
      <formula>ROW()=CELL("fila")</formula>
    </cfRule>
    <cfRule type="expression" dxfId="9768" priority="9614">
      <formula>$A254="Venta"</formula>
    </cfRule>
    <cfRule type="expression" dxfId="9767" priority="9615">
      <formula>$A254="Compra"</formula>
    </cfRule>
  </conditionalFormatting>
  <conditionalFormatting sqref="B254:B273">
    <cfRule type="expression" dxfId="9766" priority="9616">
      <formula>ROW()=CELL("fila")</formula>
    </cfRule>
    <cfRule type="expression" dxfId="9765" priority="9617">
      <formula>$A254="Venta"</formula>
    </cfRule>
    <cfRule type="expression" dxfId="9764" priority="9618">
      <formula>$A254="Compra"</formula>
    </cfRule>
  </conditionalFormatting>
  <conditionalFormatting sqref="B254:B273">
    <cfRule type="expression" dxfId="9763" priority="9610">
      <formula>ROW()=CELL("fila")</formula>
    </cfRule>
    <cfRule type="expression" dxfId="9762" priority="9611">
      <formula>$A254="Venta"</formula>
    </cfRule>
    <cfRule type="expression" dxfId="9761" priority="9612">
      <formula>$A254="Compra"</formula>
    </cfRule>
  </conditionalFormatting>
  <conditionalFormatting sqref="B254:B273">
    <cfRule type="expression" dxfId="9760" priority="9607">
      <formula>ROW()=CELL("fila")</formula>
    </cfRule>
    <cfRule type="expression" dxfId="9759" priority="9608">
      <formula>$A254="Venta"</formula>
    </cfRule>
    <cfRule type="expression" dxfId="9758" priority="9609">
      <formula>$A254="Compra"</formula>
    </cfRule>
  </conditionalFormatting>
  <conditionalFormatting sqref="B254:B273">
    <cfRule type="expression" dxfId="9757" priority="9604">
      <formula>ROW()=CELL("fila")</formula>
    </cfRule>
    <cfRule type="expression" dxfId="9756" priority="9605">
      <formula>$A254="Venta"</formula>
    </cfRule>
    <cfRule type="expression" dxfId="9755" priority="9606">
      <formula>$A254="Compra"</formula>
    </cfRule>
  </conditionalFormatting>
  <conditionalFormatting sqref="B254:B273">
    <cfRule type="expression" dxfId="9754" priority="9601">
      <formula>ROW()=CELL("fila")</formula>
    </cfRule>
  </conditionalFormatting>
  <conditionalFormatting sqref="B254:B273">
    <cfRule type="expression" dxfId="9753" priority="9602">
      <formula>$A254="Venta"</formula>
    </cfRule>
    <cfRule type="expression" dxfId="9752" priority="9603">
      <formula>$A254="Compra"</formula>
    </cfRule>
  </conditionalFormatting>
  <conditionalFormatting sqref="B254:B273">
    <cfRule type="expression" dxfId="9751" priority="9595">
      <formula>ROW()=CELL("fila")</formula>
    </cfRule>
    <cfRule type="expression" dxfId="9750" priority="9596">
      <formula>$A254="Venta"</formula>
    </cfRule>
    <cfRule type="expression" dxfId="9749" priority="9597">
      <formula>$A254="Compra"</formula>
    </cfRule>
  </conditionalFormatting>
  <conditionalFormatting sqref="B254:B273">
    <cfRule type="expression" dxfId="9748" priority="9598">
      <formula>ROW()=CELL("fila")</formula>
    </cfRule>
    <cfRule type="expression" dxfId="9747" priority="9599">
      <formula>$A254="Venta"</formula>
    </cfRule>
    <cfRule type="expression" dxfId="9746" priority="9600">
      <formula>$A254="Compra"</formula>
    </cfRule>
  </conditionalFormatting>
  <conditionalFormatting sqref="B254:B273">
    <cfRule type="expression" dxfId="9745" priority="9592">
      <formula>ROW()=CELL("fila")</formula>
    </cfRule>
    <cfRule type="expression" dxfId="9744" priority="9593">
      <formula>$A254="Venta"</formula>
    </cfRule>
    <cfRule type="expression" dxfId="9743" priority="9594">
      <formula>$A254="Compra"</formula>
    </cfRule>
  </conditionalFormatting>
  <conditionalFormatting sqref="B254:B273">
    <cfRule type="expression" dxfId="9742" priority="9589">
      <formula>ROW()=CELL("fila")</formula>
    </cfRule>
    <cfRule type="expression" dxfId="9741" priority="9590">
      <formula>$A254="Venta"</formula>
    </cfRule>
    <cfRule type="expression" dxfId="9740" priority="9591">
      <formula>$A254="Compra"</formula>
    </cfRule>
  </conditionalFormatting>
  <conditionalFormatting sqref="B254:B273">
    <cfRule type="expression" dxfId="9739" priority="9586">
      <formula>ROW()=CELL("fila")</formula>
    </cfRule>
    <cfRule type="expression" dxfId="9738" priority="9587">
      <formula>$A254="Venta"</formula>
    </cfRule>
    <cfRule type="expression" dxfId="9737" priority="9588">
      <formula>$A254="Compra"</formula>
    </cfRule>
  </conditionalFormatting>
  <conditionalFormatting sqref="B254:B273">
    <cfRule type="expression" dxfId="9736" priority="9583">
      <formula>ROW()=CELL("fila")</formula>
    </cfRule>
  </conditionalFormatting>
  <conditionalFormatting sqref="B254:B273">
    <cfRule type="expression" dxfId="9735" priority="9584">
      <formula>$A254="Venta"</formula>
    </cfRule>
    <cfRule type="expression" dxfId="9734" priority="9585">
      <formula>$A254="Compra"</formula>
    </cfRule>
  </conditionalFormatting>
  <conditionalFormatting sqref="B254:B273">
    <cfRule type="expression" dxfId="9733" priority="9577">
      <formula>ROW()=CELL("fila")</formula>
    </cfRule>
    <cfRule type="expression" dxfId="9732" priority="9578">
      <formula>$A254="Venta"</formula>
    </cfRule>
    <cfRule type="expression" dxfId="9731" priority="9579">
      <formula>$A254="Compra"</formula>
    </cfRule>
  </conditionalFormatting>
  <conditionalFormatting sqref="B254:B273">
    <cfRule type="expression" dxfId="9730" priority="9580">
      <formula>ROW()=CELL("fila")</formula>
    </cfRule>
    <cfRule type="expression" dxfId="9729" priority="9581">
      <formula>$A254="Venta"</formula>
    </cfRule>
    <cfRule type="expression" dxfId="9728" priority="9582">
      <formula>$A254="Compra"</formula>
    </cfRule>
  </conditionalFormatting>
  <conditionalFormatting sqref="B254:B273">
    <cfRule type="expression" dxfId="9727" priority="9574">
      <formula>ROW()=CELL("fila")</formula>
    </cfRule>
    <cfRule type="expression" dxfId="9726" priority="9575">
      <formula>$A254="Venta"</formula>
    </cfRule>
    <cfRule type="expression" dxfId="9725" priority="9576">
      <formula>$A254="Compra"</formula>
    </cfRule>
  </conditionalFormatting>
  <conditionalFormatting sqref="B254:B273">
    <cfRule type="expression" dxfId="9724" priority="9571">
      <formula>ROW()=CELL("fila")</formula>
    </cfRule>
  </conditionalFormatting>
  <conditionalFormatting sqref="B254:B273">
    <cfRule type="expression" dxfId="9723" priority="9572">
      <formula>$A254="Venta"</formula>
    </cfRule>
    <cfRule type="expression" dxfId="9722" priority="9573">
      <formula>$A254="Compra"</formula>
    </cfRule>
  </conditionalFormatting>
  <conditionalFormatting sqref="B254:B273">
    <cfRule type="expression" dxfId="9721" priority="9565">
      <formula>ROW()=CELL("fila")</formula>
    </cfRule>
    <cfRule type="expression" dxfId="9720" priority="9566">
      <formula>$A254="Venta"</formula>
    </cfRule>
    <cfRule type="expression" dxfId="9719" priority="9567">
      <formula>$A254="Compra"</formula>
    </cfRule>
  </conditionalFormatting>
  <conditionalFormatting sqref="B254:B273">
    <cfRule type="expression" dxfId="9718" priority="9568">
      <formula>ROW()=CELL("fila")</formula>
    </cfRule>
    <cfRule type="expression" dxfId="9717" priority="9569">
      <formula>$A254="Venta"</formula>
    </cfRule>
    <cfRule type="expression" dxfId="9716" priority="9570">
      <formula>$A254="Compra"</formula>
    </cfRule>
  </conditionalFormatting>
  <conditionalFormatting sqref="B254:B273">
    <cfRule type="expression" dxfId="9715" priority="9559">
      <formula>ROW()=CELL("fila")</formula>
    </cfRule>
    <cfRule type="expression" dxfId="9714" priority="9560">
      <formula>$A254="Venta"</formula>
    </cfRule>
    <cfRule type="expression" dxfId="9713" priority="9561">
      <formula>$A254="Compra"</formula>
    </cfRule>
  </conditionalFormatting>
  <conditionalFormatting sqref="B254:B273">
    <cfRule type="expression" dxfId="9712" priority="9562">
      <formula>ROW()=CELL("fila")</formula>
    </cfRule>
    <cfRule type="expression" dxfId="9711" priority="9563">
      <formula>$A254="Venta"</formula>
    </cfRule>
    <cfRule type="expression" dxfId="9710" priority="9564">
      <formula>$A254="Compra"</formula>
    </cfRule>
  </conditionalFormatting>
  <conditionalFormatting sqref="B254:B273">
    <cfRule type="expression" dxfId="9709" priority="9556">
      <formula>ROW()=CELL("fila")</formula>
    </cfRule>
    <cfRule type="expression" dxfId="9708" priority="9557">
      <formula>$A254="Venta"</formula>
    </cfRule>
    <cfRule type="expression" dxfId="9707" priority="9558">
      <formula>$A254="Compra"</formula>
    </cfRule>
  </conditionalFormatting>
  <conditionalFormatting sqref="B254:B273">
    <cfRule type="expression" dxfId="9706" priority="9553">
      <formula>ROW()=CELL("fila")</formula>
    </cfRule>
    <cfRule type="expression" dxfId="9705" priority="9554">
      <formula>$A254="Venta"</formula>
    </cfRule>
    <cfRule type="expression" dxfId="9704" priority="9555">
      <formula>$A254="Compra"</formula>
    </cfRule>
  </conditionalFormatting>
  <conditionalFormatting sqref="B254:B273">
    <cfRule type="expression" dxfId="9703" priority="9550">
      <formula>ROW()=CELL("fila")</formula>
    </cfRule>
    <cfRule type="expression" dxfId="9702" priority="9551">
      <formula>$A254="Venta"</formula>
    </cfRule>
    <cfRule type="expression" dxfId="9701" priority="9552">
      <formula>$A254="Compra"</formula>
    </cfRule>
  </conditionalFormatting>
  <conditionalFormatting sqref="B254:B273">
    <cfRule type="expression" dxfId="9700" priority="9547">
      <formula>ROW()=CELL("fila")</formula>
    </cfRule>
  </conditionalFormatting>
  <conditionalFormatting sqref="B254:B273">
    <cfRule type="expression" dxfId="9699" priority="9548">
      <formula>$A254="Venta"</formula>
    </cfRule>
    <cfRule type="expression" dxfId="9698" priority="9549">
      <formula>$A254="Compra"</formula>
    </cfRule>
  </conditionalFormatting>
  <conditionalFormatting sqref="B254:B273">
    <cfRule type="expression" dxfId="9697" priority="9541">
      <formula>ROW()=CELL("fila")</formula>
    </cfRule>
    <cfRule type="expression" dxfId="9696" priority="9542">
      <formula>$A254="Venta"</formula>
    </cfRule>
    <cfRule type="expression" dxfId="9695" priority="9543">
      <formula>$A254="Compra"</formula>
    </cfRule>
  </conditionalFormatting>
  <conditionalFormatting sqref="B254:B273">
    <cfRule type="expression" dxfId="9694" priority="9544">
      <formula>ROW()=CELL("fila")</formula>
    </cfRule>
    <cfRule type="expression" dxfId="9693" priority="9545">
      <formula>$A254="Venta"</formula>
    </cfRule>
    <cfRule type="expression" dxfId="9692" priority="9546">
      <formula>$A254="Compra"</formula>
    </cfRule>
  </conditionalFormatting>
  <conditionalFormatting sqref="B254:B273">
    <cfRule type="expression" dxfId="9691" priority="9538">
      <formula>ROW()=CELL("fila")</formula>
    </cfRule>
    <cfRule type="expression" dxfId="9690" priority="9539">
      <formula>$A254="Venta"</formula>
    </cfRule>
    <cfRule type="expression" dxfId="9689" priority="9540">
      <formula>$A254="Compra"</formula>
    </cfRule>
  </conditionalFormatting>
  <conditionalFormatting sqref="B254:B273">
    <cfRule type="expression" dxfId="9688" priority="9535">
      <formula>ROW()=CELL("fila")</formula>
    </cfRule>
  </conditionalFormatting>
  <conditionalFormatting sqref="B254:B273">
    <cfRule type="expression" dxfId="9687" priority="9536">
      <formula>$A254="Venta"</formula>
    </cfRule>
    <cfRule type="expression" dxfId="9686" priority="9537">
      <formula>$A254="Compra"</formula>
    </cfRule>
  </conditionalFormatting>
  <conditionalFormatting sqref="B254:B273">
    <cfRule type="expression" dxfId="9685" priority="9529">
      <formula>ROW()=CELL("fila")</formula>
    </cfRule>
    <cfRule type="expression" dxfId="9684" priority="9530">
      <formula>$A254="Venta"</formula>
    </cfRule>
    <cfRule type="expression" dxfId="9683" priority="9531">
      <formula>$A254="Compra"</formula>
    </cfRule>
  </conditionalFormatting>
  <conditionalFormatting sqref="B254:B273">
    <cfRule type="expression" dxfId="9682" priority="9532">
      <formula>ROW()=CELL("fila")</formula>
    </cfRule>
    <cfRule type="expression" dxfId="9681" priority="9533">
      <formula>$A254="Venta"</formula>
    </cfRule>
    <cfRule type="expression" dxfId="9680" priority="9534">
      <formula>$A254="Compra"</formula>
    </cfRule>
  </conditionalFormatting>
  <conditionalFormatting sqref="B254:B273">
    <cfRule type="expression" dxfId="9679" priority="9523">
      <formula>ROW()=CELL("fila")</formula>
    </cfRule>
    <cfRule type="expression" dxfId="9678" priority="9524">
      <formula>$A254="Venta"</formula>
    </cfRule>
    <cfRule type="expression" dxfId="9677" priority="9525">
      <formula>$A254="Compra"</formula>
    </cfRule>
  </conditionalFormatting>
  <conditionalFormatting sqref="B254:B273">
    <cfRule type="expression" dxfId="9676" priority="9526">
      <formula>ROW()=CELL("fila")</formula>
    </cfRule>
    <cfRule type="expression" dxfId="9675" priority="9527">
      <formula>$A254="Venta"</formula>
    </cfRule>
    <cfRule type="expression" dxfId="9674" priority="9528">
      <formula>$A254="Compra"</formula>
    </cfRule>
  </conditionalFormatting>
  <conditionalFormatting sqref="B254:B273">
    <cfRule type="expression" dxfId="9673" priority="9520">
      <formula>ROW()=CELL("fila")</formula>
    </cfRule>
    <cfRule type="expression" dxfId="9672" priority="9521">
      <formula>$A254="Venta"</formula>
    </cfRule>
    <cfRule type="expression" dxfId="9671" priority="9522">
      <formula>$A254="Compra"</formula>
    </cfRule>
  </conditionalFormatting>
  <conditionalFormatting sqref="B254:B273">
    <cfRule type="expression" dxfId="9670" priority="9517">
      <formula>ROW()=CELL("fila")</formula>
    </cfRule>
  </conditionalFormatting>
  <conditionalFormatting sqref="B254:B273">
    <cfRule type="expression" dxfId="9669" priority="9518">
      <formula>$A254="Venta"</formula>
    </cfRule>
    <cfRule type="expression" dxfId="9668" priority="9519">
      <formula>$A254="Compra"</formula>
    </cfRule>
  </conditionalFormatting>
  <conditionalFormatting sqref="B254:B273">
    <cfRule type="expression" dxfId="9667" priority="9511">
      <formula>ROW()=CELL("fila")</formula>
    </cfRule>
    <cfRule type="expression" dxfId="9666" priority="9512">
      <formula>$A254="Venta"</formula>
    </cfRule>
    <cfRule type="expression" dxfId="9665" priority="9513">
      <formula>$A254="Compra"</formula>
    </cfRule>
  </conditionalFormatting>
  <conditionalFormatting sqref="B254:B273">
    <cfRule type="expression" dxfId="9664" priority="9514">
      <formula>ROW()=CELL("fila")</formula>
    </cfRule>
    <cfRule type="expression" dxfId="9663" priority="9515">
      <formula>$A254="Venta"</formula>
    </cfRule>
    <cfRule type="expression" dxfId="9662" priority="9516">
      <formula>$A254="Compra"</formula>
    </cfRule>
  </conditionalFormatting>
  <conditionalFormatting sqref="B254:B273">
    <cfRule type="expression" dxfId="9661" priority="9505">
      <formula>ROW()=CELL("fila")</formula>
    </cfRule>
    <cfRule type="expression" dxfId="9660" priority="9506">
      <formula>$A254="Venta"</formula>
    </cfRule>
    <cfRule type="expression" dxfId="9659" priority="9507">
      <formula>$A254="Compra"</formula>
    </cfRule>
  </conditionalFormatting>
  <conditionalFormatting sqref="B254:B273">
    <cfRule type="expression" dxfId="9658" priority="9508">
      <formula>ROW()=CELL("fila")</formula>
    </cfRule>
    <cfRule type="expression" dxfId="9657" priority="9509">
      <formula>$A254="Venta"</formula>
    </cfRule>
    <cfRule type="expression" dxfId="9656" priority="9510">
      <formula>$A254="Compra"</formula>
    </cfRule>
  </conditionalFormatting>
  <conditionalFormatting sqref="B254:B273">
    <cfRule type="expression" dxfId="9655" priority="9502">
      <formula>ROW()=CELL("fila")</formula>
    </cfRule>
    <cfRule type="expression" dxfId="9654" priority="9503">
      <formula>$A254="Venta"</formula>
    </cfRule>
    <cfRule type="expression" dxfId="9653" priority="9504">
      <formula>$A254="Compra"</formula>
    </cfRule>
  </conditionalFormatting>
  <conditionalFormatting sqref="B254:B273">
    <cfRule type="expression" dxfId="9652" priority="9499">
      <formula>ROW()=CELL("fila")</formula>
    </cfRule>
  </conditionalFormatting>
  <conditionalFormatting sqref="B254:B273">
    <cfRule type="expression" dxfId="9651" priority="9500">
      <formula>$A254="Venta"</formula>
    </cfRule>
    <cfRule type="expression" dxfId="9650" priority="9501">
      <formula>$A254="Compra"</formula>
    </cfRule>
  </conditionalFormatting>
  <conditionalFormatting sqref="B254:B273">
    <cfRule type="expression" dxfId="9649" priority="9493">
      <formula>ROW()=CELL("fila")</formula>
    </cfRule>
    <cfRule type="expression" dxfId="9648" priority="9494">
      <formula>$A254="Venta"</formula>
    </cfRule>
    <cfRule type="expression" dxfId="9647" priority="9495">
      <formula>$A254="Compra"</formula>
    </cfRule>
  </conditionalFormatting>
  <conditionalFormatting sqref="B254:B273">
    <cfRule type="expression" dxfId="9646" priority="9496">
      <formula>ROW()=CELL("fila")</formula>
    </cfRule>
    <cfRule type="expression" dxfId="9645" priority="9497">
      <formula>$A254="Venta"</formula>
    </cfRule>
    <cfRule type="expression" dxfId="9644" priority="9498">
      <formula>$A254="Compra"</formula>
    </cfRule>
  </conditionalFormatting>
  <conditionalFormatting sqref="B254:B273">
    <cfRule type="expression" dxfId="9643" priority="9487">
      <formula>ROW()=CELL("fila")</formula>
    </cfRule>
    <cfRule type="expression" dxfId="9642" priority="9488">
      <formula>$A254="Venta"</formula>
    </cfRule>
    <cfRule type="expression" dxfId="9641" priority="9489">
      <formula>$A254="Compra"</formula>
    </cfRule>
  </conditionalFormatting>
  <conditionalFormatting sqref="B254:B273">
    <cfRule type="expression" dxfId="9640" priority="9490">
      <formula>ROW()=CELL("fila")</formula>
    </cfRule>
    <cfRule type="expression" dxfId="9639" priority="9491">
      <formula>$A254="Venta"</formula>
    </cfRule>
    <cfRule type="expression" dxfId="9638" priority="9492">
      <formula>$A254="Compra"</formula>
    </cfRule>
  </conditionalFormatting>
  <conditionalFormatting sqref="B254:B273">
    <cfRule type="expression" dxfId="9637" priority="9484">
      <formula>ROW()=CELL("fila")</formula>
    </cfRule>
    <cfRule type="expression" dxfId="9636" priority="9485">
      <formula>$A254="Venta"</formula>
    </cfRule>
    <cfRule type="expression" dxfId="9635" priority="9486">
      <formula>$A254="Compra"</formula>
    </cfRule>
  </conditionalFormatting>
  <conditionalFormatting sqref="B254:B273">
    <cfRule type="expression" dxfId="9634" priority="9481">
      <formula>ROW()=CELL("fila")</formula>
    </cfRule>
  </conditionalFormatting>
  <conditionalFormatting sqref="B254:B273">
    <cfRule type="expression" dxfId="9633" priority="9482">
      <formula>$A254="Venta"</formula>
    </cfRule>
    <cfRule type="expression" dxfId="9632" priority="9483">
      <formula>$A254="Compra"</formula>
    </cfRule>
  </conditionalFormatting>
  <conditionalFormatting sqref="B254:B273">
    <cfRule type="expression" dxfId="9631" priority="9475">
      <formula>ROW()=CELL("fila")</formula>
    </cfRule>
    <cfRule type="expression" dxfId="9630" priority="9476">
      <formula>$A254="Venta"</formula>
    </cfRule>
    <cfRule type="expression" dxfId="9629" priority="9477">
      <formula>$A254="Compra"</formula>
    </cfRule>
  </conditionalFormatting>
  <conditionalFormatting sqref="B254:B273">
    <cfRule type="expression" dxfId="9628" priority="9478">
      <formula>ROW()=CELL("fila")</formula>
    </cfRule>
    <cfRule type="expression" dxfId="9627" priority="9479">
      <formula>$A254="Venta"</formula>
    </cfRule>
    <cfRule type="expression" dxfId="9626" priority="9480">
      <formula>$A254="Compra"</formula>
    </cfRule>
  </conditionalFormatting>
  <conditionalFormatting sqref="B254:B273">
    <cfRule type="expression" dxfId="9625" priority="9469">
      <formula>ROW()=CELL("fila")</formula>
    </cfRule>
    <cfRule type="expression" dxfId="9624" priority="9470">
      <formula>$A254="Venta"</formula>
    </cfRule>
    <cfRule type="expression" dxfId="9623" priority="9471">
      <formula>$A254="Compra"</formula>
    </cfRule>
  </conditionalFormatting>
  <conditionalFormatting sqref="B254:B273">
    <cfRule type="expression" dxfId="9622" priority="9472">
      <formula>ROW()=CELL("fila")</formula>
    </cfRule>
    <cfRule type="expression" dxfId="9621" priority="9473">
      <formula>$A254="Venta"</formula>
    </cfRule>
    <cfRule type="expression" dxfId="9620" priority="9474">
      <formula>$A254="Compra"</formula>
    </cfRule>
  </conditionalFormatting>
  <conditionalFormatting sqref="B254:B273">
    <cfRule type="expression" dxfId="9619" priority="9463">
      <formula>ROW()=CELL("fila")</formula>
    </cfRule>
    <cfRule type="expression" dxfId="9618" priority="9464">
      <formula>$A254="Venta"</formula>
    </cfRule>
    <cfRule type="expression" dxfId="9617" priority="9465">
      <formula>$A254="Compra"</formula>
    </cfRule>
  </conditionalFormatting>
  <conditionalFormatting sqref="B254:B273">
    <cfRule type="expression" dxfId="9616" priority="9466">
      <formula>ROW()=CELL("fila")</formula>
    </cfRule>
    <cfRule type="expression" dxfId="9615" priority="9467">
      <formula>$A254="Venta"</formula>
    </cfRule>
    <cfRule type="expression" dxfId="9614" priority="9468">
      <formula>$A254="Compra"</formula>
    </cfRule>
  </conditionalFormatting>
  <conditionalFormatting sqref="B254:B273">
    <cfRule type="expression" dxfId="9613" priority="9457">
      <formula>ROW()=CELL("fila")</formula>
    </cfRule>
    <cfRule type="expression" dxfId="9612" priority="9458">
      <formula>$A254="Venta"</formula>
    </cfRule>
    <cfRule type="expression" dxfId="9611" priority="9459">
      <formula>$A254="Compra"</formula>
    </cfRule>
  </conditionalFormatting>
  <conditionalFormatting sqref="B254:B273">
    <cfRule type="expression" dxfId="9610" priority="9460">
      <formula>ROW()=CELL("fila")</formula>
    </cfRule>
    <cfRule type="expression" dxfId="9609" priority="9461">
      <formula>$A254="Venta"</formula>
    </cfRule>
    <cfRule type="expression" dxfId="9608" priority="9462">
      <formula>$A254="Compra"</formula>
    </cfRule>
  </conditionalFormatting>
  <conditionalFormatting sqref="B254:B273">
    <cfRule type="expression" dxfId="9607" priority="9454">
      <formula>ROW()=CELL("fila")</formula>
    </cfRule>
    <cfRule type="expression" dxfId="9606" priority="9455">
      <formula>$A254="Venta"</formula>
    </cfRule>
    <cfRule type="expression" dxfId="9605" priority="9456">
      <formula>$A254="Compra"</formula>
    </cfRule>
  </conditionalFormatting>
  <conditionalFormatting sqref="B254:B273">
    <cfRule type="expression" dxfId="9604" priority="9451">
      <formula>ROW()=CELL("fila")</formula>
    </cfRule>
    <cfRule type="expression" dxfId="9603" priority="9452">
      <formula>$A254="Venta"</formula>
    </cfRule>
    <cfRule type="expression" dxfId="9602" priority="9453">
      <formula>$A254="Compra"</formula>
    </cfRule>
  </conditionalFormatting>
  <conditionalFormatting sqref="B254:B273">
    <cfRule type="expression" dxfId="9601" priority="9448">
      <formula>ROW()=CELL("fila")</formula>
    </cfRule>
    <cfRule type="expression" dxfId="9600" priority="9449">
      <formula>$A254="Venta"</formula>
    </cfRule>
    <cfRule type="expression" dxfId="9599" priority="9450">
      <formula>$A254="Compra"</formula>
    </cfRule>
  </conditionalFormatting>
  <conditionalFormatting sqref="B254:B273">
    <cfRule type="expression" dxfId="9598" priority="9445">
      <formula>ROW()=CELL("fila")</formula>
    </cfRule>
  </conditionalFormatting>
  <conditionalFormatting sqref="B254:B273">
    <cfRule type="expression" dxfId="9597" priority="9446">
      <formula>$A254="Venta"</formula>
    </cfRule>
    <cfRule type="expression" dxfId="9596" priority="9447">
      <formula>$A254="Compra"</formula>
    </cfRule>
  </conditionalFormatting>
  <conditionalFormatting sqref="B254:B273">
    <cfRule type="expression" dxfId="9595" priority="9439">
      <formula>ROW()=CELL("fila")</formula>
    </cfRule>
    <cfRule type="expression" dxfId="9594" priority="9440">
      <formula>$A254="Venta"</formula>
    </cfRule>
    <cfRule type="expression" dxfId="9593" priority="9441">
      <formula>$A254="Compra"</formula>
    </cfRule>
  </conditionalFormatting>
  <conditionalFormatting sqref="B254:B273">
    <cfRule type="expression" dxfId="9592" priority="9442">
      <formula>ROW()=CELL("fila")</formula>
    </cfRule>
    <cfRule type="expression" dxfId="9591" priority="9443">
      <formula>$A254="Venta"</formula>
    </cfRule>
    <cfRule type="expression" dxfId="9590" priority="9444">
      <formula>$A254="Compra"</formula>
    </cfRule>
  </conditionalFormatting>
  <conditionalFormatting sqref="B254:B273">
    <cfRule type="expression" dxfId="9589" priority="9436">
      <formula>ROW()=CELL("fila")</formula>
    </cfRule>
    <cfRule type="expression" dxfId="9588" priority="9437">
      <formula>$A254="Venta"</formula>
    </cfRule>
    <cfRule type="expression" dxfId="9587" priority="9438">
      <formula>$A254="Compra"</formula>
    </cfRule>
  </conditionalFormatting>
  <conditionalFormatting sqref="B254:B273">
    <cfRule type="expression" dxfId="9586" priority="9433">
      <formula>ROW()=CELL("fila")</formula>
    </cfRule>
    <cfRule type="expression" dxfId="9585" priority="9434">
      <formula>$A254="Venta"</formula>
    </cfRule>
    <cfRule type="expression" dxfId="9584" priority="9435">
      <formula>$A254="Compra"</formula>
    </cfRule>
  </conditionalFormatting>
  <conditionalFormatting sqref="B254:B273">
    <cfRule type="expression" dxfId="9583" priority="9430">
      <formula>ROW()=CELL("fila")</formula>
    </cfRule>
    <cfRule type="expression" dxfId="9582" priority="9431">
      <formula>$A254="Venta"</formula>
    </cfRule>
    <cfRule type="expression" dxfId="9581" priority="9432">
      <formula>$A254="Compra"</formula>
    </cfRule>
  </conditionalFormatting>
  <conditionalFormatting sqref="B254:B273">
    <cfRule type="expression" dxfId="9580" priority="9427">
      <formula>ROW()=CELL("fila")</formula>
    </cfRule>
  </conditionalFormatting>
  <conditionalFormatting sqref="B254:B273">
    <cfRule type="expression" dxfId="9579" priority="9428">
      <formula>$A254="Venta"</formula>
    </cfRule>
    <cfRule type="expression" dxfId="9578" priority="9429">
      <formula>$A254="Compra"</formula>
    </cfRule>
  </conditionalFormatting>
  <conditionalFormatting sqref="B254:B273">
    <cfRule type="expression" dxfId="9577" priority="9421">
      <formula>ROW()=CELL("fila")</formula>
    </cfRule>
    <cfRule type="expression" dxfId="9576" priority="9422">
      <formula>$A254="Venta"</formula>
    </cfRule>
    <cfRule type="expression" dxfId="9575" priority="9423">
      <formula>$A254="Compra"</formula>
    </cfRule>
  </conditionalFormatting>
  <conditionalFormatting sqref="B254:B273">
    <cfRule type="expression" dxfId="9574" priority="9424">
      <formula>ROW()=CELL("fila")</formula>
    </cfRule>
    <cfRule type="expression" dxfId="9573" priority="9425">
      <formula>$A254="Venta"</formula>
    </cfRule>
    <cfRule type="expression" dxfId="9572" priority="9426">
      <formula>$A254="Compra"</formula>
    </cfRule>
  </conditionalFormatting>
  <conditionalFormatting sqref="B254:B273">
    <cfRule type="expression" dxfId="9571" priority="9418">
      <formula>ROW()=CELL("fila")</formula>
    </cfRule>
    <cfRule type="expression" dxfId="9570" priority="9419">
      <formula>$A254="Venta"</formula>
    </cfRule>
    <cfRule type="expression" dxfId="9569" priority="9420">
      <formula>$A254="Compra"</formula>
    </cfRule>
  </conditionalFormatting>
  <conditionalFormatting sqref="B254:B273">
    <cfRule type="expression" dxfId="9568" priority="9415">
      <formula>ROW()=CELL("fila")</formula>
    </cfRule>
  </conditionalFormatting>
  <conditionalFormatting sqref="B254:B273">
    <cfRule type="expression" dxfId="9567" priority="9416">
      <formula>$A254="Venta"</formula>
    </cfRule>
    <cfRule type="expression" dxfId="9566" priority="9417">
      <formula>$A254="Compra"</formula>
    </cfRule>
  </conditionalFormatting>
  <conditionalFormatting sqref="B254:B273">
    <cfRule type="expression" dxfId="9565" priority="9409">
      <formula>ROW()=CELL("fila")</formula>
    </cfRule>
    <cfRule type="expression" dxfId="9564" priority="9410">
      <formula>$A254="Venta"</formula>
    </cfRule>
    <cfRule type="expression" dxfId="9563" priority="9411">
      <formula>$A254="Compra"</formula>
    </cfRule>
  </conditionalFormatting>
  <conditionalFormatting sqref="B254:B273">
    <cfRule type="expression" dxfId="9562" priority="9412">
      <formula>ROW()=CELL("fila")</formula>
    </cfRule>
    <cfRule type="expression" dxfId="9561" priority="9413">
      <formula>$A254="Venta"</formula>
    </cfRule>
    <cfRule type="expression" dxfId="9560" priority="9414">
      <formula>$A254="Compra"</formula>
    </cfRule>
  </conditionalFormatting>
  <conditionalFormatting sqref="B254:B273">
    <cfRule type="expression" dxfId="9559" priority="9403">
      <formula>ROW()=CELL("fila")</formula>
    </cfRule>
    <cfRule type="expression" dxfId="9558" priority="9404">
      <formula>$A254="Venta"</formula>
    </cfRule>
    <cfRule type="expression" dxfId="9557" priority="9405">
      <formula>$A254="Compra"</formula>
    </cfRule>
  </conditionalFormatting>
  <conditionalFormatting sqref="B254:B273">
    <cfRule type="expression" dxfId="9556" priority="9406">
      <formula>ROW()=CELL("fila")</formula>
    </cfRule>
    <cfRule type="expression" dxfId="9555" priority="9407">
      <formula>$A254="Venta"</formula>
    </cfRule>
    <cfRule type="expression" dxfId="9554" priority="9408">
      <formula>$A254="Compra"</formula>
    </cfRule>
  </conditionalFormatting>
  <conditionalFormatting sqref="B254:B273">
    <cfRule type="expression" dxfId="9553" priority="9400">
      <formula>ROW()=CELL("fila")</formula>
    </cfRule>
    <cfRule type="expression" dxfId="9552" priority="9401">
      <formula>$A254="Venta"</formula>
    </cfRule>
    <cfRule type="expression" dxfId="9551" priority="9402">
      <formula>$A254="Compra"</formula>
    </cfRule>
  </conditionalFormatting>
  <conditionalFormatting sqref="B254:B273">
    <cfRule type="expression" dxfId="9550" priority="9397">
      <formula>ROW()=CELL("fila")</formula>
    </cfRule>
    <cfRule type="expression" dxfId="9549" priority="9398">
      <formula>$A254="Venta"</formula>
    </cfRule>
    <cfRule type="expression" dxfId="9548" priority="9399">
      <formula>$A254="Compra"</formula>
    </cfRule>
  </conditionalFormatting>
  <conditionalFormatting sqref="B254:B273">
    <cfRule type="expression" dxfId="9547" priority="9394">
      <formula>ROW()=CELL("fila")</formula>
    </cfRule>
    <cfRule type="expression" dxfId="9546" priority="9395">
      <formula>$A254="Venta"</formula>
    </cfRule>
    <cfRule type="expression" dxfId="9545" priority="9396">
      <formula>$A254="Compra"</formula>
    </cfRule>
  </conditionalFormatting>
  <conditionalFormatting sqref="B254:B273">
    <cfRule type="expression" dxfId="9544" priority="9391">
      <formula>ROW()=CELL("fila")</formula>
    </cfRule>
  </conditionalFormatting>
  <conditionalFormatting sqref="B254:B273">
    <cfRule type="expression" dxfId="9543" priority="9392">
      <formula>$A254="Venta"</formula>
    </cfRule>
    <cfRule type="expression" dxfId="9542" priority="9393">
      <formula>$A254="Compra"</formula>
    </cfRule>
  </conditionalFormatting>
  <conditionalFormatting sqref="B254:B273">
    <cfRule type="expression" dxfId="9541" priority="9385">
      <formula>ROW()=CELL("fila")</formula>
    </cfRule>
    <cfRule type="expression" dxfId="9540" priority="9386">
      <formula>$A254="Venta"</formula>
    </cfRule>
    <cfRule type="expression" dxfId="9539" priority="9387">
      <formula>$A254="Compra"</formula>
    </cfRule>
  </conditionalFormatting>
  <conditionalFormatting sqref="B254:B273">
    <cfRule type="expression" dxfId="9538" priority="9388">
      <formula>ROW()=CELL("fila")</formula>
    </cfRule>
    <cfRule type="expression" dxfId="9537" priority="9389">
      <formula>$A254="Venta"</formula>
    </cfRule>
    <cfRule type="expression" dxfId="9536" priority="9390">
      <formula>$A254="Compra"</formula>
    </cfRule>
  </conditionalFormatting>
  <conditionalFormatting sqref="B254:B273">
    <cfRule type="expression" dxfId="9535" priority="9382">
      <formula>ROW()=CELL("fila")</formula>
    </cfRule>
    <cfRule type="expression" dxfId="9534" priority="9383">
      <formula>$A254="Venta"</formula>
    </cfRule>
    <cfRule type="expression" dxfId="9533" priority="9384">
      <formula>$A254="Compra"</formula>
    </cfRule>
  </conditionalFormatting>
  <conditionalFormatting sqref="B254:B273">
    <cfRule type="expression" dxfId="9532" priority="9379">
      <formula>ROW()=CELL("fila")</formula>
    </cfRule>
  </conditionalFormatting>
  <conditionalFormatting sqref="B254:B273">
    <cfRule type="expression" dxfId="9531" priority="9380">
      <formula>$A254="Venta"</formula>
    </cfRule>
    <cfRule type="expression" dxfId="9530" priority="9381">
      <formula>$A254="Compra"</formula>
    </cfRule>
  </conditionalFormatting>
  <conditionalFormatting sqref="B254:B273">
    <cfRule type="expression" dxfId="9529" priority="9373">
      <formula>ROW()=CELL("fila")</formula>
    </cfRule>
    <cfRule type="expression" dxfId="9528" priority="9374">
      <formula>$A254="Venta"</formula>
    </cfRule>
    <cfRule type="expression" dxfId="9527" priority="9375">
      <formula>$A254="Compra"</formula>
    </cfRule>
  </conditionalFormatting>
  <conditionalFormatting sqref="B254:B273">
    <cfRule type="expression" dxfId="9526" priority="9376">
      <formula>ROW()=CELL("fila")</formula>
    </cfRule>
    <cfRule type="expression" dxfId="9525" priority="9377">
      <formula>$A254="Venta"</formula>
    </cfRule>
    <cfRule type="expression" dxfId="9524" priority="9378">
      <formula>$A254="Compra"</formula>
    </cfRule>
  </conditionalFormatting>
  <conditionalFormatting sqref="B254:B273">
    <cfRule type="expression" dxfId="9523" priority="9367">
      <formula>ROW()=CELL("fila")</formula>
    </cfRule>
    <cfRule type="expression" dxfId="9522" priority="9368">
      <formula>$A254="Venta"</formula>
    </cfRule>
    <cfRule type="expression" dxfId="9521" priority="9369">
      <formula>$A254="Compra"</formula>
    </cfRule>
  </conditionalFormatting>
  <conditionalFormatting sqref="B254:B273">
    <cfRule type="expression" dxfId="9520" priority="9370">
      <formula>ROW()=CELL("fila")</formula>
    </cfRule>
    <cfRule type="expression" dxfId="9519" priority="9371">
      <formula>$A254="Venta"</formula>
    </cfRule>
    <cfRule type="expression" dxfId="9518" priority="9372">
      <formula>$A254="Compra"</formula>
    </cfRule>
  </conditionalFormatting>
  <conditionalFormatting sqref="B254:B273">
    <cfRule type="expression" dxfId="9517" priority="9364">
      <formula>ROW()=CELL("fila")</formula>
    </cfRule>
    <cfRule type="expression" dxfId="9516" priority="9365">
      <formula>$A254="Venta"</formula>
    </cfRule>
    <cfRule type="expression" dxfId="9515" priority="9366">
      <formula>$A254="Compra"</formula>
    </cfRule>
  </conditionalFormatting>
  <conditionalFormatting sqref="B254:B273">
    <cfRule type="expression" dxfId="9514" priority="9361">
      <formula>ROW()=CELL("fila")</formula>
    </cfRule>
  </conditionalFormatting>
  <conditionalFormatting sqref="B254:B273">
    <cfRule type="expression" dxfId="9513" priority="9362">
      <formula>$A254="Venta"</formula>
    </cfRule>
    <cfRule type="expression" dxfId="9512" priority="9363">
      <formula>$A254="Compra"</formula>
    </cfRule>
  </conditionalFormatting>
  <conditionalFormatting sqref="B254:B273">
    <cfRule type="expression" dxfId="9511" priority="9355">
      <formula>ROW()=CELL("fila")</formula>
    </cfRule>
    <cfRule type="expression" dxfId="9510" priority="9356">
      <formula>$A254="Venta"</formula>
    </cfRule>
    <cfRule type="expression" dxfId="9509" priority="9357">
      <formula>$A254="Compra"</formula>
    </cfRule>
  </conditionalFormatting>
  <conditionalFormatting sqref="B254:B273">
    <cfRule type="expression" dxfId="9508" priority="9358">
      <formula>ROW()=CELL("fila")</formula>
    </cfRule>
    <cfRule type="expression" dxfId="9507" priority="9359">
      <formula>$A254="Venta"</formula>
    </cfRule>
    <cfRule type="expression" dxfId="9506" priority="9360">
      <formula>$A254="Compra"</formula>
    </cfRule>
  </conditionalFormatting>
  <conditionalFormatting sqref="B254:B273">
    <cfRule type="expression" dxfId="9505" priority="9349">
      <formula>ROW()=CELL("fila")</formula>
    </cfRule>
    <cfRule type="expression" dxfId="9504" priority="9350">
      <formula>$A254="Venta"</formula>
    </cfRule>
    <cfRule type="expression" dxfId="9503" priority="9351">
      <formula>$A254="Compra"</formula>
    </cfRule>
  </conditionalFormatting>
  <conditionalFormatting sqref="B254:B273">
    <cfRule type="expression" dxfId="9502" priority="9352">
      <formula>ROW()=CELL("fila")</formula>
    </cfRule>
    <cfRule type="expression" dxfId="9501" priority="9353">
      <formula>$A254="Venta"</formula>
    </cfRule>
    <cfRule type="expression" dxfId="9500" priority="9354">
      <formula>$A254="Compra"</formula>
    </cfRule>
  </conditionalFormatting>
  <conditionalFormatting sqref="B254:B273">
    <cfRule type="expression" dxfId="9499" priority="9346">
      <formula>ROW()=CELL("fila")</formula>
    </cfRule>
    <cfRule type="expression" dxfId="9498" priority="9347">
      <formula>$A254="Venta"</formula>
    </cfRule>
    <cfRule type="expression" dxfId="9497" priority="9348">
      <formula>$A254="Compra"</formula>
    </cfRule>
  </conditionalFormatting>
  <conditionalFormatting sqref="B254:B273">
    <cfRule type="expression" dxfId="9496" priority="9343">
      <formula>ROW()=CELL("fila")</formula>
    </cfRule>
  </conditionalFormatting>
  <conditionalFormatting sqref="B254:B273">
    <cfRule type="expression" dxfId="9495" priority="9344">
      <formula>$A254="Venta"</formula>
    </cfRule>
    <cfRule type="expression" dxfId="9494" priority="9345">
      <formula>$A254="Compra"</formula>
    </cfRule>
  </conditionalFormatting>
  <conditionalFormatting sqref="B254:B273">
    <cfRule type="expression" dxfId="9493" priority="9337">
      <formula>ROW()=CELL("fila")</formula>
    </cfRule>
    <cfRule type="expression" dxfId="9492" priority="9338">
      <formula>$A254="Venta"</formula>
    </cfRule>
    <cfRule type="expression" dxfId="9491" priority="9339">
      <formula>$A254="Compra"</formula>
    </cfRule>
  </conditionalFormatting>
  <conditionalFormatting sqref="B254:B273">
    <cfRule type="expression" dxfId="9490" priority="9340">
      <formula>ROW()=CELL("fila")</formula>
    </cfRule>
    <cfRule type="expression" dxfId="9489" priority="9341">
      <formula>$A254="Venta"</formula>
    </cfRule>
    <cfRule type="expression" dxfId="9488" priority="9342">
      <formula>$A254="Compra"</formula>
    </cfRule>
  </conditionalFormatting>
  <conditionalFormatting sqref="B254:B273">
    <cfRule type="expression" dxfId="9487" priority="9331">
      <formula>ROW()=CELL("fila")</formula>
    </cfRule>
    <cfRule type="expression" dxfId="9486" priority="9332">
      <formula>$A254="Venta"</formula>
    </cfRule>
    <cfRule type="expression" dxfId="9485" priority="9333">
      <formula>$A254="Compra"</formula>
    </cfRule>
  </conditionalFormatting>
  <conditionalFormatting sqref="B254:B273">
    <cfRule type="expression" dxfId="9484" priority="9334">
      <formula>ROW()=CELL("fila")</formula>
    </cfRule>
    <cfRule type="expression" dxfId="9483" priority="9335">
      <formula>$A254="Venta"</formula>
    </cfRule>
    <cfRule type="expression" dxfId="9482" priority="9336">
      <formula>$A254="Compra"</formula>
    </cfRule>
  </conditionalFormatting>
  <conditionalFormatting sqref="B254:B273">
    <cfRule type="expression" dxfId="9481" priority="9328">
      <formula>ROW()=CELL("fila")</formula>
    </cfRule>
    <cfRule type="expression" dxfId="9480" priority="9329">
      <formula>$A254="Venta"</formula>
    </cfRule>
    <cfRule type="expression" dxfId="9479" priority="9330">
      <formula>$A254="Compra"</formula>
    </cfRule>
  </conditionalFormatting>
  <conditionalFormatting sqref="B254:B273">
    <cfRule type="expression" dxfId="9478" priority="9325">
      <formula>ROW()=CELL("fila")</formula>
    </cfRule>
  </conditionalFormatting>
  <conditionalFormatting sqref="B254:B273">
    <cfRule type="expression" dxfId="9477" priority="9326">
      <formula>$A254="Venta"</formula>
    </cfRule>
    <cfRule type="expression" dxfId="9476" priority="9327">
      <formula>$A254="Compra"</formula>
    </cfRule>
  </conditionalFormatting>
  <conditionalFormatting sqref="B254:B273">
    <cfRule type="expression" dxfId="9475" priority="9319">
      <formula>ROW()=CELL("fila")</formula>
    </cfRule>
    <cfRule type="expression" dxfId="9474" priority="9320">
      <formula>$A254="Venta"</formula>
    </cfRule>
    <cfRule type="expression" dxfId="9473" priority="9321">
      <formula>$A254="Compra"</formula>
    </cfRule>
  </conditionalFormatting>
  <conditionalFormatting sqref="B254:B273">
    <cfRule type="expression" dxfId="9472" priority="9322">
      <formula>ROW()=CELL("fila")</formula>
    </cfRule>
    <cfRule type="expression" dxfId="9471" priority="9323">
      <formula>$A254="Venta"</formula>
    </cfRule>
    <cfRule type="expression" dxfId="9470" priority="9324">
      <formula>$A254="Compra"</formula>
    </cfRule>
  </conditionalFormatting>
  <conditionalFormatting sqref="B254:B273">
    <cfRule type="expression" dxfId="9469" priority="9313">
      <formula>ROW()=CELL("fila")</formula>
    </cfRule>
    <cfRule type="expression" dxfId="9468" priority="9314">
      <formula>$A254="Venta"</formula>
    </cfRule>
    <cfRule type="expression" dxfId="9467" priority="9315">
      <formula>$A254="Compra"</formula>
    </cfRule>
  </conditionalFormatting>
  <conditionalFormatting sqref="B254:B273">
    <cfRule type="expression" dxfId="9466" priority="9316">
      <formula>ROW()=CELL("fila")</formula>
    </cfRule>
    <cfRule type="expression" dxfId="9465" priority="9317">
      <formula>$A254="Venta"</formula>
    </cfRule>
    <cfRule type="expression" dxfId="9464" priority="9318">
      <formula>$A254="Compra"</formula>
    </cfRule>
  </conditionalFormatting>
  <conditionalFormatting sqref="B254:B273">
    <cfRule type="expression" dxfId="9463" priority="9307">
      <formula>ROW()=CELL("fila")</formula>
    </cfRule>
    <cfRule type="expression" dxfId="9462" priority="9308">
      <formula>$A254="Venta"</formula>
    </cfRule>
    <cfRule type="expression" dxfId="9461" priority="9309">
      <formula>$A254="Compra"</formula>
    </cfRule>
  </conditionalFormatting>
  <conditionalFormatting sqref="B254:B273">
    <cfRule type="expression" dxfId="9460" priority="9310">
      <formula>ROW()=CELL("fila")</formula>
    </cfRule>
    <cfRule type="expression" dxfId="9459" priority="9311">
      <formula>$A254="Venta"</formula>
    </cfRule>
    <cfRule type="expression" dxfId="9458" priority="9312">
      <formula>$A254="Compra"</formula>
    </cfRule>
  </conditionalFormatting>
  <conditionalFormatting sqref="B254:B273">
    <cfRule type="expression" dxfId="9457" priority="9301">
      <formula>ROW()=CELL("fila")</formula>
    </cfRule>
    <cfRule type="expression" dxfId="9456" priority="9302">
      <formula>$A254="Venta"</formula>
    </cfRule>
    <cfRule type="expression" dxfId="9455" priority="9303">
      <formula>$A254="Compra"</formula>
    </cfRule>
  </conditionalFormatting>
  <conditionalFormatting sqref="B254:B273">
    <cfRule type="expression" dxfId="9454" priority="9304">
      <formula>ROW()=CELL("fila")</formula>
    </cfRule>
    <cfRule type="expression" dxfId="9453" priority="9305">
      <formula>$A254="Venta"</formula>
    </cfRule>
    <cfRule type="expression" dxfId="9452" priority="9306">
      <formula>$A254="Compra"</formula>
    </cfRule>
  </conditionalFormatting>
  <conditionalFormatting sqref="B254:B273">
    <cfRule type="expression" dxfId="9451" priority="9298">
      <formula>ROW()=CELL("fila")</formula>
    </cfRule>
    <cfRule type="expression" dxfId="9450" priority="9299">
      <formula>$A254="Venta"</formula>
    </cfRule>
    <cfRule type="expression" dxfId="9449" priority="9300">
      <formula>$A254="Compra"</formula>
    </cfRule>
  </conditionalFormatting>
  <conditionalFormatting sqref="B254:B273">
    <cfRule type="expression" dxfId="9448" priority="9295">
      <formula>ROW()=CELL("fila")</formula>
    </cfRule>
  </conditionalFormatting>
  <conditionalFormatting sqref="B254:B273">
    <cfRule type="expression" dxfId="9447" priority="9296">
      <formula>$A254="Venta"</formula>
    </cfRule>
    <cfRule type="expression" dxfId="9446" priority="9297">
      <formula>$A254="Compra"</formula>
    </cfRule>
  </conditionalFormatting>
  <conditionalFormatting sqref="B254:B273">
    <cfRule type="expression" dxfId="9445" priority="9289">
      <formula>ROW()=CELL("fila")</formula>
    </cfRule>
    <cfRule type="expression" dxfId="9444" priority="9290">
      <formula>$A254="Venta"</formula>
    </cfRule>
    <cfRule type="expression" dxfId="9443" priority="9291">
      <formula>$A254="Compra"</formula>
    </cfRule>
  </conditionalFormatting>
  <conditionalFormatting sqref="B254:B273">
    <cfRule type="expression" dxfId="9442" priority="9292">
      <formula>ROW()=CELL("fila")</formula>
    </cfRule>
    <cfRule type="expression" dxfId="9441" priority="9293">
      <formula>$A254="Venta"</formula>
    </cfRule>
    <cfRule type="expression" dxfId="9440" priority="9294">
      <formula>$A254="Compra"</formula>
    </cfRule>
  </conditionalFormatting>
  <conditionalFormatting sqref="B254:B273">
    <cfRule type="expression" dxfId="9439" priority="9283">
      <formula>ROW()=CELL("fila")</formula>
    </cfRule>
    <cfRule type="expression" dxfId="9438" priority="9284">
      <formula>$A254="Venta"</formula>
    </cfRule>
    <cfRule type="expression" dxfId="9437" priority="9285">
      <formula>$A254="Compra"</formula>
    </cfRule>
  </conditionalFormatting>
  <conditionalFormatting sqref="B254:B273">
    <cfRule type="expression" dxfId="9436" priority="9286">
      <formula>ROW()=CELL("fila")</formula>
    </cfRule>
    <cfRule type="expression" dxfId="9435" priority="9287">
      <formula>$A254="Venta"</formula>
    </cfRule>
    <cfRule type="expression" dxfId="9434" priority="9288">
      <formula>$A254="Compra"</formula>
    </cfRule>
  </conditionalFormatting>
  <conditionalFormatting sqref="B254:B273">
    <cfRule type="expression" dxfId="9433" priority="9280">
      <formula>ROW()=CELL("fila")</formula>
    </cfRule>
    <cfRule type="expression" dxfId="9432" priority="9281">
      <formula>$A254="Venta"</formula>
    </cfRule>
    <cfRule type="expression" dxfId="9431" priority="9282">
      <formula>$A254="Compra"</formula>
    </cfRule>
  </conditionalFormatting>
  <conditionalFormatting sqref="B254:B273">
    <cfRule type="expression" dxfId="9430" priority="9277">
      <formula>ROW()=CELL("fila")</formula>
    </cfRule>
  </conditionalFormatting>
  <conditionalFormatting sqref="B254:B273">
    <cfRule type="expression" dxfId="9429" priority="9278">
      <formula>$A254="Venta"</formula>
    </cfRule>
    <cfRule type="expression" dxfId="9428" priority="9279">
      <formula>$A254="Compra"</formula>
    </cfRule>
  </conditionalFormatting>
  <conditionalFormatting sqref="B254:B273">
    <cfRule type="expression" dxfId="9427" priority="9271">
      <formula>ROW()=CELL("fila")</formula>
    </cfRule>
    <cfRule type="expression" dxfId="9426" priority="9272">
      <formula>$A254="Venta"</formula>
    </cfRule>
    <cfRule type="expression" dxfId="9425" priority="9273">
      <formula>$A254="Compra"</formula>
    </cfRule>
  </conditionalFormatting>
  <conditionalFormatting sqref="B254:B273">
    <cfRule type="expression" dxfId="9424" priority="9274">
      <formula>ROW()=CELL("fila")</formula>
    </cfRule>
    <cfRule type="expression" dxfId="9423" priority="9275">
      <formula>$A254="Venta"</formula>
    </cfRule>
    <cfRule type="expression" dxfId="9422" priority="9276">
      <formula>$A254="Compra"</formula>
    </cfRule>
  </conditionalFormatting>
  <conditionalFormatting sqref="B254:B273">
    <cfRule type="expression" dxfId="9421" priority="9265">
      <formula>ROW()=CELL("fila")</formula>
    </cfRule>
    <cfRule type="expression" dxfId="9420" priority="9266">
      <formula>$A254="Venta"</formula>
    </cfRule>
    <cfRule type="expression" dxfId="9419" priority="9267">
      <formula>$A254="Compra"</formula>
    </cfRule>
  </conditionalFormatting>
  <conditionalFormatting sqref="B254:B273">
    <cfRule type="expression" dxfId="9418" priority="9268">
      <formula>ROW()=CELL("fila")</formula>
    </cfRule>
    <cfRule type="expression" dxfId="9417" priority="9269">
      <formula>$A254="Venta"</formula>
    </cfRule>
    <cfRule type="expression" dxfId="9416" priority="9270">
      <formula>$A254="Compra"</formula>
    </cfRule>
  </conditionalFormatting>
  <conditionalFormatting sqref="B254:B273">
    <cfRule type="expression" dxfId="9415" priority="9262">
      <formula>ROW()=CELL("fila")</formula>
    </cfRule>
    <cfRule type="expression" dxfId="9414" priority="9263">
      <formula>$A254="Venta"</formula>
    </cfRule>
    <cfRule type="expression" dxfId="9413" priority="9264">
      <formula>$A254="Compra"</formula>
    </cfRule>
  </conditionalFormatting>
  <conditionalFormatting sqref="B254:B273">
    <cfRule type="expression" dxfId="9412" priority="9259">
      <formula>ROW()=CELL("fila")</formula>
    </cfRule>
  </conditionalFormatting>
  <conditionalFormatting sqref="B254:B273">
    <cfRule type="expression" dxfId="9411" priority="9260">
      <formula>$A254="Venta"</formula>
    </cfRule>
    <cfRule type="expression" dxfId="9410" priority="9261">
      <formula>$A254="Compra"</formula>
    </cfRule>
  </conditionalFormatting>
  <conditionalFormatting sqref="B254:B273">
    <cfRule type="expression" dxfId="9409" priority="9253">
      <formula>ROW()=CELL("fila")</formula>
    </cfRule>
    <cfRule type="expression" dxfId="9408" priority="9254">
      <formula>$A254="Venta"</formula>
    </cfRule>
    <cfRule type="expression" dxfId="9407" priority="9255">
      <formula>$A254="Compra"</formula>
    </cfRule>
  </conditionalFormatting>
  <conditionalFormatting sqref="B254:B273">
    <cfRule type="expression" dxfId="9406" priority="9256">
      <formula>ROW()=CELL("fila")</formula>
    </cfRule>
    <cfRule type="expression" dxfId="9405" priority="9257">
      <formula>$A254="Venta"</formula>
    </cfRule>
    <cfRule type="expression" dxfId="9404" priority="9258">
      <formula>$A254="Compra"</formula>
    </cfRule>
  </conditionalFormatting>
  <conditionalFormatting sqref="B254:B273">
    <cfRule type="expression" dxfId="9403" priority="9247">
      <formula>ROW()=CELL("fila")</formula>
    </cfRule>
    <cfRule type="expression" dxfId="9402" priority="9248">
      <formula>$A254="Venta"</formula>
    </cfRule>
    <cfRule type="expression" dxfId="9401" priority="9249">
      <formula>$A254="Compra"</formula>
    </cfRule>
  </conditionalFormatting>
  <conditionalFormatting sqref="B254:B273">
    <cfRule type="expression" dxfId="9400" priority="9250">
      <formula>ROW()=CELL("fila")</formula>
    </cfRule>
    <cfRule type="expression" dxfId="9399" priority="9251">
      <formula>$A254="Venta"</formula>
    </cfRule>
    <cfRule type="expression" dxfId="9398" priority="9252">
      <formula>$A254="Compra"</formula>
    </cfRule>
  </conditionalFormatting>
  <conditionalFormatting sqref="B254:B273">
    <cfRule type="expression" dxfId="9397" priority="9241">
      <formula>ROW()=CELL("fila")</formula>
    </cfRule>
    <cfRule type="expression" dxfId="9396" priority="9242">
      <formula>$A254="Venta"</formula>
    </cfRule>
    <cfRule type="expression" dxfId="9395" priority="9243">
      <formula>$A254="Compra"</formula>
    </cfRule>
  </conditionalFormatting>
  <conditionalFormatting sqref="B254:B273">
    <cfRule type="expression" dxfId="9394" priority="9244">
      <formula>ROW()=CELL("fila")</formula>
    </cfRule>
    <cfRule type="expression" dxfId="9393" priority="9245">
      <formula>$A254="Venta"</formula>
    </cfRule>
    <cfRule type="expression" dxfId="9392" priority="9246">
      <formula>$A254="Compra"</formula>
    </cfRule>
  </conditionalFormatting>
  <conditionalFormatting sqref="B254:B273">
    <cfRule type="expression" dxfId="9391" priority="9235">
      <formula>ROW()=CELL("fila")</formula>
    </cfRule>
    <cfRule type="expression" dxfId="9390" priority="9236">
      <formula>$A254="Venta"</formula>
    </cfRule>
    <cfRule type="expression" dxfId="9389" priority="9237">
      <formula>$A254="Compra"</formula>
    </cfRule>
  </conditionalFormatting>
  <conditionalFormatting sqref="B254:B273">
    <cfRule type="expression" dxfId="9388" priority="9238">
      <formula>ROW()=CELL("fila")</formula>
    </cfRule>
    <cfRule type="expression" dxfId="9387" priority="9239">
      <formula>$A254="Venta"</formula>
    </cfRule>
    <cfRule type="expression" dxfId="9386" priority="9240">
      <formula>$A254="Compra"</formula>
    </cfRule>
  </conditionalFormatting>
  <conditionalFormatting sqref="B254:B273">
    <cfRule type="expression" dxfId="9385" priority="9232">
      <formula>ROW()=CELL("fila")</formula>
    </cfRule>
    <cfRule type="expression" dxfId="9384" priority="9233">
      <formula>$A254="Venta"</formula>
    </cfRule>
    <cfRule type="expression" dxfId="9383" priority="9234">
      <formula>$A254="Compra"</formula>
    </cfRule>
  </conditionalFormatting>
  <conditionalFormatting sqref="B254:B273">
    <cfRule type="expression" dxfId="9382" priority="9229">
      <formula>ROW()=CELL("fila")</formula>
    </cfRule>
  </conditionalFormatting>
  <conditionalFormatting sqref="B254:B273">
    <cfRule type="expression" dxfId="9381" priority="9230">
      <formula>$A254="Venta"</formula>
    </cfRule>
    <cfRule type="expression" dxfId="9380" priority="9231">
      <formula>$A254="Compra"</formula>
    </cfRule>
  </conditionalFormatting>
  <conditionalFormatting sqref="B254:B273">
    <cfRule type="expression" dxfId="9379" priority="9223">
      <formula>ROW()=CELL("fila")</formula>
    </cfRule>
    <cfRule type="expression" dxfId="9378" priority="9224">
      <formula>$A254="Venta"</formula>
    </cfRule>
    <cfRule type="expression" dxfId="9377" priority="9225">
      <formula>$A254="Compra"</formula>
    </cfRule>
  </conditionalFormatting>
  <conditionalFormatting sqref="B254:B273">
    <cfRule type="expression" dxfId="9376" priority="9226">
      <formula>ROW()=CELL("fila")</formula>
    </cfRule>
    <cfRule type="expression" dxfId="9375" priority="9227">
      <formula>$A254="Venta"</formula>
    </cfRule>
    <cfRule type="expression" dxfId="9374" priority="9228">
      <formula>$A254="Compra"</formula>
    </cfRule>
  </conditionalFormatting>
  <conditionalFormatting sqref="B254:B273">
    <cfRule type="expression" dxfId="9373" priority="9217">
      <formula>ROW()=CELL("fila")</formula>
    </cfRule>
    <cfRule type="expression" dxfId="9372" priority="9218">
      <formula>$A254="Venta"</formula>
    </cfRule>
    <cfRule type="expression" dxfId="9371" priority="9219">
      <formula>$A254="Compra"</formula>
    </cfRule>
  </conditionalFormatting>
  <conditionalFormatting sqref="B254:B273">
    <cfRule type="expression" dxfId="9370" priority="9220">
      <formula>ROW()=CELL("fila")</formula>
    </cfRule>
    <cfRule type="expression" dxfId="9369" priority="9221">
      <formula>$A254="Venta"</formula>
    </cfRule>
    <cfRule type="expression" dxfId="9368" priority="9222">
      <formula>$A254="Compra"</formula>
    </cfRule>
  </conditionalFormatting>
  <conditionalFormatting sqref="B254:B273">
    <cfRule type="expression" dxfId="9367" priority="9211">
      <formula>ROW()=CELL("fila")</formula>
    </cfRule>
    <cfRule type="expression" dxfId="9366" priority="9212">
      <formula>$A254="Venta"</formula>
    </cfRule>
    <cfRule type="expression" dxfId="9365" priority="9213">
      <formula>$A254="Compra"</formula>
    </cfRule>
  </conditionalFormatting>
  <conditionalFormatting sqref="B254:B273">
    <cfRule type="expression" dxfId="9364" priority="9214">
      <formula>ROW()=CELL("fila")</formula>
    </cfRule>
    <cfRule type="expression" dxfId="9363" priority="9215">
      <formula>$A254="Venta"</formula>
    </cfRule>
    <cfRule type="expression" dxfId="9362" priority="9216">
      <formula>$A254="Compra"</formula>
    </cfRule>
  </conditionalFormatting>
  <conditionalFormatting sqref="B254:B273">
    <cfRule type="expression" dxfId="9361" priority="9205">
      <formula>ROW()=CELL("fila")</formula>
    </cfRule>
    <cfRule type="expression" dxfId="9360" priority="9206">
      <formula>$A254="Venta"</formula>
    </cfRule>
    <cfRule type="expression" dxfId="9359" priority="9207">
      <formula>$A254="Compra"</formula>
    </cfRule>
  </conditionalFormatting>
  <conditionalFormatting sqref="B254:B273">
    <cfRule type="expression" dxfId="9358" priority="9208">
      <formula>ROW()=CELL("fila")</formula>
    </cfRule>
    <cfRule type="expression" dxfId="9357" priority="9209">
      <formula>$A254="Venta"</formula>
    </cfRule>
    <cfRule type="expression" dxfId="9356" priority="9210">
      <formula>$A254="Compra"</formula>
    </cfRule>
  </conditionalFormatting>
  <conditionalFormatting sqref="B254:B273">
    <cfRule type="expression" dxfId="9355" priority="9199">
      <formula>ROW()=CELL("fila")</formula>
    </cfRule>
    <cfRule type="expression" dxfId="9354" priority="9200">
      <formula>$A254="Venta"</formula>
    </cfRule>
    <cfRule type="expression" dxfId="9353" priority="9201">
      <formula>$A254="Compra"</formula>
    </cfRule>
  </conditionalFormatting>
  <conditionalFormatting sqref="B254:B273">
    <cfRule type="expression" dxfId="9352" priority="9202">
      <formula>ROW()=CELL("fila")</formula>
    </cfRule>
    <cfRule type="expression" dxfId="9351" priority="9203">
      <formula>$A254="Venta"</formula>
    </cfRule>
    <cfRule type="expression" dxfId="9350" priority="9204">
      <formula>$A254="Compra"</formula>
    </cfRule>
  </conditionalFormatting>
  <conditionalFormatting sqref="B274:B290">
    <cfRule type="expression" dxfId="9349" priority="9193">
      <formula>ROW()=CELL("fila")</formula>
    </cfRule>
    <cfRule type="expression" dxfId="9348" priority="9194">
      <formula>$A274="Venta"</formula>
    </cfRule>
    <cfRule type="expression" dxfId="9347" priority="9195">
      <formula>$A274="Compra"</formula>
    </cfRule>
  </conditionalFormatting>
  <conditionalFormatting sqref="B274:B290">
    <cfRule type="expression" dxfId="9346" priority="9196">
      <formula>ROW()=CELL("fila")</formula>
    </cfRule>
    <cfRule type="expression" dxfId="9345" priority="9197">
      <formula>$A274="Venta"</formula>
    </cfRule>
    <cfRule type="expression" dxfId="9344" priority="9198">
      <formula>$A274="Compra"</formula>
    </cfRule>
  </conditionalFormatting>
  <conditionalFormatting sqref="B274:B290">
    <cfRule type="expression" dxfId="9343" priority="9187">
      <formula>ROW()=CELL("fila")</formula>
    </cfRule>
    <cfRule type="expression" dxfId="9342" priority="9188">
      <formula>$A274="Venta"</formula>
    </cfRule>
    <cfRule type="expression" dxfId="9341" priority="9189">
      <formula>$A274="Compra"</formula>
    </cfRule>
    <cfRule type="expression" dxfId="9340" priority="9190">
      <formula>ROW()=CELL("fila")</formula>
    </cfRule>
    <cfRule type="expression" dxfId="9339" priority="9191">
      <formula>$A274="Venta"</formula>
    </cfRule>
    <cfRule type="expression" dxfId="9338" priority="9192">
      <formula>$A274="Compra"</formula>
    </cfRule>
  </conditionalFormatting>
  <conditionalFormatting sqref="B274:B290">
    <cfRule type="expression" dxfId="9337" priority="9184">
      <formula>ROW()=CELL("fila")</formula>
    </cfRule>
    <cfRule type="expression" dxfId="9336" priority="9185">
      <formula>$A274="Venta"</formula>
    </cfRule>
    <cfRule type="expression" dxfId="9335" priority="9186">
      <formula>$A274="Compra"</formula>
    </cfRule>
  </conditionalFormatting>
  <conditionalFormatting sqref="B274:B290">
    <cfRule type="expression" dxfId="9334" priority="9178">
      <formula>ROW()=CELL("fila")</formula>
    </cfRule>
    <cfRule type="expression" dxfId="9333" priority="9179">
      <formula>$A274="Venta"</formula>
    </cfRule>
    <cfRule type="expression" dxfId="9332" priority="9180">
      <formula>$A274="Compra"</formula>
    </cfRule>
  </conditionalFormatting>
  <conditionalFormatting sqref="B274:B290">
    <cfRule type="expression" dxfId="9331" priority="9181">
      <formula>ROW()=CELL("fila")</formula>
    </cfRule>
    <cfRule type="expression" dxfId="9330" priority="9182">
      <formula>$A274="Venta"</formula>
    </cfRule>
    <cfRule type="expression" dxfId="9329" priority="9183">
      <formula>$A274="Compra"</formula>
    </cfRule>
  </conditionalFormatting>
  <conditionalFormatting sqref="B274:B290">
    <cfRule type="expression" dxfId="9328" priority="9175">
      <formula>ROW()=CELL("fila")</formula>
    </cfRule>
    <cfRule type="expression" dxfId="9327" priority="9176">
      <formula>$A274="Venta"</formula>
    </cfRule>
    <cfRule type="expression" dxfId="9326" priority="9177">
      <formula>$A274="Compra"</formula>
    </cfRule>
  </conditionalFormatting>
  <conditionalFormatting sqref="B274:B290">
    <cfRule type="expression" dxfId="9325" priority="9172">
      <formula>ROW()=CELL("fila")</formula>
    </cfRule>
  </conditionalFormatting>
  <conditionalFormatting sqref="B274:B290">
    <cfRule type="expression" dxfId="9324" priority="9173">
      <formula>$A274="Venta"</formula>
    </cfRule>
    <cfRule type="expression" dxfId="9323" priority="9174">
      <formula>$A274="Compra"</formula>
    </cfRule>
  </conditionalFormatting>
  <conditionalFormatting sqref="B274:B290">
    <cfRule type="expression" dxfId="9322" priority="9169">
      <formula>ROW()=CELL("fila")</formula>
    </cfRule>
    <cfRule type="expression" dxfId="9321" priority="9170">
      <formula>$A274="Venta"</formula>
    </cfRule>
    <cfRule type="expression" dxfId="9320" priority="9171">
      <formula>$A274="Compra"</formula>
    </cfRule>
  </conditionalFormatting>
  <conditionalFormatting sqref="B274:B290">
    <cfRule type="expression" dxfId="9319" priority="9166">
      <formula>ROW()=CELL("fila")</formula>
    </cfRule>
    <cfRule type="expression" dxfId="9318" priority="9167">
      <formula>$A274="Venta"</formula>
    </cfRule>
    <cfRule type="expression" dxfId="9317" priority="9168">
      <formula>$A274="Compra"</formula>
    </cfRule>
  </conditionalFormatting>
  <conditionalFormatting sqref="B274:B290">
    <cfRule type="expression" dxfId="9316" priority="9163">
      <formula>ROW()=CELL("fila")</formula>
    </cfRule>
    <cfRule type="expression" dxfId="9315" priority="9164">
      <formula>$A274="Venta"</formula>
    </cfRule>
    <cfRule type="expression" dxfId="9314" priority="9165">
      <formula>$A274="Compra"</formula>
    </cfRule>
  </conditionalFormatting>
  <conditionalFormatting sqref="B274:B290">
    <cfRule type="expression" dxfId="9313" priority="9160">
      <formula>ROW()=CELL("fila")</formula>
    </cfRule>
    <cfRule type="expression" dxfId="9312" priority="9161">
      <formula>$A274="Venta"</formula>
    </cfRule>
    <cfRule type="expression" dxfId="9311" priority="9162">
      <formula>$A274="Compra"</formula>
    </cfRule>
  </conditionalFormatting>
  <conditionalFormatting sqref="B274:B290">
    <cfRule type="expression" dxfId="9310" priority="9157">
      <formula>ROW()=CELL("fila")</formula>
    </cfRule>
    <cfRule type="expression" dxfId="9309" priority="9158">
      <formula>$A274="Venta"</formula>
    </cfRule>
    <cfRule type="expression" dxfId="9308" priority="9159">
      <formula>$A274="Compra"</formula>
    </cfRule>
  </conditionalFormatting>
  <conditionalFormatting sqref="B274:B290">
    <cfRule type="expression" dxfId="9307" priority="9154">
      <formula>ROW()=CELL("fila")</formula>
    </cfRule>
  </conditionalFormatting>
  <conditionalFormatting sqref="B274:B290">
    <cfRule type="expression" dxfId="9306" priority="9155">
      <formula>$A274="Venta"</formula>
    </cfRule>
    <cfRule type="expression" dxfId="9305" priority="9156">
      <formula>$A274="Compra"</formula>
    </cfRule>
  </conditionalFormatting>
  <conditionalFormatting sqref="B274:B290">
    <cfRule type="expression" dxfId="9304" priority="9151">
      <formula>ROW()=CELL("fila")</formula>
    </cfRule>
    <cfRule type="expression" dxfId="9303" priority="9152">
      <formula>$A274="Venta"</formula>
    </cfRule>
    <cfRule type="expression" dxfId="9302" priority="9153">
      <formula>$A274="Compra"</formula>
    </cfRule>
  </conditionalFormatting>
  <conditionalFormatting sqref="B274:B290">
    <cfRule type="expression" dxfId="9301" priority="9145">
      <formula>ROW()=CELL("fila")</formula>
    </cfRule>
    <cfRule type="expression" dxfId="9300" priority="9146">
      <formula>$A274="Venta"</formula>
    </cfRule>
    <cfRule type="expression" dxfId="9299" priority="9147">
      <formula>$A274="Compra"</formula>
    </cfRule>
  </conditionalFormatting>
  <conditionalFormatting sqref="B274:B290">
    <cfRule type="expression" dxfId="9298" priority="9148">
      <formula>ROW()=CELL("fila")</formula>
    </cfRule>
    <cfRule type="expression" dxfId="9297" priority="9149">
      <formula>$A274="Venta"</formula>
    </cfRule>
    <cfRule type="expression" dxfId="9296" priority="9150">
      <formula>$A274="Compra"</formula>
    </cfRule>
  </conditionalFormatting>
  <conditionalFormatting sqref="B274:B290">
    <cfRule type="expression" dxfId="9295" priority="9142">
      <formula>ROW()=CELL("fila")</formula>
    </cfRule>
    <cfRule type="expression" dxfId="9294" priority="9143">
      <formula>$A274="Venta"</formula>
    </cfRule>
    <cfRule type="expression" dxfId="9293" priority="9144">
      <formula>$A274="Compra"</formula>
    </cfRule>
  </conditionalFormatting>
  <conditionalFormatting sqref="B274:B290">
    <cfRule type="expression" dxfId="9292" priority="9139">
      <formula>ROW()=CELL("fila")</formula>
    </cfRule>
    <cfRule type="expression" dxfId="9291" priority="9140">
      <formula>$A274="Venta"</formula>
    </cfRule>
    <cfRule type="expression" dxfId="9290" priority="9141">
      <formula>$A274="Compra"</formula>
    </cfRule>
  </conditionalFormatting>
  <conditionalFormatting sqref="B274:B290">
    <cfRule type="expression" dxfId="9289" priority="9136">
      <formula>ROW()=CELL("fila")</formula>
    </cfRule>
    <cfRule type="expression" dxfId="9288" priority="9137">
      <formula>$A274="Venta"</formula>
    </cfRule>
    <cfRule type="expression" dxfId="9287" priority="9138">
      <formula>$A274="Compra"</formula>
    </cfRule>
  </conditionalFormatting>
  <conditionalFormatting sqref="B274:B290">
    <cfRule type="expression" dxfId="9286" priority="9133">
      <formula>ROW()=CELL("fila")</formula>
    </cfRule>
  </conditionalFormatting>
  <conditionalFormatting sqref="B274:B290">
    <cfRule type="expression" dxfId="9285" priority="9134">
      <formula>$A274="Venta"</formula>
    </cfRule>
    <cfRule type="expression" dxfId="9284" priority="9135">
      <formula>$A274="Compra"</formula>
    </cfRule>
  </conditionalFormatting>
  <conditionalFormatting sqref="B274:B290">
    <cfRule type="expression" dxfId="9283" priority="9130">
      <formula>ROW()=CELL("fila")</formula>
    </cfRule>
    <cfRule type="expression" dxfId="9282" priority="9131">
      <formula>$A274="Venta"</formula>
    </cfRule>
    <cfRule type="expression" dxfId="9281" priority="9132">
      <formula>$A274="Compra"</formula>
    </cfRule>
  </conditionalFormatting>
  <conditionalFormatting sqref="B274:B290">
    <cfRule type="expression" dxfId="9280" priority="9127">
      <formula>ROW()=CELL("fila")</formula>
    </cfRule>
    <cfRule type="expression" dxfId="9279" priority="9128">
      <formula>$A274="Venta"</formula>
    </cfRule>
    <cfRule type="expression" dxfId="9278" priority="9129">
      <formula>$A274="Compra"</formula>
    </cfRule>
  </conditionalFormatting>
  <conditionalFormatting sqref="B274:B290">
    <cfRule type="expression" dxfId="9277" priority="9124">
      <formula>ROW()=CELL("fila")</formula>
    </cfRule>
    <cfRule type="expression" dxfId="9276" priority="9125">
      <formula>$A274="Venta"</formula>
    </cfRule>
    <cfRule type="expression" dxfId="9275" priority="9126">
      <formula>$A274="Compra"</formula>
    </cfRule>
  </conditionalFormatting>
  <conditionalFormatting sqref="B274:B290">
    <cfRule type="expression" dxfId="9274" priority="9121">
      <formula>ROW()=CELL("fila")</formula>
    </cfRule>
    <cfRule type="expression" dxfId="9273" priority="9122">
      <formula>$A274="Venta"</formula>
    </cfRule>
    <cfRule type="expression" dxfId="9272" priority="9123">
      <formula>$A274="Compra"</formula>
    </cfRule>
  </conditionalFormatting>
  <conditionalFormatting sqref="B274:B290">
    <cfRule type="expression" dxfId="9271" priority="9118">
      <formula>ROW()=CELL("fila")</formula>
    </cfRule>
    <cfRule type="expression" dxfId="9270" priority="9119">
      <formula>$A274="Venta"</formula>
    </cfRule>
    <cfRule type="expression" dxfId="9269" priority="9120">
      <formula>$A274="Compra"</formula>
    </cfRule>
  </conditionalFormatting>
  <conditionalFormatting sqref="B274:B290">
    <cfRule type="expression" dxfId="9268" priority="9115">
      <formula>ROW()=CELL("fila")</formula>
    </cfRule>
    <cfRule type="expression" dxfId="9267" priority="9116">
      <formula>$A274="Venta"</formula>
    </cfRule>
    <cfRule type="expression" dxfId="9266" priority="9117">
      <formula>$A274="Compra"</formula>
    </cfRule>
  </conditionalFormatting>
  <conditionalFormatting sqref="B274:B290">
    <cfRule type="expression" dxfId="9265" priority="9112">
      <formula>ROW()=CELL("fila")</formula>
    </cfRule>
    <cfRule type="expression" dxfId="9264" priority="9113">
      <formula>$A274="Venta"</formula>
    </cfRule>
    <cfRule type="expression" dxfId="9263" priority="9114">
      <formula>$A274="Compra"</formula>
    </cfRule>
  </conditionalFormatting>
  <conditionalFormatting sqref="B274:B290">
    <cfRule type="expression" dxfId="9262" priority="9109">
      <formula>ROW()=CELL("fila")</formula>
    </cfRule>
    <cfRule type="expression" dxfId="9261" priority="9110">
      <formula>$A274="Venta"</formula>
    </cfRule>
    <cfRule type="expression" dxfId="9260" priority="9111">
      <formula>$A274="Compra"</formula>
    </cfRule>
  </conditionalFormatting>
  <conditionalFormatting sqref="B274:B290">
    <cfRule type="expression" dxfId="9259" priority="9106">
      <formula>ROW()=CELL("fila")</formula>
    </cfRule>
    <cfRule type="expression" dxfId="9258" priority="9107">
      <formula>$A274="Venta"</formula>
    </cfRule>
    <cfRule type="expression" dxfId="9257" priority="9108">
      <formula>$A274="Compra"</formula>
    </cfRule>
  </conditionalFormatting>
  <conditionalFormatting sqref="B274:B290">
    <cfRule type="expression" dxfId="9256" priority="9103">
      <formula>ROW()=CELL("fila")</formula>
    </cfRule>
    <cfRule type="expression" dxfId="9255" priority="9104">
      <formula>$A274="Venta"</formula>
    </cfRule>
    <cfRule type="expression" dxfId="9254" priority="9105">
      <formula>$A274="Compra"</formula>
    </cfRule>
  </conditionalFormatting>
  <conditionalFormatting sqref="B274:B290">
    <cfRule type="expression" dxfId="9253" priority="9097">
      <formula>ROW()=CELL("fila")</formula>
    </cfRule>
    <cfRule type="expression" dxfId="9252" priority="9098">
      <formula>$A274="Venta"</formula>
    </cfRule>
    <cfRule type="expression" dxfId="9251" priority="9099">
      <formula>$A274="Compra"</formula>
    </cfRule>
  </conditionalFormatting>
  <conditionalFormatting sqref="B274:B290">
    <cfRule type="expression" dxfId="9250" priority="9100">
      <formula>ROW()=CELL("fila")</formula>
    </cfRule>
    <cfRule type="expression" dxfId="9249" priority="9101">
      <formula>$A274="Venta"</formula>
    </cfRule>
    <cfRule type="expression" dxfId="9248" priority="9102">
      <formula>$A274="Compra"</formula>
    </cfRule>
  </conditionalFormatting>
  <conditionalFormatting sqref="B274:B290">
    <cfRule type="expression" dxfId="9247" priority="9094">
      <formula>ROW()=CELL("fila")</formula>
    </cfRule>
    <cfRule type="expression" dxfId="9246" priority="9095">
      <formula>$A274="Venta"</formula>
    </cfRule>
    <cfRule type="expression" dxfId="9245" priority="9096">
      <formula>$A274="Compra"</formula>
    </cfRule>
  </conditionalFormatting>
  <conditionalFormatting sqref="B274:B290">
    <cfRule type="expression" dxfId="9244" priority="9091">
      <formula>ROW()=CELL("fila")</formula>
    </cfRule>
    <cfRule type="expression" dxfId="9243" priority="9092">
      <formula>$A274="Venta"</formula>
    </cfRule>
    <cfRule type="expression" dxfId="9242" priority="9093">
      <formula>$A274="Compra"</formula>
    </cfRule>
  </conditionalFormatting>
  <conditionalFormatting sqref="B274:B290">
    <cfRule type="expression" dxfId="9241" priority="9088">
      <formula>ROW()=CELL("fila")</formula>
    </cfRule>
    <cfRule type="expression" dxfId="9240" priority="9089">
      <formula>$A274="Venta"</formula>
    </cfRule>
    <cfRule type="expression" dxfId="9239" priority="9090">
      <formula>$A274="Compra"</formula>
    </cfRule>
  </conditionalFormatting>
  <conditionalFormatting sqref="B274:B290">
    <cfRule type="expression" dxfId="9238" priority="9085">
      <formula>ROW()=CELL("fila")</formula>
    </cfRule>
  </conditionalFormatting>
  <conditionalFormatting sqref="B274:B290">
    <cfRule type="expression" dxfId="9237" priority="9086">
      <formula>$A274="Venta"</formula>
    </cfRule>
    <cfRule type="expression" dxfId="9236" priority="9087">
      <formula>$A274="Compra"</formula>
    </cfRule>
  </conditionalFormatting>
  <conditionalFormatting sqref="B274:B290">
    <cfRule type="expression" dxfId="9235" priority="9079">
      <formula>ROW()=CELL("fila")</formula>
    </cfRule>
    <cfRule type="expression" dxfId="9234" priority="9080">
      <formula>$A274="Venta"</formula>
    </cfRule>
    <cfRule type="expression" dxfId="9233" priority="9081">
      <formula>$A274="Compra"</formula>
    </cfRule>
  </conditionalFormatting>
  <conditionalFormatting sqref="B274:B290">
    <cfRule type="expression" dxfId="9232" priority="9082">
      <formula>ROW()=CELL("fila")</formula>
    </cfRule>
    <cfRule type="expression" dxfId="9231" priority="9083">
      <formula>$A274="Venta"</formula>
    </cfRule>
    <cfRule type="expression" dxfId="9230" priority="9084">
      <formula>$A274="Compra"</formula>
    </cfRule>
  </conditionalFormatting>
  <conditionalFormatting sqref="B274:B290">
    <cfRule type="expression" dxfId="9229" priority="9076">
      <formula>ROW()=CELL("fila")</formula>
    </cfRule>
    <cfRule type="expression" dxfId="9228" priority="9077">
      <formula>$A274="Venta"</formula>
    </cfRule>
    <cfRule type="expression" dxfId="9227" priority="9078">
      <formula>$A274="Compra"</formula>
    </cfRule>
  </conditionalFormatting>
  <conditionalFormatting sqref="B274:B290">
    <cfRule type="expression" dxfId="9226" priority="9073">
      <formula>ROW()=CELL("fila")</formula>
    </cfRule>
    <cfRule type="expression" dxfId="9225" priority="9074">
      <formula>$A274="Venta"</formula>
    </cfRule>
    <cfRule type="expression" dxfId="9224" priority="9075">
      <formula>$A274="Compra"</formula>
    </cfRule>
  </conditionalFormatting>
  <conditionalFormatting sqref="B274:B290">
    <cfRule type="expression" dxfId="9223" priority="9070">
      <formula>ROW()=CELL("fila")</formula>
    </cfRule>
    <cfRule type="expression" dxfId="9222" priority="9071">
      <formula>$A274="Venta"</formula>
    </cfRule>
    <cfRule type="expression" dxfId="9221" priority="9072">
      <formula>$A274="Compra"</formula>
    </cfRule>
  </conditionalFormatting>
  <conditionalFormatting sqref="B274:B290">
    <cfRule type="expression" dxfId="9220" priority="9067">
      <formula>ROW()=CELL("fila")</formula>
    </cfRule>
  </conditionalFormatting>
  <conditionalFormatting sqref="B274:B290">
    <cfRule type="expression" dxfId="9219" priority="9068">
      <formula>$A274="Venta"</formula>
    </cfRule>
    <cfRule type="expression" dxfId="9218" priority="9069">
      <formula>$A274="Compra"</formula>
    </cfRule>
  </conditionalFormatting>
  <conditionalFormatting sqref="B274:B290">
    <cfRule type="expression" dxfId="9217" priority="9061">
      <formula>ROW()=CELL("fila")</formula>
    </cfRule>
    <cfRule type="expression" dxfId="9216" priority="9062">
      <formula>$A274="Venta"</formula>
    </cfRule>
    <cfRule type="expression" dxfId="9215" priority="9063">
      <formula>$A274="Compra"</formula>
    </cfRule>
  </conditionalFormatting>
  <conditionalFormatting sqref="B274:B290">
    <cfRule type="expression" dxfId="9214" priority="9064">
      <formula>ROW()=CELL("fila")</formula>
    </cfRule>
    <cfRule type="expression" dxfId="9213" priority="9065">
      <formula>$A274="Venta"</formula>
    </cfRule>
    <cfRule type="expression" dxfId="9212" priority="9066">
      <formula>$A274="Compra"</formula>
    </cfRule>
  </conditionalFormatting>
  <conditionalFormatting sqref="B274:B290">
    <cfRule type="expression" dxfId="9211" priority="9058">
      <formula>ROW()=CELL("fila")</formula>
    </cfRule>
    <cfRule type="expression" dxfId="9210" priority="9059">
      <formula>$A274="Venta"</formula>
    </cfRule>
    <cfRule type="expression" dxfId="9209" priority="9060">
      <formula>$A274="Compra"</formula>
    </cfRule>
  </conditionalFormatting>
  <conditionalFormatting sqref="B274:B290">
    <cfRule type="expression" dxfId="9208" priority="9055">
      <formula>ROW()=CELL("fila")</formula>
    </cfRule>
  </conditionalFormatting>
  <conditionalFormatting sqref="B274:B290">
    <cfRule type="expression" dxfId="9207" priority="9056">
      <formula>$A274="Venta"</formula>
    </cfRule>
    <cfRule type="expression" dxfId="9206" priority="9057">
      <formula>$A274="Compra"</formula>
    </cfRule>
  </conditionalFormatting>
  <conditionalFormatting sqref="B274:B290">
    <cfRule type="expression" dxfId="9205" priority="9049">
      <formula>ROW()=CELL("fila")</formula>
    </cfRule>
    <cfRule type="expression" dxfId="9204" priority="9050">
      <formula>$A274="Venta"</formula>
    </cfRule>
    <cfRule type="expression" dxfId="9203" priority="9051">
      <formula>$A274="Compra"</formula>
    </cfRule>
  </conditionalFormatting>
  <conditionalFormatting sqref="B274:B290">
    <cfRule type="expression" dxfId="9202" priority="9052">
      <formula>ROW()=CELL("fila")</formula>
    </cfRule>
    <cfRule type="expression" dxfId="9201" priority="9053">
      <formula>$A274="Venta"</formula>
    </cfRule>
    <cfRule type="expression" dxfId="9200" priority="9054">
      <formula>$A274="Compra"</formula>
    </cfRule>
  </conditionalFormatting>
  <conditionalFormatting sqref="B274:B290">
    <cfRule type="expression" dxfId="9199" priority="9043">
      <formula>ROW()=CELL("fila")</formula>
    </cfRule>
    <cfRule type="expression" dxfId="9198" priority="9044">
      <formula>$A274="Venta"</formula>
    </cfRule>
    <cfRule type="expression" dxfId="9197" priority="9045">
      <formula>$A274="Compra"</formula>
    </cfRule>
  </conditionalFormatting>
  <conditionalFormatting sqref="B274:B290">
    <cfRule type="expression" dxfId="9196" priority="9046">
      <formula>ROW()=CELL("fila")</formula>
    </cfRule>
    <cfRule type="expression" dxfId="9195" priority="9047">
      <formula>$A274="Venta"</formula>
    </cfRule>
    <cfRule type="expression" dxfId="9194" priority="9048">
      <formula>$A274="Compra"</formula>
    </cfRule>
  </conditionalFormatting>
  <conditionalFormatting sqref="B274:B290">
    <cfRule type="expression" dxfId="9193" priority="9040">
      <formula>ROW()=CELL("fila")</formula>
    </cfRule>
    <cfRule type="expression" dxfId="9192" priority="9041">
      <formula>$A274="Venta"</formula>
    </cfRule>
    <cfRule type="expression" dxfId="9191" priority="9042">
      <formula>$A274="Compra"</formula>
    </cfRule>
  </conditionalFormatting>
  <conditionalFormatting sqref="B274:B290">
    <cfRule type="expression" dxfId="9190" priority="9037">
      <formula>ROW()=CELL("fila")</formula>
    </cfRule>
    <cfRule type="expression" dxfId="9189" priority="9038">
      <formula>$A274="Venta"</formula>
    </cfRule>
    <cfRule type="expression" dxfId="9188" priority="9039">
      <formula>$A274="Compra"</formula>
    </cfRule>
  </conditionalFormatting>
  <conditionalFormatting sqref="B274:B290">
    <cfRule type="expression" dxfId="9187" priority="9034">
      <formula>ROW()=CELL("fila")</formula>
    </cfRule>
    <cfRule type="expression" dxfId="9186" priority="9035">
      <formula>$A274="Venta"</formula>
    </cfRule>
    <cfRule type="expression" dxfId="9185" priority="9036">
      <formula>$A274="Compra"</formula>
    </cfRule>
  </conditionalFormatting>
  <conditionalFormatting sqref="B274:B290">
    <cfRule type="expression" dxfId="9184" priority="9031">
      <formula>ROW()=CELL("fila")</formula>
    </cfRule>
  </conditionalFormatting>
  <conditionalFormatting sqref="B274:B290">
    <cfRule type="expression" dxfId="9183" priority="9032">
      <formula>$A274="Venta"</formula>
    </cfRule>
    <cfRule type="expression" dxfId="9182" priority="9033">
      <formula>$A274="Compra"</formula>
    </cfRule>
  </conditionalFormatting>
  <conditionalFormatting sqref="B274:B290">
    <cfRule type="expression" dxfId="9181" priority="9025">
      <formula>ROW()=CELL("fila")</formula>
    </cfRule>
    <cfRule type="expression" dxfId="9180" priority="9026">
      <formula>$A274="Venta"</formula>
    </cfRule>
    <cfRule type="expression" dxfId="9179" priority="9027">
      <formula>$A274="Compra"</formula>
    </cfRule>
  </conditionalFormatting>
  <conditionalFormatting sqref="B274:B290">
    <cfRule type="expression" dxfId="9178" priority="9028">
      <formula>ROW()=CELL("fila")</formula>
    </cfRule>
    <cfRule type="expression" dxfId="9177" priority="9029">
      <formula>$A274="Venta"</formula>
    </cfRule>
    <cfRule type="expression" dxfId="9176" priority="9030">
      <formula>$A274="Compra"</formula>
    </cfRule>
  </conditionalFormatting>
  <conditionalFormatting sqref="B274:B290">
    <cfRule type="expression" dxfId="9175" priority="9022">
      <formula>ROW()=CELL("fila")</formula>
    </cfRule>
    <cfRule type="expression" dxfId="9174" priority="9023">
      <formula>$A274="Venta"</formula>
    </cfRule>
    <cfRule type="expression" dxfId="9173" priority="9024">
      <formula>$A274="Compra"</formula>
    </cfRule>
  </conditionalFormatting>
  <conditionalFormatting sqref="B274:B290">
    <cfRule type="expression" dxfId="9172" priority="9019">
      <formula>ROW()=CELL("fila")</formula>
    </cfRule>
  </conditionalFormatting>
  <conditionalFormatting sqref="B274:B290">
    <cfRule type="expression" dxfId="9171" priority="9020">
      <formula>$A274="Venta"</formula>
    </cfRule>
    <cfRule type="expression" dxfId="9170" priority="9021">
      <formula>$A274="Compra"</formula>
    </cfRule>
  </conditionalFormatting>
  <conditionalFormatting sqref="B274:B290">
    <cfRule type="expression" dxfId="9169" priority="9013">
      <formula>ROW()=CELL("fila")</formula>
    </cfRule>
    <cfRule type="expression" dxfId="9168" priority="9014">
      <formula>$A274="Venta"</formula>
    </cfRule>
    <cfRule type="expression" dxfId="9167" priority="9015">
      <formula>$A274="Compra"</formula>
    </cfRule>
  </conditionalFormatting>
  <conditionalFormatting sqref="B274:B290">
    <cfRule type="expression" dxfId="9166" priority="9016">
      <formula>ROW()=CELL("fila")</formula>
    </cfRule>
    <cfRule type="expression" dxfId="9165" priority="9017">
      <formula>$A274="Venta"</formula>
    </cfRule>
    <cfRule type="expression" dxfId="9164" priority="9018">
      <formula>$A274="Compra"</formula>
    </cfRule>
  </conditionalFormatting>
  <conditionalFormatting sqref="B274:B290">
    <cfRule type="expression" dxfId="9163" priority="9007">
      <formula>ROW()=CELL("fila")</formula>
    </cfRule>
    <cfRule type="expression" dxfId="9162" priority="9008">
      <formula>$A274="Venta"</formula>
    </cfRule>
    <cfRule type="expression" dxfId="9161" priority="9009">
      <formula>$A274="Compra"</formula>
    </cfRule>
  </conditionalFormatting>
  <conditionalFormatting sqref="B274:B290">
    <cfRule type="expression" dxfId="9160" priority="9010">
      <formula>ROW()=CELL("fila")</formula>
    </cfRule>
    <cfRule type="expression" dxfId="9159" priority="9011">
      <formula>$A274="Venta"</formula>
    </cfRule>
    <cfRule type="expression" dxfId="9158" priority="9012">
      <formula>$A274="Compra"</formula>
    </cfRule>
  </conditionalFormatting>
  <conditionalFormatting sqref="B274:B290">
    <cfRule type="expression" dxfId="9157" priority="9004">
      <formula>ROW()=CELL("fila")</formula>
    </cfRule>
    <cfRule type="expression" dxfId="9156" priority="9005">
      <formula>$A274="Venta"</formula>
    </cfRule>
    <cfRule type="expression" dxfId="9155" priority="9006">
      <formula>$A274="Compra"</formula>
    </cfRule>
  </conditionalFormatting>
  <conditionalFormatting sqref="B274:B290">
    <cfRule type="expression" dxfId="9154" priority="9001">
      <formula>ROW()=CELL("fila")</formula>
    </cfRule>
  </conditionalFormatting>
  <conditionalFormatting sqref="B274:B290">
    <cfRule type="expression" dxfId="9153" priority="9002">
      <formula>$A274="Venta"</formula>
    </cfRule>
    <cfRule type="expression" dxfId="9152" priority="9003">
      <formula>$A274="Compra"</formula>
    </cfRule>
  </conditionalFormatting>
  <conditionalFormatting sqref="B274:B290">
    <cfRule type="expression" dxfId="9151" priority="8995">
      <formula>ROW()=CELL("fila")</formula>
    </cfRule>
    <cfRule type="expression" dxfId="9150" priority="8996">
      <formula>$A274="Venta"</formula>
    </cfRule>
    <cfRule type="expression" dxfId="9149" priority="8997">
      <formula>$A274="Compra"</formula>
    </cfRule>
  </conditionalFormatting>
  <conditionalFormatting sqref="B274:B290">
    <cfRule type="expression" dxfId="9148" priority="8998">
      <formula>ROW()=CELL("fila")</formula>
    </cfRule>
    <cfRule type="expression" dxfId="9147" priority="8999">
      <formula>$A274="Venta"</formula>
    </cfRule>
    <cfRule type="expression" dxfId="9146" priority="9000">
      <formula>$A274="Compra"</formula>
    </cfRule>
  </conditionalFormatting>
  <conditionalFormatting sqref="B274:B290">
    <cfRule type="expression" dxfId="9145" priority="8989">
      <formula>ROW()=CELL("fila")</formula>
    </cfRule>
    <cfRule type="expression" dxfId="9144" priority="8990">
      <formula>$A274="Venta"</formula>
    </cfRule>
    <cfRule type="expression" dxfId="9143" priority="8991">
      <formula>$A274="Compra"</formula>
    </cfRule>
  </conditionalFormatting>
  <conditionalFormatting sqref="B274:B290">
    <cfRule type="expression" dxfId="9142" priority="8992">
      <formula>ROW()=CELL("fila")</formula>
    </cfRule>
    <cfRule type="expression" dxfId="9141" priority="8993">
      <formula>$A274="Venta"</formula>
    </cfRule>
    <cfRule type="expression" dxfId="9140" priority="8994">
      <formula>$A274="Compra"</formula>
    </cfRule>
  </conditionalFormatting>
  <conditionalFormatting sqref="B274:B290">
    <cfRule type="expression" dxfId="9139" priority="8986">
      <formula>ROW()=CELL("fila")</formula>
    </cfRule>
    <cfRule type="expression" dxfId="9138" priority="8987">
      <formula>$A274="Venta"</formula>
    </cfRule>
    <cfRule type="expression" dxfId="9137" priority="8988">
      <formula>$A274="Compra"</formula>
    </cfRule>
  </conditionalFormatting>
  <conditionalFormatting sqref="B274:B290">
    <cfRule type="expression" dxfId="9136" priority="8983">
      <formula>ROW()=CELL("fila")</formula>
    </cfRule>
  </conditionalFormatting>
  <conditionalFormatting sqref="B274:B290">
    <cfRule type="expression" dxfId="9135" priority="8984">
      <formula>$A274="Venta"</formula>
    </cfRule>
    <cfRule type="expression" dxfId="9134" priority="8985">
      <formula>$A274="Compra"</formula>
    </cfRule>
  </conditionalFormatting>
  <conditionalFormatting sqref="B274:B290">
    <cfRule type="expression" dxfId="9133" priority="8977">
      <formula>ROW()=CELL("fila")</formula>
    </cfRule>
    <cfRule type="expression" dxfId="9132" priority="8978">
      <formula>$A274="Venta"</formula>
    </cfRule>
    <cfRule type="expression" dxfId="9131" priority="8979">
      <formula>$A274="Compra"</formula>
    </cfRule>
  </conditionalFormatting>
  <conditionalFormatting sqref="B274:B290">
    <cfRule type="expression" dxfId="9130" priority="8980">
      <formula>ROW()=CELL("fila")</formula>
    </cfRule>
    <cfRule type="expression" dxfId="9129" priority="8981">
      <formula>$A274="Venta"</formula>
    </cfRule>
    <cfRule type="expression" dxfId="9128" priority="8982">
      <formula>$A274="Compra"</formula>
    </cfRule>
  </conditionalFormatting>
  <conditionalFormatting sqref="B274:B290">
    <cfRule type="expression" dxfId="9127" priority="8971">
      <formula>ROW()=CELL("fila")</formula>
    </cfRule>
    <cfRule type="expression" dxfId="9126" priority="8972">
      <formula>$A274="Venta"</formula>
    </cfRule>
    <cfRule type="expression" dxfId="9125" priority="8973">
      <formula>$A274="Compra"</formula>
    </cfRule>
  </conditionalFormatting>
  <conditionalFormatting sqref="B274:B290">
    <cfRule type="expression" dxfId="9124" priority="8974">
      <formula>ROW()=CELL("fila")</formula>
    </cfRule>
    <cfRule type="expression" dxfId="9123" priority="8975">
      <formula>$A274="Venta"</formula>
    </cfRule>
    <cfRule type="expression" dxfId="9122" priority="8976">
      <formula>$A274="Compra"</formula>
    </cfRule>
  </conditionalFormatting>
  <conditionalFormatting sqref="B274:B290">
    <cfRule type="expression" dxfId="9121" priority="8968">
      <formula>ROW()=CELL("fila")</formula>
    </cfRule>
    <cfRule type="expression" dxfId="9120" priority="8969">
      <formula>$A274="Venta"</formula>
    </cfRule>
    <cfRule type="expression" dxfId="9119" priority="8970">
      <formula>$A274="Compra"</formula>
    </cfRule>
  </conditionalFormatting>
  <conditionalFormatting sqref="B274:B290">
    <cfRule type="expression" dxfId="9118" priority="8965">
      <formula>ROW()=CELL("fila")</formula>
    </cfRule>
  </conditionalFormatting>
  <conditionalFormatting sqref="B274:B290">
    <cfRule type="expression" dxfId="9117" priority="8966">
      <formula>$A274="Venta"</formula>
    </cfRule>
    <cfRule type="expression" dxfId="9116" priority="8967">
      <formula>$A274="Compra"</formula>
    </cfRule>
  </conditionalFormatting>
  <conditionalFormatting sqref="B274:B290">
    <cfRule type="expression" dxfId="9115" priority="8959">
      <formula>ROW()=CELL("fila")</formula>
    </cfRule>
    <cfRule type="expression" dxfId="9114" priority="8960">
      <formula>$A274="Venta"</formula>
    </cfRule>
    <cfRule type="expression" dxfId="9113" priority="8961">
      <formula>$A274="Compra"</formula>
    </cfRule>
  </conditionalFormatting>
  <conditionalFormatting sqref="B274:B290">
    <cfRule type="expression" dxfId="9112" priority="8962">
      <formula>ROW()=CELL("fila")</formula>
    </cfRule>
    <cfRule type="expression" dxfId="9111" priority="8963">
      <formula>$A274="Venta"</formula>
    </cfRule>
    <cfRule type="expression" dxfId="9110" priority="8964">
      <formula>$A274="Compra"</formula>
    </cfRule>
  </conditionalFormatting>
  <conditionalFormatting sqref="B274:B290">
    <cfRule type="expression" dxfId="9109" priority="8953">
      <formula>ROW()=CELL("fila")</formula>
    </cfRule>
    <cfRule type="expression" dxfId="9108" priority="8954">
      <formula>$A274="Venta"</formula>
    </cfRule>
    <cfRule type="expression" dxfId="9107" priority="8955">
      <formula>$A274="Compra"</formula>
    </cfRule>
  </conditionalFormatting>
  <conditionalFormatting sqref="B274:B290">
    <cfRule type="expression" dxfId="9106" priority="8956">
      <formula>ROW()=CELL("fila")</formula>
    </cfRule>
    <cfRule type="expression" dxfId="9105" priority="8957">
      <formula>$A274="Venta"</formula>
    </cfRule>
    <cfRule type="expression" dxfId="9104" priority="8958">
      <formula>$A274="Compra"</formula>
    </cfRule>
  </conditionalFormatting>
  <conditionalFormatting sqref="B274:B290">
    <cfRule type="expression" dxfId="9103" priority="8947">
      <formula>ROW()=CELL("fila")</formula>
    </cfRule>
    <cfRule type="expression" dxfId="9102" priority="8948">
      <formula>$A274="Venta"</formula>
    </cfRule>
    <cfRule type="expression" dxfId="9101" priority="8949">
      <formula>$A274="Compra"</formula>
    </cfRule>
  </conditionalFormatting>
  <conditionalFormatting sqref="B274:B290">
    <cfRule type="expression" dxfId="9100" priority="8950">
      <formula>ROW()=CELL("fila")</formula>
    </cfRule>
    <cfRule type="expression" dxfId="9099" priority="8951">
      <formula>$A274="Venta"</formula>
    </cfRule>
    <cfRule type="expression" dxfId="9098" priority="8952">
      <formula>$A274="Compra"</formula>
    </cfRule>
  </conditionalFormatting>
  <conditionalFormatting sqref="B274:B290">
    <cfRule type="expression" dxfId="9097" priority="8941">
      <formula>ROW()=CELL("fila")</formula>
    </cfRule>
    <cfRule type="expression" dxfId="9096" priority="8942">
      <formula>$A274="Venta"</formula>
    </cfRule>
    <cfRule type="expression" dxfId="9095" priority="8943">
      <formula>$A274="Compra"</formula>
    </cfRule>
  </conditionalFormatting>
  <conditionalFormatting sqref="B274:B290">
    <cfRule type="expression" dxfId="9094" priority="8944">
      <formula>ROW()=CELL("fila")</formula>
    </cfRule>
    <cfRule type="expression" dxfId="9093" priority="8945">
      <formula>$A274="Venta"</formula>
    </cfRule>
    <cfRule type="expression" dxfId="9092" priority="8946">
      <formula>$A274="Compra"</formula>
    </cfRule>
  </conditionalFormatting>
  <conditionalFormatting sqref="B274:B290">
    <cfRule type="expression" dxfId="9091" priority="8938">
      <formula>ROW()=CELL("fila")</formula>
    </cfRule>
    <cfRule type="expression" dxfId="9090" priority="8939">
      <formula>$A274="Venta"</formula>
    </cfRule>
    <cfRule type="expression" dxfId="9089" priority="8940">
      <formula>$A274="Compra"</formula>
    </cfRule>
  </conditionalFormatting>
  <conditionalFormatting sqref="B274:B290">
    <cfRule type="expression" dxfId="9088" priority="8935">
      <formula>ROW()=CELL("fila")</formula>
    </cfRule>
    <cfRule type="expression" dxfId="9087" priority="8936">
      <formula>$A274="Venta"</formula>
    </cfRule>
    <cfRule type="expression" dxfId="9086" priority="8937">
      <formula>$A274="Compra"</formula>
    </cfRule>
  </conditionalFormatting>
  <conditionalFormatting sqref="B274:B290">
    <cfRule type="expression" dxfId="9085" priority="8932">
      <formula>ROW()=CELL("fila")</formula>
    </cfRule>
    <cfRule type="expression" dxfId="9084" priority="8933">
      <formula>$A274="Venta"</formula>
    </cfRule>
    <cfRule type="expression" dxfId="9083" priority="8934">
      <formula>$A274="Compra"</formula>
    </cfRule>
  </conditionalFormatting>
  <conditionalFormatting sqref="B274:B290">
    <cfRule type="expression" dxfId="9082" priority="8929">
      <formula>ROW()=CELL("fila")</formula>
    </cfRule>
  </conditionalFormatting>
  <conditionalFormatting sqref="B274:B290">
    <cfRule type="expression" dxfId="9081" priority="8930">
      <formula>$A274="Venta"</formula>
    </cfRule>
    <cfRule type="expression" dxfId="9080" priority="8931">
      <formula>$A274="Compra"</formula>
    </cfRule>
  </conditionalFormatting>
  <conditionalFormatting sqref="B274:B290">
    <cfRule type="expression" dxfId="9079" priority="8923">
      <formula>ROW()=CELL("fila")</formula>
    </cfRule>
    <cfRule type="expression" dxfId="9078" priority="8924">
      <formula>$A274="Venta"</formula>
    </cfRule>
    <cfRule type="expression" dxfId="9077" priority="8925">
      <formula>$A274="Compra"</formula>
    </cfRule>
  </conditionalFormatting>
  <conditionalFormatting sqref="B274:B290">
    <cfRule type="expression" dxfId="9076" priority="8926">
      <formula>ROW()=CELL("fila")</formula>
    </cfRule>
    <cfRule type="expression" dxfId="9075" priority="8927">
      <formula>$A274="Venta"</formula>
    </cfRule>
    <cfRule type="expression" dxfId="9074" priority="8928">
      <formula>$A274="Compra"</formula>
    </cfRule>
  </conditionalFormatting>
  <conditionalFormatting sqref="B274:B290">
    <cfRule type="expression" dxfId="9073" priority="8920">
      <formula>ROW()=CELL("fila")</formula>
    </cfRule>
    <cfRule type="expression" dxfId="9072" priority="8921">
      <formula>$A274="Venta"</formula>
    </cfRule>
    <cfRule type="expression" dxfId="9071" priority="8922">
      <formula>$A274="Compra"</formula>
    </cfRule>
  </conditionalFormatting>
  <conditionalFormatting sqref="B274:B290">
    <cfRule type="expression" dxfId="9070" priority="8917">
      <formula>ROW()=CELL("fila")</formula>
    </cfRule>
    <cfRule type="expression" dxfId="9069" priority="8918">
      <formula>$A274="Venta"</formula>
    </cfRule>
    <cfRule type="expression" dxfId="9068" priority="8919">
      <formula>$A274="Compra"</formula>
    </cfRule>
  </conditionalFormatting>
  <conditionalFormatting sqref="B274:B290">
    <cfRule type="expression" dxfId="9067" priority="8914">
      <formula>ROW()=CELL("fila")</formula>
    </cfRule>
    <cfRule type="expression" dxfId="9066" priority="8915">
      <formula>$A274="Venta"</formula>
    </cfRule>
    <cfRule type="expression" dxfId="9065" priority="8916">
      <formula>$A274="Compra"</formula>
    </cfRule>
  </conditionalFormatting>
  <conditionalFormatting sqref="B274:B290">
    <cfRule type="expression" dxfId="9064" priority="8911">
      <formula>ROW()=CELL("fila")</formula>
    </cfRule>
  </conditionalFormatting>
  <conditionalFormatting sqref="B274:B290">
    <cfRule type="expression" dxfId="9063" priority="8912">
      <formula>$A274="Venta"</formula>
    </cfRule>
    <cfRule type="expression" dxfId="9062" priority="8913">
      <formula>$A274="Compra"</formula>
    </cfRule>
  </conditionalFormatting>
  <conditionalFormatting sqref="B274:B290">
    <cfRule type="expression" dxfId="9061" priority="8905">
      <formula>ROW()=CELL("fila")</formula>
    </cfRule>
    <cfRule type="expression" dxfId="9060" priority="8906">
      <formula>$A274="Venta"</formula>
    </cfRule>
    <cfRule type="expression" dxfId="9059" priority="8907">
      <formula>$A274="Compra"</formula>
    </cfRule>
  </conditionalFormatting>
  <conditionalFormatting sqref="B274:B290">
    <cfRule type="expression" dxfId="9058" priority="8908">
      <formula>ROW()=CELL("fila")</formula>
    </cfRule>
    <cfRule type="expression" dxfId="9057" priority="8909">
      <formula>$A274="Venta"</formula>
    </cfRule>
    <cfRule type="expression" dxfId="9056" priority="8910">
      <formula>$A274="Compra"</formula>
    </cfRule>
  </conditionalFormatting>
  <conditionalFormatting sqref="B274:B290">
    <cfRule type="expression" dxfId="9055" priority="8902">
      <formula>ROW()=CELL("fila")</formula>
    </cfRule>
    <cfRule type="expression" dxfId="9054" priority="8903">
      <formula>$A274="Venta"</formula>
    </cfRule>
    <cfRule type="expression" dxfId="9053" priority="8904">
      <formula>$A274="Compra"</formula>
    </cfRule>
  </conditionalFormatting>
  <conditionalFormatting sqref="B274:B290">
    <cfRule type="expression" dxfId="9052" priority="8899">
      <formula>ROW()=CELL("fila")</formula>
    </cfRule>
  </conditionalFormatting>
  <conditionalFormatting sqref="B274:B290">
    <cfRule type="expression" dxfId="9051" priority="8900">
      <formula>$A274="Venta"</formula>
    </cfRule>
    <cfRule type="expression" dxfId="9050" priority="8901">
      <formula>$A274="Compra"</formula>
    </cfRule>
  </conditionalFormatting>
  <conditionalFormatting sqref="B274:B290">
    <cfRule type="expression" dxfId="9049" priority="8893">
      <formula>ROW()=CELL("fila")</formula>
    </cfRule>
    <cfRule type="expression" dxfId="9048" priority="8894">
      <formula>$A274="Venta"</formula>
    </cfRule>
    <cfRule type="expression" dxfId="9047" priority="8895">
      <formula>$A274="Compra"</formula>
    </cfRule>
  </conditionalFormatting>
  <conditionalFormatting sqref="B274:B290">
    <cfRule type="expression" dxfId="9046" priority="8896">
      <formula>ROW()=CELL("fila")</formula>
    </cfRule>
    <cfRule type="expression" dxfId="9045" priority="8897">
      <formula>$A274="Venta"</formula>
    </cfRule>
    <cfRule type="expression" dxfId="9044" priority="8898">
      <formula>$A274="Compra"</formula>
    </cfRule>
  </conditionalFormatting>
  <conditionalFormatting sqref="B274:B290">
    <cfRule type="expression" dxfId="9043" priority="8887">
      <formula>ROW()=CELL("fila")</formula>
    </cfRule>
    <cfRule type="expression" dxfId="9042" priority="8888">
      <formula>$A274="Venta"</formula>
    </cfRule>
    <cfRule type="expression" dxfId="9041" priority="8889">
      <formula>$A274="Compra"</formula>
    </cfRule>
  </conditionalFormatting>
  <conditionalFormatting sqref="B274:B290">
    <cfRule type="expression" dxfId="9040" priority="8890">
      <formula>ROW()=CELL("fila")</formula>
    </cfRule>
    <cfRule type="expression" dxfId="9039" priority="8891">
      <formula>$A274="Venta"</formula>
    </cfRule>
    <cfRule type="expression" dxfId="9038" priority="8892">
      <formula>$A274="Compra"</formula>
    </cfRule>
  </conditionalFormatting>
  <conditionalFormatting sqref="B274:B290">
    <cfRule type="expression" dxfId="9037" priority="8884">
      <formula>ROW()=CELL("fila")</formula>
    </cfRule>
    <cfRule type="expression" dxfId="9036" priority="8885">
      <formula>$A274="Venta"</formula>
    </cfRule>
    <cfRule type="expression" dxfId="9035" priority="8886">
      <formula>$A274="Compra"</formula>
    </cfRule>
  </conditionalFormatting>
  <conditionalFormatting sqref="B274:B290">
    <cfRule type="expression" dxfId="9034" priority="8881">
      <formula>ROW()=CELL("fila")</formula>
    </cfRule>
    <cfRule type="expression" dxfId="9033" priority="8882">
      <formula>$A274="Venta"</formula>
    </cfRule>
    <cfRule type="expression" dxfId="9032" priority="8883">
      <formula>$A274="Compra"</formula>
    </cfRule>
  </conditionalFormatting>
  <conditionalFormatting sqref="B274:B290">
    <cfRule type="expression" dxfId="9031" priority="8878">
      <formula>ROW()=CELL("fila")</formula>
    </cfRule>
    <cfRule type="expression" dxfId="9030" priority="8879">
      <formula>$A274="Venta"</formula>
    </cfRule>
    <cfRule type="expression" dxfId="9029" priority="8880">
      <formula>$A274="Compra"</formula>
    </cfRule>
  </conditionalFormatting>
  <conditionalFormatting sqref="B274:B290">
    <cfRule type="expression" dxfId="9028" priority="8875">
      <formula>ROW()=CELL("fila")</formula>
    </cfRule>
  </conditionalFormatting>
  <conditionalFormatting sqref="B274:B290">
    <cfRule type="expression" dxfId="9027" priority="8876">
      <formula>$A274="Venta"</formula>
    </cfRule>
    <cfRule type="expression" dxfId="9026" priority="8877">
      <formula>$A274="Compra"</formula>
    </cfRule>
  </conditionalFormatting>
  <conditionalFormatting sqref="B274:B290">
    <cfRule type="expression" dxfId="9025" priority="8869">
      <formula>ROW()=CELL("fila")</formula>
    </cfRule>
    <cfRule type="expression" dxfId="9024" priority="8870">
      <formula>$A274="Venta"</formula>
    </cfRule>
    <cfRule type="expression" dxfId="9023" priority="8871">
      <formula>$A274="Compra"</formula>
    </cfRule>
  </conditionalFormatting>
  <conditionalFormatting sqref="B274:B290">
    <cfRule type="expression" dxfId="9022" priority="8872">
      <formula>ROW()=CELL("fila")</formula>
    </cfRule>
    <cfRule type="expression" dxfId="9021" priority="8873">
      <formula>$A274="Venta"</formula>
    </cfRule>
    <cfRule type="expression" dxfId="9020" priority="8874">
      <formula>$A274="Compra"</formula>
    </cfRule>
  </conditionalFormatting>
  <conditionalFormatting sqref="B274:B290">
    <cfRule type="expression" dxfId="9019" priority="8866">
      <formula>ROW()=CELL("fila")</formula>
    </cfRule>
    <cfRule type="expression" dxfId="9018" priority="8867">
      <formula>$A274="Venta"</formula>
    </cfRule>
    <cfRule type="expression" dxfId="9017" priority="8868">
      <formula>$A274="Compra"</formula>
    </cfRule>
  </conditionalFormatting>
  <conditionalFormatting sqref="B274:B290">
    <cfRule type="expression" dxfId="9016" priority="8863">
      <formula>ROW()=CELL("fila")</formula>
    </cfRule>
  </conditionalFormatting>
  <conditionalFormatting sqref="B274:B290">
    <cfRule type="expression" dxfId="9015" priority="8864">
      <formula>$A274="Venta"</formula>
    </cfRule>
    <cfRule type="expression" dxfId="9014" priority="8865">
      <formula>$A274="Compra"</formula>
    </cfRule>
  </conditionalFormatting>
  <conditionalFormatting sqref="B274:B290">
    <cfRule type="expression" dxfId="9013" priority="8857">
      <formula>ROW()=CELL("fila")</formula>
    </cfRule>
    <cfRule type="expression" dxfId="9012" priority="8858">
      <formula>$A274="Venta"</formula>
    </cfRule>
    <cfRule type="expression" dxfId="9011" priority="8859">
      <formula>$A274="Compra"</formula>
    </cfRule>
  </conditionalFormatting>
  <conditionalFormatting sqref="B274:B290">
    <cfRule type="expression" dxfId="9010" priority="8860">
      <formula>ROW()=CELL("fila")</formula>
    </cfRule>
    <cfRule type="expression" dxfId="9009" priority="8861">
      <formula>$A274="Venta"</formula>
    </cfRule>
    <cfRule type="expression" dxfId="9008" priority="8862">
      <formula>$A274="Compra"</formula>
    </cfRule>
  </conditionalFormatting>
  <conditionalFormatting sqref="B274:B290">
    <cfRule type="expression" dxfId="9007" priority="8851">
      <formula>ROW()=CELL("fila")</formula>
    </cfRule>
    <cfRule type="expression" dxfId="9006" priority="8852">
      <formula>$A274="Venta"</formula>
    </cfRule>
    <cfRule type="expression" dxfId="9005" priority="8853">
      <formula>$A274="Compra"</formula>
    </cfRule>
  </conditionalFormatting>
  <conditionalFormatting sqref="B274:B290">
    <cfRule type="expression" dxfId="9004" priority="8854">
      <formula>ROW()=CELL("fila")</formula>
    </cfRule>
    <cfRule type="expression" dxfId="9003" priority="8855">
      <formula>$A274="Venta"</formula>
    </cfRule>
    <cfRule type="expression" dxfId="9002" priority="8856">
      <formula>$A274="Compra"</formula>
    </cfRule>
  </conditionalFormatting>
  <conditionalFormatting sqref="B274:B290">
    <cfRule type="expression" dxfId="9001" priority="8848">
      <formula>ROW()=CELL("fila")</formula>
    </cfRule>
    <cfRule type="expression" dxfId="9000" priority="8849">
      <formula>$A274="Venta"</formula>
    </cfRule>
    <cfRule type="expression" dxfId="8999" priority="8850">
      <formula>$A274="Compra"</formula>
    </cfRule>
  </conditionalFormatting>
  <conditionalFormatting sqref="B274:B290">
    <cfRule type="expression" dxfId="8998" priority="8845">
      <formula>ROW()=CELL("fila")</formula>
    </cfRule>
  </conditionalFormatting>
  <conditionalFormatting sqref="B274:B290">
    <cfRule type="expression" dxfId="8997" priority="8846">
      <formula>$A274="Venta"</formula>
    </cfRule>
    <cfRule type="expression" dxfId="8996" priority="8847">
      <formula>$A274="Compra"</formula>
    </cfRule>
  </conditionalFormatting>
  <conditionalFormatting sqref="B274:B290">
    <cfRule type="expression" dxfId="8995" priority="8839">
      <formula>ROW()=CELL("fila")</formula>
    </cfRule>
    <cfRule type="expression" dxfId="8994" priority="8840">
      <formula>$A274="Venta"</formula>
    </cfRule>
    <cfRule type="expression" dxfId="8993" priority="8841">
      <formula>$A274="Compra"</formula>
    </cfRule>
  </conditionalFormatting>
  <conditionalFormatting sqref="B274:B290">
    <cfRule type="expression" dxfId="8992" priority="8842">
      <formula>ROW()=CELL("fila")</formula>
    </cfRule>
    <cfRule type="expression" dxfId="8991" priority="8843">
      <formula>$A274="Venta"</formula>
    </cfRule>
    <cfRule type="expression" dxfId="8990" priority="8844">
      <formula>$A274="Compra"</formula>
    </cfRule>
  </conditionalFormatting>
  <conditionalFormatting sqref="B274:B290">
    <cfRule type="expression" dxfId="8989" priority="8833">
      <formula>ROW()=CELL("fila")</formula>
    </cfRule>
    <cfRule type="expression" dxfId="8988" priority="8834">
      <formula>$A274="Venta"</formula>
    </cfRule>
    <cfRule type="expression" dxfId="8987" priority="8835">
      <formula>$A274="Compra"</formula>
    </cfRule>
  </conditionalFormatting>
  <conditionalFormatting sqref="B274:B290">
    <cfRule type="expression" dxfId="8986" priority="8836">
      <formula>ROW()=CELL("fila")</formula>
    </cfRule>
    <cfRule type="expression" dxfId="8985" priority="8837">
      <formula>$A274="Venta"</formula>
    </cfRule>
    <cfRule type="expression" dxfId="8984" priority="8838">
      <formula>$A274="Compra"</formula>
    </cfRule>
  </conditionalFormatting>
  <conditionalFormatting sqref="B274:B290">
    <cfRule type="expression" dxfId="8983" priority="8830">
      <formula>ROW()=CELL("fila")</formula>
    </cfRule>
    <cfRule type="expression" dxfId="8982" priority="8831">
      <formula>$A274="Venta"</formula>
    </cfRule>
    <cfRule type="expression" dxfId="8981" priority="8832">
      <formula>$A274="Compra"</formula>
    </cfRule>
  </conditionalFormatting>
  <conditionalFormatting sqref="B274:B290">
    <cfRule type="expression" dxfId="8980" priority="8827">
      <formula>ROW()=CELL("fila")</formula>
    </cfRule>
  </conditionalFormatting>
  <conditionalFormatting sqref="B274:B290">
    <cfRule type="expression" dxfId="8979" priority="8828">
      <formula>$A274="Venta"</formula>
    </cfRule>
    <cfRule type="expression" dxfId="8978" priority="8829">
      <formula>$A274="Compra"</formula>
    </cfRule>
  </conditionalFormatting>
  <conditionalFormatting sqref="B274:B290">
    <cfRule type="expression" dxfId="8977" priority="8821">
      <formula>ROW()=CELL("fila")</formula>
    </cfRule>
    <cfRule type="expression" dxfId="8976" priority="8822">
      <formula>$A274="Venta"</formula>
    </cfRule>
    <cfRule type="expression" dxfId="8975" priority="8823">
      <formula>$A274="Compra"</formula>
    </cfRule>
  </conditionalFormatting>
  <conditionalFormatting sqref="B274:B290">
    <cfRule type="expression" dxfId="8974" priority="8824">
      <formula>ROW()=CELL("fila")</formula>
    </cfRule>
    <cfRule type="expression" dxfId="8973" priority="8825">
      <formula>$A274="Venta"</formula>
    </cfRule>
    <cfRule type="expression" dxfId="8972" priority="8826">
      <formula>$A274="Compra"</formula>
    </cfRule>
  </conditionalFormatting>
  <conditionalFormatting sqref="B274:B290">
    <cfRule type="expression" dxfId="8971" priority="8815">
      <formula>ROW()=CELL("fila")</formula>
    </cfRule>
    <cfRule type="expression" dxfId="8970" priority="8816">
      <formula>$A274="Venta"</formula>
    </cfRule>
    <cfRule type="expression" dxfId="8969" priority="8817">
      <formula>$A274="Compra"</formula>
    </cfRule>
  </conditionalFormatting>
  <conditionalFormatting sqref="B274:B290">
    <cfRule type="expression" dxfId="8968" priority="8818">
      <formula>ROW()=CELL("fila")</formula>
    </cfRule>
    <cfRule type="expression" dxfId="8967" priority="8819">
      <formula>$A274="Venta"</formula>
    </cfRule>
    <cfRule type="expression" dxfId="8966" priority="8820">
      <formula>$A274="Compra"</formula>
    </cfRule>
  </conditionalFormatting>
  <conditionalFormatting sqref="B274:B290">
    <cfRule type="expression" dxfId="8965" priority="8812">
      <formula>ROW()=CELL("fila")</formula>
    </cfRule>
    <cfRule type="expression" dxfId="8964" priority="8813">
      <formula>$A274="Venta"</formula>
    </cfRule>
    <cfRule type="expression" dxfId="8963" priority="8814">
      <formula>$A274="Compra"</formula>
    </cfRule>
  </conditionalFormatting>
  <conditionalFormatting sqref="B274:B290">
    <cfRule type="expression" dxfId="8962" priority="8809">
      <formula>ROW()=CELL("fila")</formula>
    </cfRule>
  </conditionalFormatting>
  <conditionalFormatting sqref="B274:B290">
    <cfRule type="expression" dxfId="8961" priority="8810">
      <formula>$A274="Venta"</formula>
    </cfRule>
    <cfRule type="expression" dxfId="8960" priority="8811">
      <formula>$A274="Compra"</formula>
    </cfRule>
  </conditionalFormatting>
  <conditionalFormatting sqref="B274:B290">
    <cfRule type="expression" dxfId="8959" priority="8803">
      <formula>ROW()=CELL("fila")</formula>
    </cfRule>
    <cfRule type="expression" dxfId="8958" priority="8804">
      <formula>$A274="Venta"</formula>
    </cfRule>
    <cfRule type="expression" dxfId="8957" priority="8805">
      <formula>$A274="Compra"</formula>
    </cfRule>
  </conditionalFormatting>
  <conditionalFormatting sqref="B274:B290">
    <cfRule type="expression" dxfId="8956" priority="8806">
      <formula>ROW()=CELL("fila")</formula>
    </cfRule>
    <cfRule type="expression" dxfId="8955" priority="8807">
      <formula>$A274="Venta"</formula>
    </cfRule>
    <cfRule type="expression" dxfId="8954" priority="8808">
      <formula>$A274="Compra"</formula>
    </cfRule>
  </conditionalFormatting>
  <conditionalFormatting sqref="B274:B290">
    <cfRule type="expression" dxfId="8953" priority="8797">
      <formula>ROW()=CELL("fila")</formula>
    </cfRule>
    <cfRule type="expression" dxfId="8952" priority="8798">
      <formula>$A274="Venta"</formula>
    </cfRule>
    <cfRule type="expression" dxfId="8951" priority="8799">
      <formula>$A274="Compra"</formula>
    </cfRule>
  </conditionalFormatting>
  <conditionalFormatting sqref="B274:B290">
    <cfRule type="expression" dxfId="8950" priority="8800">
      <formula>ROW()=CELL("fila")</formula>
    </cfRule>
    <cfRule type="expression" dxfId="8949" priority="8801">
      <formula>$A274="Venta"</formula>
    </cfRule>
    <cfRule type="expression" dxfId="8948" priority="8802">
      <formula>$A274="Compra"</formula>
    </cfRule>
  </conditionalFormatting>
  <conditionalFormatting sqref="B274:B290">
    <cfRule type="expression" dxfId="8947" priority="8791">
      <formula>ROW()=CELL("fila")</formula>
    </cfRule>
    <cfRule type="expression" dxfId="8946" priority="8792">
      <formula>$A274="Venta"</formula>
    </cfRule>
    <cfRule type="expression" dxfId="8945" priority="8793">
      <formula>$A274="Compra"</formula>
    </cfRule>
  </conditionalFormatting>
  <conditionalFormatting sqref="B274:B290">
    <cfRule type="expression" dxfId="8944" priority="8794">
      <formula>ROW()=CELL("fila")</formula>
    </cfRule>
    <cfRule type="expression" dxfId="8943" priority="8795">
      <formula>$A274="Venta"</formula>
    </cfRule>
    <cfRule type="expression" dxfId="8942" priority="8796">
      <formula>$A274="Compra"</formula>
    </cfRule>
  </conditionalFormatting>
  <conditionalFormatting sqref="B274:B290">
    <cfRule type="expression" dxfId="8941" priority="8785">
      <formula>ROW()=CELL("fila")</formula>
    </cfRule>
    <cfRule type="expression" dxfId="8940" priority="8786">
      <formula>$A274="Venta"</formula>
    </cfRule>
    <cfRule type="expression" dxfId="8939" priority="8787">
      <formula>$A274="Compra"</formula>
    </cfRule>
  </conditionalFormatting>
  <conditionalFormatting sqref="B274:B290">
    <cfRule type="expression" dxfId="8938" priority="8788">
      <formula>ROW()=CELL("fila")</formula>
    </cfRule>
    <cfRule type="expression" dxfId="8937" priority="8789">
      <formula>$A274="Venta"</formula>
    </cfRule>
    <cfRule type="expression" dxfId="8936" priority="8790">
      <formula>$A274="Compra"</formula>
    </cfRule>
  </conditionalFormatting>
  <conditionalFormatting sqref="B274:B290">
    <cfRule type="expression" dxfId="8935" priority="8782">
      <formula>ROW()=CELL("fila")</formula>
    </cfRule>
    <cfRule type="expression" dxfId="8934" priority="8783">
      <formula>$A274="Venta"</formula>
    </cfRule>
    <cfRule type="expression" dxfId="8933" priority="8784">
      <formula>$A274="Compra"</formula>
    </cfRule>
  </conditionalFormatting>
  <conditionalFormatting sqref="B274:B290">
    <cfRule type="expression" dxfId="8932" priority="8779">
      <formula>ROW()=CELL("fila")</formula>
    </cfRule>
    <cfRule type="expression" dxfId="8931" priority="8780">
      <formula>$A274="Venta"</formula>
    </cfRule>
    <cfRule type="expression" dxfId="8930" priority="8781">
      <formula>$A274="Compra"</formula>
    </cfRule>
  </conditionalFormatting>
  <conditionalFormatting sqref="B274:B290">
    <cfRule type="expression" dxfId="8929" priority="8776">
      <formula>ROW()=CELL("fila")</formula>
    </cfRule>
    <cfRule type="expression" dxfId="8928" priority="8777">
      <formula>$A274="Venta"</formula>
    </cfRule>
    <cfRule type="expression" dxfId="8927" priority="8778">
      <formula>$A274="Compra"</formula>
    </cfRule>
  </conditionalFormatting>
  <conditionalFormatting sqref="B274:B290">
    <cfRule type="expression" dxfId="8926" priority="8773">
      <formula>ROW()=CELL("fila")</formula>
    </cfRule>
  </conditionalFormatting>
  <conditionalFormatting sqref="B274:B290">
    <cfRule type="expression" dxfId="8925" priority="8774">
      <formula>$A274="Venta"</formula>
    </cfRule>
    <cfRule type="expression" dxfId="8924" priority="8775">
      <formula>$A274="Compra"</formula>
    </cfRule>
  </conditionalFormatting>
  <conditionalFormatting sqref="B274:B290">
    <cfRule type="expression" dxfId="8923" priority="8767">
      <formula>ROW()=CELL("fila")</formula>
    </cfRule>
    <cfRule type="expression" dxfId="8922" priority="8768">
      <formula>$A274="Venta"</formula>
    </cfRule>
    <cfRule type="expression" dxfId="8921" priority="8769">
      <formula>$A274="Compra"</formula>
    </cfRule>
  </conditionalFormatting>
  <conditionalFormatting sqref="B274:B290">
    <cfRule type="expression" dxfId="8920" priority="8770">
      <formula>ROW()=CELL("fila")</formula>
    </cfRule>
    <cfRule type="expression" dxfId="8919" priority="8771">
      <formula>$A274="Venta"</formula>
    </cfRule>
    <cfRule type="expression" dxfId="8918" priority="8772">
      <formula>$A274="Compra"</formula>
    </cfRule>
  </conditionalFormatting>
  <conditionalFormatting sqref="B274:B290">
    <cfRule type="expression" dxfId="8917" priority="8764">
      <formula>ROW()=CELL("fila")</formula>
    </cfRule>
    <cfRule type="expression" dxfId="8916" priority="8765">
      <formula>$A274="Venta"</formula>
    </cfRule>
    <cfRule type="expression" dxfId="8915" priority="8766">
      <formula>$A274="Compra"</formula>
    </cfRule>
  </conditionalFormatting>
  <conditionalFormatting sqref="B274:B290">
    <cfRule type="expression" dxfId="8914" priority="8761">
      <formula>ROW()=CELL("fila")</formula>
    </cfRule>
    <cfRule type="expression" dxfId="8913" priority="8762">
      <formula>$A274="Venta"</formula>
    </cfRule>
    <cfRule type="expression" dxfId="8912" priority="8763">
      <formula>$A274="Compra"</formula>
    </cfRule>
  </conditionalFormatting>
  <conditionalFormatting sqref="B274:B290">
    <cfRule type="expression" dxfId="8911" priority="8758">
      <formula>ROW()=CELL("fila")</formula>
    </cfRule>
    <cfRule type="expression" dxfId="8910" priority="8759">
      <formula>$A274="Venta"</formula>
    </cfRule>
    <cfRule type="expression" dxfId="8909" priority="8760">
      <formula>$A274="Compra"</formula>
    </cfRule>
  </conditionalFormatting>
  <conditionalFormatting sqref="B274:B290">
    <cfRule type="expression" dxfId="8908" priority="8755">
      <formula>ROW()=CELL("fila")</formula>
    </cfRule>
  </conditionalFormatting>
  <conditionalFormatting sqref="B274:B290">
    <cfRule type="expression" dxfId="8907" priority="8756">
      <formula>$A274="Venta"</formula>
    </cfRule>
    <cfRule type="expression" dxfId="8906" priority="8757">
      <formula>$A274="Compra"</formula>
    </cfRule>
  </conditionalFormatting>
  <conditionalFormatting sqref="B274:B290">
    <cfRule type="expression" dxfId="8905" priority="8749">
      <formula>ROW()=CELL("fila")</formula>
    </cfRule>
    <cfRule type="expression" dxfId="8904" priority="8750">
      <formula>$A274="Venta"</formula>
    </cfRule>
    <cfRule type="expression" dxfId="8903" priority="8751">
      <formula>$A274="Compra"</formula>
    </cfRule>
  </conditionalFormatting>
  <conditionalFormatting sqref="B274:B290">
    <cfRule type="expression" dxfId="8902" priority="8752">
      <formula>ROW()=CELL("fila")</formula>
    </cfRule>
    <cfRule type="expression" dxfId="8901" priority="8753">
      <formula>$A274="Venta"</formula>
    </cfRule>
    <cfRule type="expression" dxfId="8900" priority="8754">
      <formula>$A274="Compra"</formula>
    </cfRule>
  </conditionalFormatting>
  <conditionalFormatting sqref="B274:B290">
    <cfRule type="expression" dxfId="8899" priority="8746">
      <formula>ROW()=CELL("fila")</formula>
    </cfRule>
    <cfRule type="expression" dxfId="8898" priority="8747">
      <formula>$A274="Venta"</formula>
    </cfRule>
    <cfRule type="expression" dxfId="8897" priority="8748">
      <formula>$A274="Compra"</formula>
    </cfRule>
  </conditionalFormatting>
  <conditionalFormatting sqref="B274:B290">
    <cfRule type="expression" dxfId="8896" priority="8743">
      <formula>ROW()=CELL("fila")</formula>
    </cfRule>
  </conditionalFormatting>
  <conditionalFormatting sqref="B274:B290">
    <cfRule type="expression" dxfId="8895" priority="8744">
      <formula>$A274="Venta"</formula>
    </cfRule>
    <cfRule type="expression" dxfId="8894" priority="8745">
      <formula>$A274="Compra"</formula>
    </cfRule>
  </conditionalFormatting>
  <conditionalFormatting sqref="B274:B290">
    <cfRule type="expression" dxfId="8893" priority="8737">
      <formula>ROW()=CELL("fila")</formula>
    </cfRule>
    <cfRule type="expression" dxfId="8892" priority="8738">
      <formula>$A274="Venta"</formula>
    </cfRule>
    <cfRule type="expression" dxfId="8891" priority="8739">
      <formula>$A274="Compra"</formula>
    </cfRule>
  </conditionalFormatting>
  <conditionalFormatting sqref="B274:B290">
    <cfRule type="expression" dxfId="8890" priority="8740">
      <formula>ROW()=CELL("fila")</formula>
    </cfRule>
    <cfRule type="expression" dxfId="8889" priority="8741">
      <formula>$A274="Venta"</formula>
    </cfRule>
    <cfRule type="expression" dxfId="8888" priority="8742">
      <formula>$A274="Compra"</formula>
    </cfRule>
  </conditionalFormatting>
  <conditionalFormatting sqref="B274:B290">
    <cfRule type="expression" dxfId="8887" priority="8731">
      <formula>ROW()=CELL("fila")</formula>
    </cfRule>
    <cfRule type="expression" dxfId="8886" priority="8732">
      <formula>$A274="Venta"</formula>
    </cfRule>
    <cfRule type="expression" dxfId="8885" priority="8733">
      <formula>$A274="Compra"</formula>
    </cfRule>
  </conditionalFormatting>
  <conditionalFormatting sqref="B274:B290">
    <cfRule type="expression" dxfId="8884" priority="8734">
      <formula>ROW()=CELL("fila")</formula>
    </cfRule>
    <cfRule type="expression" dxfId="8883" priority="8735">
      <formula>$A274="Venta"</formula>
    </cfRule>
    <cfRule type="expression" dxfId="8882" priority="8736">
      <formula>$A274="Compra"</formula>
    </cfRule>
  </conditionalFormatting>
  <conditionalFormatting sqref="B274:B290">
    <cfRule type="expression" dxfId="8881" priority="8728">
      <formula>ROW()=CELL("fila")</formula>
    </cfRule>
    <cfRule type="expression" dxfId="8880" priority="8729">
      <formula>$A274="Venta"</formula>
    </cfRule>
    <cfRule type="expression" dxfId="8879" priority="8730">
      <formula>$A274="Compra"</formula>
    </cfRule>
  </conditionalFormatting>
  <conditionalFormatting sqref="B274:B290">
    <cfRule type="expression" dxfId="8878" priority="8725">
      <formula>ROW()=CELL("fila")</formula>
    </cfRule>
    <cfRule type="expression" dxfId="8877" priority="8726">
      <formula>$A274="Venta"</formula>
    </cfRule>
    <cfRule type="expression" dxfId="8876" priority="8727">
      <formula>$A274="Compra"</formula>
    </cfRule>
  </conditionalFormatting>
  <conditionalFormatting sqref="B274:B290">
    <cfRule type="expression" dxfId="8875" priority="8722">
      <formula>ROW()=CELL("fila")</formula>
    </cfRule>
    <cfRule type="expression" dxfId="8874" priority="8723">
      <formula>$A274="Venta"</formula>
    </cfRule>
    <cfRule type="expression" dxfId="8873" priority="8724">
      <formula>$A274="Compra"</formula>
    </cfRule>
  </conditionalFormatting>
  <conditionalFormatting sqref="B274:B290">
    <cfRule type="expression" dxfId="8872" priority="8719">
      <formula>ROW()=CELL("fila")</formula>
    </cfRule>
  </conditionalFormatting>
  <conditionalFormatting sqref="B274:B290">
    <cfRule type="expression" dxfId="8871" priority="8720">
      <formula>$A274="Venta"</formula>
    </cfRule>
    <cfRule type="expression" dxfId="8870" priority="8721">
      <formula>$A274="Compra"</formula>
    </cfRule>
  </conditionalFormatting>
  <conditionalFormatting sqref="B274:B290">
    <cfRule type="expression" dxfId="8869" priority="8713">
      <formula>ROW()=CELL("fila")</formula>
    </cfRule>
    <cfRule type="expression" dxfId="8868" priority="8714">
      <formula>$A274="Venta"</formula>
    </cfRule>
    <cfRule type="expression" dxfId="8867" priority="8715">
      <formula>$A274="Compra"</formula>
    </cfRule>
  </conditionalFormatting>
  <conditionalFormatting sqref="B274:B290">
    <cfRule type="expression" dxfId="8866" priority="8716">
      <formula>ROW()=CELL("fila")</formula>
    </cfRule>
    <cfRule type="expression" dxfId="8865" priority="8717">
      <formula>$A274="Venta"</formula>
    </cfRule>
    <cfRule type="expression" dxfId="8864" priority="8718">
      <formula>$A274="Compra"</formula>
    </cfRule>
  </conditionalFormatting>
  <conditionalFormatting sqref="B274:B290">
    <cfRule type="expression" dxfId="8863" priority="8710">
      <formula>ROW()=CELL("fila")</formula>
    </cfRule>
    <cfRule type="expression" dxfId="8862" priority="8711">
      <formula>$A274="Venta"</formula>
    </cfRule>
    <cfRule type="expression" dxfId="8861" priority="8712">
      <formula>$A274="Compra"</formula>
    </cfRule>
  </conditionalFormatting>
  <conditionalFormatting sqref="B274:B290">
    <cfRule type="expression" dxfId="8860" priority="8707">
      <formula>ROW()=CELL("fila")</formula>
    </cfRule>
  </conditionalFormatting>
  <conditionalFormatting sqref="B274:B290">
    <cfRule type="expression" dxfId="8859" priority="8708">
      <formula>$A274="Venta"</formula>
    </cfRule>
    <cfRule type="expression" dxfId="8858" priority="8709">
      <formula>$A274="Compra"</formula>
    </cfRule>
  </conditionalFormatting>
  <conditionalFormatting sqref="B274:B290">
    <cfRule type="expression" dxfId="8857" priority="8701">
      <formula>ROW()=CELL("fila")</formula>
    </cfRule>
    <cfRule type="expression" dxfId="8856" priority="8702">
      <formula>$A274="Venta"</formula>
    </cfRule>
    <cfRule type="expression" dxfId="8855" priority="8703">
      <formula>$A274="Compra"</formula>
    </cfRule>
  </conditionalFormatting>
  <conditionalFormatting sqref="B274:B290">
    <cfRule type="expression" dxfId="8854" priority="8704">
      <formula>ROW()=CELL("fila")</formula>
    </cfRule>
    <cfRule type="expression" dxfId="8853" priority="8705">
      <formula>$A274="Venta"</formula>
    </cfRule>
    <cfRule type="expression" dxfId="8852" priority="8706">
      <formula>$A274="Compra"</formula>
    </cfRule>
  </conditionalFormatting>
  <conditionalFormatting sqref="B274:B290">
    <cfRule type="expression" dxfId="8851" priority="8695">
      <formula>ROW()=CELL("fila")</formula>
    </cfRule>
    <cfRule type="expression" dxfId="8850" priority="8696">
      <formula>$A274="Venta"</formula>
    </cfRule>
    <cfRule type="expression" dxfId="8849" priority="8697">
      <formula>$A274="Compra"</formula>
    </cfRule>
  </conditionalFormatting>
  <conditionalFormatting sqref="B274:B290">
    <cfRule type="expression" dxfId="8848" priority="8698">
      <formula>ROW()=CELL("fila")</formula>
    </cfRule>
    <cfRule type="expression" dxfId="8847" priority="8699">
      <formula>$A274="Venta"</formula>
    </cfRule>
    <cfRule type="expression" dxfId="8846" priority="8700">
      <formula>$A274="Compra"</formula>
    </cfRule>
  </conditionalFormatting>
  <conditionalFormatting sqref="B274:B290">
    <cfRule type="expression" dxfId="8845" priority="8692">
      <formula>ROW()=CELL("fila")</formula>
    </cfRule>
    <cfRule type="expression" dxfId="8844" priority="8693">
      <formula>$A274="Venta"</formula>
    </cfRule>
    <cfRule type="expression" dxfId="8843" priority="8694">
      <formula>$A274="Compra"</formula>
    </cfRule>
  </conditionalFormatting>
  <conditionalFormatting sqref="B274:B290">
    <cfRule type="expression" dxfId="8842" priority="8689">
      <formula>ROW()=CELL("fila")</formula>
    </cfRule>
  </conditionalFormatting>
  <conditionalFormatting sqref="B274:B290">
    <cfRule type="expression" dxfId="8841" priority="8690">
      <formula>$A274="Venta"</formula>
    </cfRule>
    <cfRule type="expression" dxfId="8840" priority="8691">
      <formula>$A274="Compra"</formula>
    </cfRule>
  </conditionalFormatting>
  <conditionalFormatting sqref="B274:B290">
    <cfRule type="expression" dxfId="8839" priority="8683">
      <formula>ROW()=CELL("fila")</formula>
    </cfRule>
    <cfRule type="expression" dxfId="8838" priority="8684">
      <formula>$A274="Venta"</formula>
    </cfRule>
    <cfRule type="expression" dxfId="8837" priority="8685">
      <formula>$A274="Compra"</formula>
    </cfRule>
  </conditionalFormatting>
  <conditionalFormatting sqref="B274:B290">
    <cfRule type="expression" dxfId="8836" priority="8686">
      <formula>ROW()=CELL("fila")</formula>
    </cfRule>
    <cfRule type="expression" dxfId="8835" priority="8687">
      <formula>$A274="Venta"</formula>
    </cfRule>
    <cfRule type="expression" dxfId="8834" priority="8688">
      <formula>$A274="Compra"</formula>
    </cfRule>
  </conditionalFormatting>
  <conditionalFormatting sqref="B274:B290">
    <cfRule type="expression" dxfId="8833" priority="8677">
      <formula>ROW()=CELL("fila")</formula>
    </cfRule>
    <cfRule type="expression" dxfId="8832" priority="8678">
      <formula>$A274="Venta"</formula>
    </cfRule>
    <cfRule type="expression" dxfId="8831" priority="8679">
      <formula>$A274="Compra"</formula>
    </cfRule>
  </conditionalFormatting>
  <conditionalFormatting sqref="B274:B290">
    <cfRule type="expression" dxfId="8830" priority="8680">
      <formula>ROW()=CELL("fila")</formula>
    </cfRule>
    <cfRule type="expression" dxfId="8829" priority="8681">
      <formula>$A274="Venta"</formula>
    </cfRule>
    <cfRule type="expression" dxfId="8828" priority="8682">
      <formula>$A274="Compra"</formula>
    </cfRule>
  </conditionalFormatting>
  <conditionalFormatting sqref="B274:B290">
    <cfRule type="expression" dxfId="8827" priority="8674">
      <formula>ROW()=CELL("fila")</formula>
    </cfRule>
    <cfRule type="expression" dxfId="8826" priority="8675">
      <formula>$A274="Venta"</formula>
    </cfRule>
    <cfRule type="expression" dxfId="8825" priority="8676">
      <formula>$A274="Compra"</formula>
    </cfRule>
  </conditionalFormatting>
  <conditionalFormatting sqref="B274:B290">
    <cfRule type="expression" dxfId="8824" priority="8671">
      <formula>ROW()=CELL("fila")</formula>
    </cfRule>
  </conditionalFormatting>
  <conditionalFormatting sqref="B274:B290">
    <cfRule type="expression" dxfId="8823" priority="8672">
      <formula>$A274="Venta"</formula>
    </cfRule>
    <cfRule type="expression" dxfId="8822" priority="8673">
      <formula>$A274="Compra"</formula>
    </cfRule>
  </conditionalFormatting>
  <conditionalFormatting sqref="B274:B290">
    <cfRule type="expression" dxfId="8821" priority="8665">
      <formula>ROW()=CELL("fila")</formula>
    </cfRule>
    <cfRule type="expression" dxfId="8820" priority="8666">
      <formula>$A274="Venta"</formula>
    </cfRule>
    <cfRule type="expression" dxfId="8819" priority="8667">
      <formula>$A274="Compra"</formula>
    </cfRule>
  </conditionalFormatting>
  <conditionalFormatting sqref="B274:B290">
    <cfRule type="expression" dxfId="8818" priority="8668">
      <formula>ROW()=CELL("fila")</formula>
    </cfRule>
    <cfRule type="expression" dxfId="8817" priority="8669">
      <formula>$A274="Venta"</formula>
    </cfRule>
    <cfRule type="expression" dxfId="8816" priority="8670">
      <formula>$A274="Compra"</formula>
    </cfRule>
  </conditionalFormatting>
  <conditionalFormatting sqref="B274:B290">
    <cfRule type="expression" dxfId="8815" priority="8659">
      <formula>ROW()=CELL("fila")</formula>
    </cfRule>
    <cfRule type="expression" dxfId="8814" priority="8660">
      <formula>$A274="Venta"</formula>
    </cfRule>
    <cfRule type="expression" dxfId="8813" priority="8661">
      <formula>$A274="Compra"</formula>
    </cfRule>
  </conditionalFormatting>
  <conditionalFormatting sqref="B274:B290">
    <cfRule type="expression" dxfId="8812" priority="8662">
      <formula>ROW()=CELL("fila")</formula>
    </cfRule>
    <cfRule type="expression" dxfId="8811" priority="8663">
      <formula>$A274="Venta"</formula>
    </cfRule>
    <cfRule type="expression" dxfId="8810" priority="8664">
      <formula>$A274="Compra"</formula>
    </cfRule>
  </conditionalFormatting>
  <conditionalFormatting sqref="B274:B290">
    <cfRule type="expression" dxfId="8809" priority="8656">
      <formula>ROW()=CELL("fila")</formula>
    </cfRule>
    <cfRule type="expression" dxfId="8808" priority="8657">
      <formula>$A274="Venta"</formula>
    </cfRule>
    <cfRule type="expression" dxfId="8807" priority="8658">
      <formula>$A274="Compra"</formula>
    </cfRule>
  </conditionalFormatting>
  <conditionalFormatting sqref="B274:B290">
    <cfRule type="expression" dxfId="8806" priority="8653">
      <formula>ROW()=CELL("fila")</formula>
    </cfRule>
  </conditionalFormatting>
  <conditionalFormatting sqref="B274:B290">
    <cfRule type="expression" dxfId="8805" priority="8654">
      <formula>$A274="Venta"</formula>
    </cfRule>
    <cfRule type="expression" dxfId="8804" priority="8655">
      <formula>$A274="Compra"</formula>
    </cfRule>
  </conditionalFormatting>
  <conditionalFormatting sqref="B274:B290">
    <cfRule type="expression" dxfId="8803" priority="8647">
      <formula>ROW()=CELL("fila")</formula>
    </cfRule>
    <cfRule type="expression" dxfId="8802" priority="8648">
      <formula>$A274="Venta"</formula>
    </cfRule>
    <cfRule type="expression" dxfId="8801" priority="8649">
      <formula>$A274="Compra"</formula>
    </cfRule>
  </conditionalFormatting>
  <conditionalFormatting sqref="B274:B290">
    <cfRule type="expression" dxfId="8800" priority="8650">
      <formula>ROW()=CELL("fila")</formula>
    </cfRule>
    <cfRule type="expression" dxfId="8799" priority="8651">
      <formula>$A274="Venta"</formula>
    </cfRule>
    <cfRule type="expression" dxfId="8798" priority="8652">
      <formula>$A274="Compra"</formula>
    </cfRule>
  </conditionalFormatting>
  <conditionalFormatting sqref="B274:B290">
    <cfRule type="expression" dxfId="8797" priority="8641">
      <formula>ROW()=CELL("fila")</formula>
    </cfRule>
    <cfRule type="expression" dxfId="8796" priority="8642">
      <formula>$A274="Venta"</formula>
    </cfRule>
    <cfRule type="expression" dxfId="8795" priority="8643">
      <formula>$A274="Compra"</formula>
    </cfRule>
  </conditionalFormatting>
  <conditionalFormatting sqref="B274:B290">
    <cfRule type="expression" dxfId="8794" priority="8644">
      <formula>ROW()=CELL("fila")</formula>
    </cfRule>
    <cfRule type="expression" dxfId="8793" priority="8645">
      <formula>$A274="Venta"</formula>
    </cfRule>
    <cfRule type="expression" dxfId="8792" priority="8646">
      <formula>$A274="Compra"</formula>
    </cfRule>
  </conditionalFormatting>
  <conditionalFormatting sqref="B274:B290">
    <cfRule type="expression" dxfId="8791" priority="8635">
      <formula>ROW()=CELL("fila")</formula>
    </cfRule>
    <cfRule type="expression" dxfId="8790" priority="8636">
      <formula>$A274="Venta"</formula>
    </cfRule>
    <cfRule type="expression" dxfId="8789" priority="8637">
      <formula>$A274="Compra"</formula>
    </cfRule>
  </conditionalFormatting>
  <conditionalFormatting sqref="B274:B290">
    <cfRule type="expression" dxfId="8788" priority="8638">
      <formula>ROW()=CELL("fila")</formula>
    </cfRule>
    <cfRule type="expression" dxfId="8787" priority="8639">
      <formula>$A274="Venta"</formula>
    </cfRule>
    <cfRule type="expression" dxfId="8786" priority="8640">
      <formula>$A274="Compra"</formula>
    </cfRule>
  </conditionalFormatting>
  <conditionalFormatting sqref="B274:B290">
    <cfRule type="expression" dxfId="8785" priority="8629">
      <formula>ROW()=CELL("fila")</formula>
    </cfRule>
    <cfRule type="expression" dxfId="8784" priority="8630">
      <formula>$A274="Venta"</formula>
    </cfRule>
    <cfRule type="expression" dxfId="8783" priority="8631">
      <formula>$A274="Compra"</formula>
    </cfRule>
  </conditionalFormatting>
  <conditionalFormatting sqref="B274:B290">
    <cfRule type="expression" dxfId="8782" priority="8632">
      <formula>ROW()=CELL("fila")</formula>
    </cfRule>
    <cfRule type="expression" dxfId="8781" priority="8633">
      <formula>$A274="Venta"</formula>
    </cfRule>
    <cfRule type="expression" dxfId="8780" priority="8634">
      <formula>$A274="Compra"</formula>
    </cfRule>
  </conditionalFormatting>
  <conditionalFormatting sqref="B274:B290">
    <cfRule type="expression" dxfId="8779" priority="8626">
      <formula>ROW()=CELL("fila")</formula>
    </cfRule>
    <cfRule type="expression" dxfId="8778" priority="8627">
      <formula>$A274="Venta"</formula>
    </cfRule>
    <cfRule type="expression" dxfId="8777" priority="8628">
      <formula>$A274="Compra"</formula>
    </cfRule>
  </conditionalFormatting>
  <conditionalFormatting sqref="B274:B290">
    <cfRule type="expression" dxfId="8776" priority="8623">
      <formula>ROW()=CELL("fila")</formula>
    </cfRule>
  </conditionalFormatting>
  <conditionalFormatting sqref="B274:B290">
    <cfRule type="expression" dxfId="8775" priority="8624">
      <formula>$A274="Venta"</formula>
    </cfRule>
    <cfRule type="expression" dxfId="8774" priority="8625">
      <formula>$A274="Compra"</formula>
    </cfRule>
  </conditionalFormatting>
  <conditionalFormatting sqref="B274:B290">
    <cfRule type="expression" dxfId="8773" priority="8617">
      <formula>ROW()=CELL("fila")</formula>
    </cfRule>
    <cfRule type="expression" dxfId="8772" priority="8618">
      <formula>$A274="Venta"</formula>
    </cfRule>
    <cfRule type="expression" dxfId="8771" priority="8619">
      <formula>$A274="Compra"</formula>
    </cfRule>
  </conditionalFormatting>
  <conditionalFormatting sqref="B274:B290">
    <cfRule type="expression" dxfId="8770" priority="8620">
      <formula>ROW()=CELL("fila")</formula>
    </cfRule>
    <cfRule type="expression" dxfId="8769" priority="8621">
      <formula>$A274="Venta"</formula>
    </cfRule>
    <cfRule type="expression" dxfId="8768" priority="8622">
      <formula>$A274="Compra"</formula>
    </cfRule>
  </conditionalFormatting>
  <conditionalFormatting sqref="B274:B290">
    <cfRule type="expression" dxfId="8767" priority="8611">
      <formula>ROW()=CELL("fila")</formula>
    </cfRule>
    <cfRule type="expression" dxfId="8766" priority="8612">
      <formula>$A274="Venta"</formula>
    </cfRule>
    <cfRule type="expression" dxfId="8765" priority="8613">
      <formula>$A274="Compra"</formula>
    </cfRule>
  </conditionalFormatting>
  <conditionalFormatting sqref="B274:B290">
    <cfRule type="expression" dxfId="8764" priority="8614">
      <formula>ROW()=CELL("fila")</formula>
    </cfRule>
    <cfRule type="expression" dxfId="8763" priority="8615">
      <formula>$A274="Venta"</formula>
    </cfRule>
    <cfRule type="expression" dxfId="8762" priority="8616">
      <formula>$A274="Compra"</formula>
    </cfRule>
  </conditionalFormatting>
  <conditionalFormatting sqref="B274:B290">
    <cfRule type="expression" dxfId="8761" priority="8608">
      <formula>ROW()=CELL("fila")</formula>
    </cfRule>
    <cfRule type="expression" dxfId="8760" priority="8609">
      <formula>$A274="Venta"</formula>
    </cfRule>
    <cfRule type="expression" dxfId="8759" priority="8610">
      <formula>$A274="Compra"</formula>
    </cfRule>
  </conditionalFormatting>
  <conditionalFormatting sqref="B274:B290">
    <cfRule type="expression" dxfId="8758" priority="8605">
      <formula>ROW()=CELL("fila")</formula>
    </cfRule>
  </conditionalFormatting>
  <conditionalFormatting sqref="B274:B290">
    <cfRule type="expression" dxfId="8757" priority="8606">
      <formula>$A274="Venta"</formula>
    </cfRule>
    <cfRule type="expression" dxfId="8756" priority="8607">
      <formula>$A274="Compra"</formula>
    </cfRule>
  </conditionalFormatting>
  <conditionalFormatting sqref="B274:B290">
    <cfRule type="expression" dxfId="8755" priority="8599">
      <formula>ROW()=CELL("fila")</formula>
    </cfRule>
    <cfRule type="expression" dxfId="8754" priority="8600">
      <formula>$A274="Venta"</formula>
    </cfRule>
    <cfRule type="expression" dxfId="8753" priority="8601">
      <formula>$A274="Compra"</formula>
    </cfRule>
  </conditionalFormatting>
  <conditionalFormatting sqref="B274:B290">
    <cfRule type="expression" dxfId="8752" priority="8602">
      <formula>ROW()=CELL("fila")</formula>
    </cfRule>
    <cfRule type="expression" dxfId="8751" priority="8603">
      <formula>$A274="Venta"</formula>
    </cfRule>
    <cfRule type="expression" dxfId="8750" priority="8604">
      <formula>$A274="Compra"</formula>
    </cfRule>
  </conditionalFormatting>
  <conditionalFormatting sqref="B274:B290">
    <cfRule type="expression" dxfId="8749" priority="8593">
      <formula>ROW()=CELL("fila")</formula>
    </cfRule>
    <cfRule type="expression" dxfId="8748" priority="8594">
      <formula>$A274="Venta"</formula>
    </cfRule>
    <cfRule type="expression" dxfId="8747" priority="8595">
      <formula>$A274="Compra"</formula>
    </cfRule>
  </conditionalFormatting>
  <conditionalFormatting sqref="B274:B290">
    <cfRule type="expression" dxfId="8746" priority="8596">
      <formula>ROW()=CELL("fila")</formula>
    </cfRule>
    <cfRule type="expression" dxfId="8745" priority="8597">
      <formula>$A274="Venta"</formula>
    </cfRule>
    <cfRule type="expression" dxfId="8744" priority="8598">
      <formula>$A274="Compra"</formula>
    </cfRule>
  </conditionalFormatting>
  <conditionalFormatting sqref="B274:B290">
    <cfRule type="expression" dxfId="8743" priority="8590">
      <formula>ROW()=CELL("fila")</formula>
    </cfRule>
    <cfRule type="expression" dxfId="8742" priority="8591">
      <formula>$A274="Venta"</formula>
    </cfRule>
    <cfRule type="expression" dxfId="8741" priority="8592">
      <formula>$A274="Compra"</formula>
    </cfRule>
  </conditionalFormatting>
  <conditionalFormatting sqref="B274:B290">
    <cfRule type="expression" dxfId="8740" priority="8587">
      <formula>ROW()=CELL("fila")</formula>
    </cfRule>
  </conditionalFormatting>
  <conditionalFormatting sqref="B274:B290">
    <cfRule type="expression" dxfId="8739" priority="8588">
      <formula>$A274="Venta"</formula>
    </cfRule>
    <cfRule type="expression" dxfId="8738" priority="8589">
      <formula>$A274="Compra"</formula>
    </cfRule>
  </conditionalFormatting>
  <conditionalFormatting sqref="B274:B290">
    <cfRule type="expression" dxfId="8737" priority="8581">
      <formula>ROW()=CELL("fila")</formula>
    </cfRule>
    <cfRule type="expression" dxfId="8736" priority="8582">
      <formula>$A274="Venta"</formula>
    </cfRule>
    <cfRule type="expression" dxfId="8735" priority="8583">
      <formula>$A274="Compra"</formula>
    </cfRule>
  </conditionalFormatting>
  <conditionalFormatting sqref="B274:B290">
    <cfRule type="expression" dxfId="8734" priority="8584">
      <formula>ROW()=CELL("fila")</formula>
    </cfRule>
    <cfRule type="expression" dxfId="8733" priority="8585">
      <formula>$A274="Venta"</formula>
    </cfRule>
    <cfRule type="expression" dxfId="8732" priority="8586">
      <formula>$A274="Compra"</formula>
    </cfRule>
  </conditionalFormatting>
  <conditionalFormatting sqref="B274:B290">
    <cfRule type="expression" dxfId="8731" priority="8575">
      <formula>ROW()=CELL("fila")</formula>
    </cfRule>
    <cfRule type="expression" dxfId="8730" priority="8576">
      <formula>$A274="Venta"</formula>
    </cfRule>
    <cfRule type="expression" dxfId="8729" priority="8577">
      <formula>$A274="Compra"</formula>
    </cfRule>
  </conditionalFormatting>
  <conditionalFormatting sqref="B274:B290">
    <cfRule type="expression" dxfId="8728" priority="8578">
      <formula>ROW()=CELL("fila")</formula>
    </cfRule>
    <cfRule type="expression" dxfId="8727" priority="8579">
      <formula>$A274="Venta"</formula>
    </cfRule>
    <cfRule type="expression" dxfId="8726" priority="8580">
      <formula>$A274="Compra"</formula>
    </cfRule>
  </conditionalFormatting>
  <conditionalFormatting sqref="B274:B290">
    <cfRule type="expression" dxfId="8725" priority="8569">
      <formula>ROW()=CELL("fila")</formula>
    </cfRule>
    <cfRule type="expression" dxfId="8724" priority="8570">
      <formula>$A274="Venta"</formula>
    </cfRule>
    <cfRule type="expression" dxfId="8723" priority="8571">
      <formula>$A274="Compra"</formula>
    </cfRule>
  </conditionalFormatting>
  <conditionalFormatting sqref="B274:B290">
    <cfRule type="expression" dxfId="8722" priority="8572">
      <formula>ROW()=CELL("fila")</formula>
    </cfRule>
    <cfRule type="expression" dxfId="8721" priority="8573">
      <formula>$A274="Venta"</formula>
    </cfRule>
    <cfRule type="expression" dxfId="8720" priority="8574">
      <formula>$A274="Compra"</formula>
    </cfRule>
  </conditionalFormatting>
  <conditionalFormatting sqref="B274:B290">
    <cfRule type="expression" dxfId="8719" priority="8563">
      <formula>ROW()=CELL("fila")</formula>
    </cfRule>
    <cfRule type="expression" dxfId="8718" priority="8564">
      <formula>$A274="Venta"</formula>
    </cfRule>
    <cfRule type="expression" dxfId="8717" priority="8565">
      <formula>$A274="Compra"</formula>
    </cfRule>
  </conditionalFormatting>
  <conditionalFormatting sqref="B274:B290">
    <cfRule type="expression" dxfId="8716" priority="8566">
      <formula>ROW()=CELL("fila")</formula>
    </cfRule>
    <cfRule type="expression" dxfId="8715" priority="8567">
      <formula>$A274="Venta"</formula>
    </cfRule>
    <cfRule type="expression" dxfId="8714" priority="8568">
      <formula>$A274="Compra"</formula>
    </cfRule>
  </conditionalFormatting>
  <conditionalFormatting sqref="B274:B290">
    <cfRule type="expression" dxfId="8713" priority="8560">
      <formula>ROW()=CELL("fila")</formula>
    </cfRule>
    <cfRule type="expression" dxfId="8712" priority="8561">
      <formula>$A274="Venta"</formula>
    </cfRule>
    <cfRule type="expression" dxfId="8711" priority="8562">
      <formula>$A274="Compra"</formula>
    </cfRule>
  </conditionalFormatting>
  <conditionalFormatting sqref="B274:B290">
    <cfRule type="expression" dxfId="8710" priority="8557">
      <formula>ROW()=CELL("fila")</formula>
    </cfRule>
  </conditionalFormatting>
  <conditionalFormatting sqref="B274:B290">
    <cfRule type="expression" dxfId="8709" priority="8558">
      <formula>$A274="Venta"</formula>
    </cfRule>
    <cfRule type="expression" dxfId="8708" priority="8559">
      <formula>$A274="Compra"</formula>
    </cfRule>
  </conditionalFormatting>
  <conditionalFormatting sqref="B274:B290">
    <cfRule type="expression" dxfId="8707" priority="8551">
      <formula>ROW()=CELL("fila")</formula>
    </cfRule>
    <cfRule type="expression" dxfId="8706" priority="8552">
      <formula>$A274="Venta"</formula>
    </cfRule>
    <cfRule type="expression" dxfId="8705" priority="8553">
      <formula>$A274="Compra"</formula>
    </cfRule>
  </conditionalFormatting>
  <conditionalFormatting sqref="B274:B290">
    <cfRule type="expression" dxfId="8704" priority="8554">
      <formula>ROW()=CELL("fila")</formula>
    </cfRule>
    <cfRule type="expression" dxfId="8703" priority="8555">
      <formula>$A274="Venta"</formula>
    </cfRule>
    <cfRule type="expression" dxfId="8702" priority="8556">
      <formula>$A274="Compra"</formula>
    </cfRule>
  </conditionalFormatting>
  <conditionalFormatting sqref="B274:B290">
    <cfRule type="expression" dxfId="8701" priority="8545">
      <formula>ROW()=CELL("fila")</formula>
    </cfRule>
    <cfRule type="expression" dxfId="8700" priority="8546">
      <formula>$A274="Venta"</formula>
    </cfRule>
    <cfRule type="expression" dxfId="8699" priority="8547">
      <formula>$A274="Compra"</formula>
    </cfRule>
  </conditionalFormatting>
  <conditionalFormatting sqref="B274:B290">
    <cfRule type="expression" dxfId="8698" priority="8548">
      <formula>ROW()=CELL("fila")</formula>
    </cfRule>
    <cfRule type="expression" dxfId="8697" priority="8549">
      <formula>$A274="Venta"</formula>
    </cfRule>
    <cfRule type="expression" dxfId="8696" priority="8550">
      <formula>$A274="Compra"</formula>
    </cfRule>
  </conditionalFormatting>
  <conditionalFormatting sqref="B274:B290">
    <cfRule type="expression" dxfId="8695" priority="8539">
      <formula>ROW()=CELL("fila")</formula>
    </cfRule>
    <cfRule type="expression" dxfId="8694" priority="8540">
      <formula>$A274="Venta"</formula>
    </cfRule>
    <cfRule type="expression" dxfId="8693" priority="8541">
      <formula>$A274="Compra"</formula>
    </cfRule>
  </conditionalFormatting>
  <conditionalFormatting sqref="B274:B290">
    <cfRule type="expression" dxfId="8692" priority="8542">
      <formula>ROW()=CELL("fila")</formula>
    </cfRule>
    <cfRule type="expression" dxfId="8691" priority="8543">
      <formula>$A274="Venta"</formula>
    </cfRule>
    <cfRule type="expression" dxfId="8690" priority="8544">
      <formula>$A274="Compra"</formula>
    </cfRule>
  </conditionalFormatting>
  <conditionalFormatting sqref="B274:B290">
    <cfRule type="expression" dxfId="8689" priority="8533">
      <formula>ROW()=CELL("fila")</formula>
    </cfRule>
    <cfRule type="expression" dxfId="8688" priority="8534">
      <formula>$A274="Venta"</formula>
    </cfRule>
    <cfRule type="expression" dxfId="8687" priority="8535">
      <formula>$A274="Compra"</formula>
    </cfRule>
  </conditionalFormatting>
  <conditionalFormatting sqref="B274:B290">
    <cfRule type="expression" dxfId="8686" priority="8536">
      <formula>ROW()=CELL("fila")</formula>
    </cfRule>
    <cfRule type="expression" dxfId="8685" priority="8537">
      <formula>$A274="Venta"</formula>
    </cfRule>
    <cfRule type="expression" dxfId="8684" priority="8538">
      <formula>$A274="Compra"</formula>
    </cfRule>
  </conditionalFormatting>
  <conditionalFormatting sqref="B274:B290">
    <cfRule type="expression" dxfId="8683" priority="8527">
      <formula>ROW()=CELL("fila")</formula>
    </cfRule>
    <cfRule type="expression" dxfId="8682" priority="8528">
      <formula>$A274="Venta"</formula>
    </cfRule>
    <cfRule type="expression" dxfId="8681" priority="8529">
      <formula>$A274="Compra"</formula>
    </cfRule>
  </conditionalFormatting>
  <conditionalFormatting sqref="B274:B290">
    <cfRule type="expression" dxfId="8680" priority="8530">
      <formula>ROW()=CELL("fila")</formula>
    </cfRule>
    <cfRule type="expression" dxfId="8679" priority="8531">
      <formula>$A274="Venta"</formula>
    </cfRule>
    <cfRule type="expression" dxfId="8678" priority="8532">
      <formula>$A274="Compra"</formula>
    </cfRule>
  </conditionalFormatting>
  <conditionalFormatting sqref="B291:B306">
    <cfRule type="expression" dxfId="8677" priority="8524">
      <formula>ROW()=CELL("fila")</formula>
    </cfRule>
    <cfRule type="expression" dxfId="8676" priority="8525">
      <formula>$A291="Venta"</formula>
    </cfRule>
    <cfRule type="expression" dxfId="8675" priority="8526">
      <formula>$A291="Compra"</formula>
    </cfRule>
  </conditionalFormatting>
  <conditionalFormatting sqref="B291:B306">
    <cfRule type="expression" dxfId="8674" priority="8518">
      <formula>ROW()=CELL("fila")</formula>
    </cfRule>
    <cfRule type="expression" dxfId="8673" priority="8519">
      <formula>$A291="Venta"</formula>
    </cfRule>
    <cfRule type="expression" dxfId="8672" priority="8520">
      <formula>$A291="Compra"</formula>
    </cfRule>
  </conditionalFormatting>
  <conditionalFormatting sqref="B291:B306">
    <cfRule type="expression" dxfId="8671" priority="8521">
      <formula>ROW()=CELL("fila")</formula>
    </cfRule>
    <cfRule type="expression" dxfId="8670" priority="8522">
      <formula>$A291="Venta"</formula>
    </cfRule>
    <cfRule type="expression" dxfId="8669" priority="8523">
      <formula>$A291="Compra"</formula>
    </cfRule>
  </conditionalFormatting>
  <conditionalFormatting sqref="B291:B306">
    <cfRule type="expression" dxfId="8668" priority="8512">
      <formula>ROW()=CELL("fila")</formula>
    </cfRule>
    <cfRule type="expression" dxfId="8667" priority="8513">
      <formula>$A291="Venta"</formula>
    </cfRule>
    <cfRule type="expression" dxfId="8666" priority="8514">
      <formula>$A291="Compra"</formula>
    </cfRule>
    <cfRule type="expression" dxfId="8665" priority="8515">
      <formula>ROW()=CELL("fila")</formula>
    </cfRule>
    <cfRule type="expression" dxfId="8664" priority="8516">
      <formula>$A291="Venta"</formula>
    </cfRule>
    <cfRule type="expression" dxfId="8663" priority="8517">
      <formula>$A291="Compra"</formula>
    </cfRule>
  </conditionalFormatting>
  <conditionalFormatting sqref="B291:B306">
    <cfRule type="expression" dxfId="8662" priority="8509">
      <formula>ROW()=CELL("fila")</formula>
    </cfRule>
    <cfRule type="expression" dxfId="8661" priority="8510">
      <formula>$A291="Venta"</formula>
    </cfRule>
    <cfRule type="expression" dxfId="8660" priority="8511">
      <formula>$A291="Compra"</formula>
    </cfRule>
  </conditionalFormatting>
  <conditionalFormatting sqref="B291:B306">
    <cfRule type="expression" dxfId="8659" priority="8503">
      <formula>ROW()=CELL("fila")</formula>
    </cfRule>
    <cfRule type="expression" dxfId="8658" priority="8504">
      <formula>$A291="Venta"</formula>
    </cfRule>
    <cfRule type="expression" dxfId="8657" priority="8505">
      <formula>$A291="Compra"</formula>
    </cfRule>
  </conditionalFormatting>
  <conditionalFormatting sqref="B291:B306">
    <cfRule type="expression" dxfId="8656" priority="8506">
      <formula>ROW()=CELL("fila")</formula>
    </cfRule>
    <cfRule type="expression" dxfId="8655" priority="8507">
      <formula>$A291="Venta"</formula>
    </cfRule>
    <cfRule type="expression" dxfId="8654" priority="8508">
      <formula>$A291="Compra"</formula>
    </cfRule>
  </conditionalFormatting>
  <conditionalFormatting sqref="B291:B306">
    <cfRule type="expression" dxfId="8653" priority="8500">
      <formula>ROW()=CELL("fila")</formula>
    </cfRule>
    <cfRule type="expression" dxfId="8652" priority="8501">
      <formula>$A291="Venta"</formula>
    </cfRule>
    <cfRule type="expression" dxfId="8651" priority="8502">
      <formula>$A291="Compra"</formula>
    </cfRule>
  </conditionalFormatting>
  <conditionalFormatting sqref="B291:B306">
    <cfRule type="expression" dxfId="8650" priority="8497">
      <formula>ROW()=CELL("fila")</formula>
    </cfRule>
  </conditionalFormatting>
  <conditionalFormatting sqref="B291:B306">
    <cfRule type="expression" dxfId="8649" priority="8498">
      <formula>$A291="Venta"</formula>
    </cfRule>
    <cfRule type="expression" dxfId="8648" priority="8499">
      <formula>$A291="Compra"</formula>
    </cfRule>
  </conditionalFormatting>
  <conditionalFormatting sqref="B291:B306">
    <cfRule type="expression" dxfId="8647" priority="8494">
      <formula>ROW()=CELL("fila")</formula>
    </cfRule>
    <cfRule type="expression" dxfId="8646" priority="8495">
      <formula>$A291="Venta"</formula>
    </cfRule>
    <cfRule type="expression" dxfId="8645" priority="8496">
      <formula>$A291="Compra"</formula>
    </cfRule>
  </conditionalFormatting>
  <conditionalFormatting sqref="B291:B306">
    <cfRule type="expression" dxfId="8644" priority="8491">
      <formula>ROW()=CELL("fila")</formula>
    </cfRule>
    <cfRule type="expression" dxfId="8643" priority="8492">
      <formula>$A291="Venta"</formula>
    </cfRule>
    <cfRule type="expression" dxfId="8642" priority="8493">
      <formula>$A291="Compra"</formula>
    </cfRule>
  </conditionalFormatting>
  <conditionalFormatting sqref="B291:B306">
    <cfRule type="expression" dxfId="8641" priority="8488">
      <formula>ROW()=CELL("fila")</formula>
    </cfRule>
    <cfRule type="expression" dxfId="8640" priority="8489">
      <formula>$A291="Venta"</formula>
    </cfRule>
    <cfRule type="expression" dxfId="8639" priority="8490">
      <formula>$A291="Compra"</formula>
    </cfRule>
  </conditionalFormatting>
  <conditionalFormatting sqref="B291:B306">
    <cfRule type="expression" dxfId="8638" priority="8485">
      <formula>ROW()=CELL("fila")</formula>
    </cfRule>
    <cfRule type="expression" dxfId="8637" priority="8486">
      <formula>$A291="Venta"</formula>
    </cfRule>
    <cfRule type="expression" dxfId="8636" priority="8487">
      <formula>$A291="Compra"</formula>
    </cfRule>
  </conditionalFormatting>
  <conditionalFormatting sqref="B291:B306">
    <cfRule type="expression" dxfId="8635" priority="8482">
      <formula>ROW()=CELL("fila")</formula>
    </cfRule>
    <cfRule type="expression" dxfId="8634" priority="8483">
      <formula>$A291="Venta"</formula>
    </cfRule>
    <cfRule type="expression" dxfId="8633" priority="8484">
      <formula>$A291="Compra"</formula>
    </cfRule>
  </conditionalFormatting>
  <conditionalFormatting sqref="B291:B306">
    <cfRule type="expression" dxfId="8632" priority="8479">
      <formula>ROW()=CELL("fila")</formula>
    </cfRule>
  </conditionalFormatting>
  <conditionalFormatting sqref="B291:B306">
    <cfRule type="expression" dxfId="8631" priority="8480">
      <formula>$A291="Venta"</formula>
    </cfRule>
    <cfRule type="expression" dxfId="8630" priority="8481">
      <formula>$A291="Compra"</formula>
    </cfRule>
  </conditionalFormatting>
  <conditionalFormatting sqref="B291:B306">
    <cfRule type="expression" dxfId="8629" priority="8476">
      <formula>ROW()=CELL("fila")</formula>
    </cfRule>
    <cfRule type="expression" dxfId="8628" priority="8477">
      <formula>$A291="Venta"</formula>
    </cfRule>
    <cfRule type="expression" dxfId="8627" priority="8478">
      <formula>$A291="Compra"</formula>
    </cfRule>
  </conditionalFormatting>
  <conditionalFormatting sqref="B291:B306">
    <cfRule type="expression" dxfId="8626" priority="8470">
      <formula>ROW()=CELL("fila")</formula>
    </cfRule>
    <cfRule type="expression" dxfId="8625" priority="8471">
      <formula>$A291="Venta"</formula>
    </cfRule>
    <cfRule type="expression" dxfId="8624" priority="8472">
      <formula>$A291="Compra"</formula>
    </cfRule>
  </conditionalFormatting>
  <conditionalFormatting sqref="B291:B306">
    <cfRule type="expression" dxfId="8623" priority="8473">
      <formula>ROW()=CELL("fila")</formula>
    </cfRule>
    <cfRule type="expression" dxfId="8622" priority="8474">
      <formula>$A291="Venta"</formula>
    </cfRule>
    <cfRule type="expression" dxfId="8621" priority="8475">
      <formula>$A291="Compra"</formula>
    </cfRule>
  </conditionalFormatting>
  <conditionalFormatting sqref="B291:B306">
    <cfRule type="expression" dxfId="8620" priority="8467">
      <formula>ROW()=CELL("fila")</formula>
    </cfRule>
    <cfRule type="expression" dxfId="8619" priority="8468">
      <formula>$A291="Venta"</formula>
    </cfRule>
    <cfRule type="expression" dxfId="8618" priority="8469">
      <formula>$A291="Compra"</formula>
    </cfRule>
  </conditionalFormatting>
  <conditionalFormatting sqref="B291:B306">
    <cfRule type="expression" dxfId="8617" priority="8464">
      <formula>ROW()=CELL("fila")</formula>
    </cfRule>
    <cfRule type="expression" dxfId="8616" priority="8465">
      <formula>$A291="Venta"</formula>
    </cfRule>
    <cfRule type="expression" dxfId="8615" priority="8466">
      <formula>$A291="Compra"</formula>
    </cfRule>
  </conditionalFormatting>
  <conditionalFormatting sqref="B291:B306">
    <cfRule type="expression" dxfId="8614" priority="8461">
      <formula>ROW()=CELL("fila")</formula>
    </cfRule>
    <cfRule type="expression" dxfId="8613" priority="8462">
      <formula>$A291="Venta"</formula>
    </cfRule>
    <cfRule type="expression" dxfId="8612" priority="8463">
      <formula>$A291="Compra"</formula>
    </cfRule>
  </conditionalFormatting>
  <conditionalFormatting sqref="B291:B306">
    <cfRule type="expression" dxfId="8611" priority="8458">
      <formula>ROW()=CELL("fila")</formula>
    </cfRule>
  </conditionalFormatting>
  <conditionalFormatting sqref="B291:B306">
    <cfRule type="expression" dxfId="8610" priority="8459">
      <formula>$A291="Venta"</formula>
    </cfRule>
    <cfRule type="expression" dxfId="8609" priority="8460">
      <formula>$A291="Compra"</formula>
    </cfRule>
  </conditionalFormatting>
  <conditionalFormatting sqref="B291:B306">
    <cfRule type="expression" dxfId="8608" priority="8455">
      <formula>ROW()=CELL("fila")</formula>
    </cfRule>
    <cfRule type="expression" dxfId="8607" priority="8456">
      <formula>$A291="Venta"</formula>
    </cfRule>
    <cfRule type="expression" dxfId="8606" priority="8457">
      <formula>$A291="Compra"</formula>
    </cfRule>
  </conditionalFormatting>
  <conditionalFormatting sqref="B291:B306">
    <cfRule type="expression" dxfId="8605" priority="8452">
      <formula>ROW()=CELL("fila")</formula>
    </cfRule>
    <cfRule type="expression" dxfId="8604" priority="8453">
      <formula>$A291="Venta"</formula>
    </cfRule>
    <cfRule type="expression" dxfId="8603" priority="8454">
      <formula>$A291="Compra"</formula>
    </cfRule>
  </conditionalFormatting>
  <conditionalFormatting sqref="B291:B306">
    <cfRule type="expression" dxfId="8602" priority="8449">
      <formula>ROW()=CELL("fila")</formula>
    </cfRule>
    <cfRule type="expression" dxfId="8601" priority="8450">
      <formula>$A291="Venta"</formula>
    </cfRule>
    <cfRule type="expression" dxfId="8600" priority="8451">
      <formula>$A291="Compra"</formula>
    </cfRule>
  </conditionalFormatting>
  <conditionalFormatting sqref="B291:B306">
    <cfRule type="expression" dxfId="8599" priority="8446">
      <formula>ROW()=CELL("fila")</formula>
    </cfRule>
    <cfRule type="expression" dxfId="8598" priority="8447">
      <formula>$A291="Venta"</formula>
    </cfRule>
    <cfRule type="expression" dxfId="8597" priority="8448">
      <formula>$A291="Compra"</formula>
    </cfRule>
  </conditionalFormatting>
  <conditionalFormatting sqref="B291:B306">
    <cfRule type="expression" dxfId="8596" priority="8443">
      <formula>ROW()=CELL("fila")</formula>
    </cfRule>
    <cfRule type="expression" dxfId="8595" priority="8444">
      <formula>$A291="Venta"</formula>
    </cfRule>
    <cfRule type="expression" dxfId="8594" priority="8445">
      <formula>$A291="Compra"</formula>
    </cfRule>
  </conditionalFormatting>
  <conditionalFormatting sqref="B291:B306">
    <cfRule type="expression" dxfId="8593" priority="8440">
      <formula>ROW()=CELL("fila")</formula>
    </cfRule>
    <cfRule type="expression" dxfId="8592" priority="8441">
      <formula>$A291="Venta"</formula>
    </cfRule>
    <cfRule type="expression" dxfId="8591" priority="8442">
      <formula>$A291="Compra"</formula>
    </cfRule>
  </conditionalFormatting>
  <conditionalFormatting sqref="B291:B306">
    <cfRule type="expression" dxfId="8590" priority="8437">
      <formula>ROW()=CELL("fila")</formula>
    </cfRule>
    <cfRule type="expression" dxfId="8589" priority="8438">
      <formula>$A291="Venta"</formula>
    </cfRule>
    <cfRule type="expression" dxfId="8588" priority="8439">
      <formula>$A291="Compra"</formula>
    </cfRule>
  </conditionalFormatting>
  <conditionalFormatting sqref="B291:B306">
    <cfRule type="expression" dxfId="8587" priority="8434">
      <formula>ROW()=CELL("fila")</formula>
    </cfRule>
    <cfRule type="expression" dxfId="8586" priority="8435">
      <formula>$A291="Venta"</formula>
    </cfRule>
    <cfRule type="expression" dxfId="8585" priority="8436">
      <formula>$A291="Compra"</formula>
    </cfRule>
  </conditionalFormatting>
  <conditionalFormatting sqref="B291:B306">
    <cfRule type="expression" dxfId="8584" priority="8431">
      <formula>ROW()=CELL("fila")</formula>
    </cfRule>
    <cfRule type="expression" dxfId="8583" priority="8432">
      <formula>$A291="Venta"</formula>
    </cfRule>
    <cfRule type="expression" dxfId="8582" priority="8433">
      <formula>$A291="Compra"</formula>
    </cfRule>
  </conditionalFormatting>
  <conditionalFormatting sqref="B291:B306">
    <cfRule type="expression" dxfId="8581" priority="8428">
      <formula>ROW()=CELL("fila")</formula>
    </cfRule>
    <cfRule type="expression" dxfId="8580" priority="8429">
      <formula>$A291="Venta"</formula>
    </cfRule>
    <cfRule type="expression" dxfId="8579" priority="8430">
      <formula>$A291="Compra"</formula>
    </cfRule>
  </conditionalFormatting>
  <conditionalFormatting sqref="B291:B306">
    <cfRule type="expression" dxfId="8578" priority="8422">
      <formula>ROW()=CELL("fila")</formula>
    </cfRule>
    <cfRule type="expression" dxfId="8577" priority="8423">
      <formula>$A291="Venta"</formula>
    </cfRule>
    <cfRule type="expression" dxfId="8576" priority="8424">
      <formula>$A291="Compra"</formula>
    </cfRule>
  </conditionalFormatting>
  <conditionalFormatting sqref="B291:B306">
    <cfRule type="expression" dxfId="8575" priority="8425">
      <formula>ROW()=CELL("fila")</formula>
    </cfRule>
    <cfRule type="expression" dxfId="8574" priority="8426">
      <formula>$A291="Venta"</formula>
    </cfRule>
    <cfRule type="expression" dxfId="8573" priority="8427">
      <formula>$A291="Compra"</formula>
    </cfRule>
  </conditionalFormatting>
  <conditionalFormatting sqref="B291:B306">
    <cfRule type="expression" dxfId="8572" priority="8419">
      <formula>ROW()=CELL("fila")</formula>
    </cfRule>
    <cfRule type="expression" dxfId="8571" priority="8420">
      <formula>$A291="Venta"</formula>
    </cfRule>
    <cfRule type="expression" dxfId="8570" priority="8421">
      <formula>$A291="Compra"</formula>
    </cfRule>
  </conditionalFormatting>
  <conditionalFormatting sqref="B291:B306">
    <cfRule type="expression" dxfId="8569" priority="8416">
      <formula>ROW()=CELL("fila")</formula>
    </cfRule>
    <cfRule type="expression" dxfId="8568" priority="8417">
      <formula>$A291="Venta"</formula>
    </cfRule>
    <cfRule type="expression" dxfId="8567" priority="8418">
      <formula>$A291="Compra"</formula>
    </cfRule>
  </conditionalFormatting>
  <conditionalFormatting sqref="B291:B306">
    <cfRule type="expression" dxfId="8566" priority="8413">
      <formula>ROW()=CELL("fila")</formula>
    </cfRule>
    <cfRule type="expression" dxfId="8565" priority="8414">
      <formula>$A291="Venta"</formula>
    </cfRule>
    <cfRule type="expression" dxfId="8564" priority="8415">
      <formula>$A291="Compra"</formula>
    </cfRule>
  </conditionalFormatting>
  <conditionalFormatting sqref="B291:B306">
    <cfRule type="expression" dxfId="8563" priority="8410">
      <formula>ROW()=CELL("fila")</formula>
    </cfRule>
  </conditionalFormatting>
  <conditionalFormatting sqref="B291:B306">
    <cfRule type="expression" dxfId="8562" priority="8411">
      <formula>$A291="Venta"</formula>
    </cfRule>
    <cfRule type="expression" dxfId="8561" priority="8412">
      <formula>$A291="Compra"</formula>
    </cfRule>
  </conditionalFormatting>
  <conditionalFormatting sqref="B291:B306">
    <cfRule type="expression" dxfId="8560" priority="8404">
      <formula>ROW()=CELL("fila")</formula>
    </cfRule>
    <cfRule type="expression" dxfId="8559" priority="8405">
      <formula>$A291="Venta"</formula>
    </cfRule>
    <cfRule type="expression" dxfId="8558" priority="8406">
      <formula>$A291="Compra"</formula>
    </cfRule>
  </conditionalFormatting>
  <conditionalFormatting sqref="B291:B306">
    <cfRule type="expression" dxfId="8557" priority="8407">
      <formula>ROW()=CELL("fila")</formula>
    </cfRule>
    <cfRule type="expression" dxfId="8556" priority="8408">
      <formula>$A291="Venta"</formula>
    </cfRule>
    <cfRule type="expression" dxfId="8555" priority="8409">
      <formula>$A291="Compra"</formula>
    </cfRule>
  </conditionalFormatting>
  <conditionalFormatting sqref="B291:B306">
    <cfRule type="expression" dxfId="8554" priority="8401">
      <formula>ROW()=CELL("fila")</formula>
    </cfRule>
    <cfRule type="expression" dxfId="8553" priority="8402">
      <formula>$A291="Venta"</formula>
    </cfRule>
    <cfRule type="expression" dxfId="8552" priority="8403">
      <formula>$A291="Compra"</formula>
    </cfRule>
  </conditionalFormatting>
  <conditionalFormatting sqref="B291:B306">
    <cfRule type="expression" dxfId="8551" priority="8398">
      <formula>ROW()=CELL("fila")</formula>
    </cfRule>
    <cfRule type="expression" dxfId="8550" priority="8399">
      <formula>$A291="Venta"</formula>
    </cfRule>
    <cfRule type="expression" dxfId="8549" priority="8400">
      <formula>$A291="Compra"</formula>
    </cfRule>
  </conditionalFormatting>
  <conditionalFormatting sqref="B291:B306">
    <cfRule type="expression" dxfId="8548" priority="8395">
      <formula>ROW()=CELL("fila")</formula>
    </cfRule>
    <cfRule type="expression" dxfId="8547" priority="8396">
      <formula>$A291="Venta"</formula>
    </cfRule>
    <cfRule type="expression" dxfId="8546" priority="8397">
      <formula>$A291="Compra"</formula>
    </cfRule>
  </conditionalFormatting>
  <conditionalFormatting sqref="B291:B306">
    <cfRule type="expression" dxfId="8545" priority="8392">
      <formula>ROW()=CELL("fila")</formula>
    </cfRule>
  </conditionalFormatting>
  <conditionalFormatting sqref="B291:B306">
    <cfRule type="expression" dxfId="8544" priority="8393">
      <formula>$A291="Venta"</formula>
    </cfRule>
    <cfRule type="expression" dxfId="8543" priority="8394">
      <formula>$A291="Compra"</formula>
    </cfRule>
  </conditionalFormatting>
  <conditionalFormatting sqref="B291:B306">
    <cfRule type="expression" dxfId="8542" priority="8386">
      <formula>ROW()=CELL("fila")</formula>
    </cfRule>
    <cfRule type="expression" dxfId="8541" priority="8387">
      <formula>$A291="Venta"</formula>
    </cfRule>
    <cfRule type="expression" dxfId="8540" priority="8388">
      <formula>$A291="Compra"</formula>
    </cfRule>
  </conditionalFormatting>
  <conditionalFormatting sqref="B291:B306">
    <cfRule type="expression" dxfId="8539" priority="8389">
      <formula>ROW()=CELL("fila")</formula>
    </cfRule>
    <cfRule type="expression" dxfId="8538" priority="8390">
      <formula>$A291="Venta"</formula>
    </cfRule>
    <cfRule type="expression" dxfId="8537" priority="8391">
      <formula>$A291="Compra"</formula>
    </cfRule>
  </conditionalFormatting>
  <conditionalFormatting sqref="B291:B306">
    <cfRule type="expression" dxfId="8536" priority="8383">
      <formula>ROW()=CELL("fila")</formula>
    </cfRule>
    <cfRule type="expression" dxfId="8535" priority="8384">
      <formula>$A291="Venta"</formula>
    </cfRule>
    <cfRule type="expression" dxfId="8534" priority="8385">
      <formula>$A291="Compra"</formula>
    </cfRule>
  </conditionalFormatting>
  <conditionalFormatting sqref="B291:B306">
    <cfRule type="expression" dxfId="8533" priority="8380">
      <formula>ROW()=CELL("fila")</formula>
    </cfRule>
  </conditionalFormatting>
  <conditionalFormatting sqref="B291:B306">
    <cfRule type="expression" dxfId="8532" priority="8381">
      <formula>$A291="Venta"</formula>
    </cfRule>
    <cfRule type="expression" dxfId="8531" priority="8382">
      <formula>$A291="Compra"</formula>
    </cfRule>
  </conditionalFormatting>
  <conditionalFormatting sqref="B291:B306">
    <cfRule type="expression" dxfId="8530" priority="8374">
      <formula>ROW()=CELL("fila")</formula>
    </cfRule>
    <cfRule type="expression" dxfId="8529" priority="8375">
      <formula>$A291="Venta"</formula>
    </cfRule>
    <cfRule type="expression" dxfId="8528" priority="8376">
      <formula>$A291="Compra"</formula>
    </cfRule>
  </conditionalFormatting>
  <conditionalFormatting sqref="B291:B306">
    <cfRule type="expression" dxfId="8527" priority="8377">
      <formula>ROW()=CELL("fila")</formula>
    </cfRule>
    <cfRule type="expression" dxfId="8526" priority="8378">
      <formula>$A291="Venta"</formula>
    </cfRule>
    <cfRule type="expression" dxfId="8525" priority="8379">
      <formula>$A291="Compra"</formula>
    </cfRule>
  </conditionalFormatting>
  <conditionalFormatting sqref="B291:B306">
    <cfRule type="expression" dxfId="8524" priority="8368">
      <formula>ROW()=CELL("fila")</formula>
    </cfRule>
    <cfRule type="expression" dxfId="8523" priority="8369">
      <formula>$A291="Venta"</formula>
    </cfRule>
    <cfRule type="expression" dxfId="8522" priority="8370">
      <formula>$A291="Compra"</formula>
    </cfRule>
  </conditionalFormatting>
  <conditionalFormatting sqref="B291:B306">
    <cfRule type="expression" dxfId="8521" priority="8371">
      <formula>ROW()=CELL("fila")</formula>
    </cfRule>
    <cfRule type="expression" dxfId="8520" priority="8372">
      <formula>$A291="Venta"</formula>
    </cfRule>
    <cfRule type="expression" dxfId="8519" priority="8373">
      <formula>$A291="Compra"</formula>
    </cfRule>
  </conditionalFormatting>
  <conditionalFormatting sqref="B291:B306">
    <cfRule type="expression" dxfId="8518" priority="8365">
      <formula>ROW()=CELL("fila")</formula>
    </cfRule>
    <cfRule type="expression" dxfId="8517" priority="8366">
      <formula>$A291="Venta"</formula>
    </cfRule>
    <cfRule type="expression" dxfId="8516" priority="8367">
      <formula>$A291="Compra"</formula>
    </cfRule>
  </conditionalFormatting>
  <conditionalFormatting sqref="B291:B306">
    <cfRule type="expression" dxfId="8515" priority="8362">
      <formula>ROW()=CELL("fila")</formula>
    </cfRule>
    <cfRule type="expression" dxfId="8514" priority="8363">
      <formula>$A291="Venta"</formula>
    </cfRule>
    <cfRule type="expression" dxfId="8513" priority="8364">
      <formula>$A291="Compra"</formula>
    </cfRule>
  </conditionalFormatting>
  <conditionalFormatting sqref="B291:B306">
    <cfRule type="expression" dxfId="8512" priority="8359">
      <formula>ROW()=CELL("fila")</formula>
    </cfRule>
    <cfRule type="expression" dxfId="8511" priority="8360">
      <formula>$A291="Venta"</formula>
    </cfRule>
    <cfRule type="expression" dxfId="8510" priority="8361">
      <formula>$A291="Compra"</formula>
    </cfRule>
  </conditionalFormatting>
  <conditionalFormatting sqref="B291:B306">
    <cfRule type="expression" dxfId="8509" priority="8356">
      <formula>ROW()=CELL("fila")</formula>
    </cfRule>
  </conditionalFormatting>
  <conditionalFormatting sqref="B291:B306">
    <cfRule type="expression" dxfId="8508" priority="8357">
      <formula>$A291="Venta"</formula>
    </cfRule>
    <cfRule type="expression" dxfId="8507" priority="8358">
      <formula>$A291="Compra"</formula>
    </cfRule>
  </conditionalFormatting>
  <conditionalFormatting sqref="B291:B306">
    <cfRule type="expression" dxfId="8506" priority="8350">
      <formula>ROW()=CELL("fila")</formula>
    </cfRule>
    <cfRule type="expression" dxfId="8505" priority="8351">
      <formula>$A291="Venta"</formula>
    </cfRule>
    <cfRule type="expression" dxfId="8504" priority="8352">
      <formula>$A291="Compra"</formula>
    </cfRule>
  </conditionalFormatting>
  <conditionalFormatting sqref="B291:B306">
    <cfRule type="expression" dxfId="8503" priority="8353">
      <formula>ROW()=CELL("fila")</formula>
    </cfRule>
    <cfRule type="expression" dxfId="8502" priority="8354">
      <formula>$A291="Venta"</formula>
    </cfRule>
    <cfRule type="expression" dxfId="8501" priority="8355">
      <formula>$A291="Compra"</formula>
    </cfRule>
  </conditionalFormatting>
  <conditionalFormatting sqref="B291:B306">
    <cfRule type="expression" dxfId="8500" priority="8347">
      <formula>ROW()=CELL("fila")</formula>
    </cfRule>
    <cfRule type="expression" dxfId="8499" priority="8348">
      <formula>$A291="Venta"</formula>
    </cfRule>
    <cfRule type="expression" dxfId="8498" priority="8349">
      <formula>$A291="Compra"</formula>
    </cfRule>
  </conditionalFormatting>
  <conditionalFormatting sqref="B291:B306">
    <cfRule type="expression" dxfId="8497" priority="8344">
      <formula>ROW()=CELL("fila")</formula>
    </cfRule>
  </conditionalFormatting>
  <conditionalFormatting sqref="B291:B306">
    <cfRule type="expression" dxfId="8496" priority="8345">
      <formula>$A291="Venta"</formula>
    </cfRule>
    <cfRule type="expression" dxfId="8495" priority="8346">
      <formula>$A291="Compra"</formula>
    </cfRule>
  </conditionalFormatting>
  <conditionalFormatting sqref="B291:B306">
    <cfRule type="expression" dxfId="8494" priority="8338">
      <formula>ROW()=CELL("fila")</formula>
    </cfRule>
    <cfRule type="expression" dxfId="8493" priority="8339">
      <formula>$A291="Venta"</formula>
    </cfRule>
    <cfRule type="expression" dxfId="8492" priority="8340">
      <formula>$A291="Compra"</formula>
    </cfRule>
  </conditionalFormatting>
  <conditionalFormatting sqref="B291:B306">
    <cfRule type="expression" dxfId="8491" priority="8341">
      <formula>ROW()=CELL("fila")</formula>
    </cfRule>
    <cfRule type="expression" dxfId="8490" priority="8342">
      <formula>$A291="Venta"</formula>
    </cfRule>
    <cfRule type="expression" dxfId="8489" priority="8343">
      <formula>$A291="Compra"</formula>
    </cfRule>
  </conditionalFormatting>
  <conditionalFormatting sqref="B291:B306">
    <cfRule type="expression" dxfId="8488" priority="8332">
      <formula>ROW()=CELL("fila")</formula>
    </cfRule>
    <cfRule type="expression" dxfId="8487" priority="8333">
      <formula>$A291="Venta"</formula>
    </cfRule>
    <cfRule type="expression" dxfId="8486" priority="8334">
      <formula>$A291="Compra"</formula>
    </cfRule>
  </conditionalFormatting>
  <conditionalFormatting sqref="B291:B306">
    <cfRule type="expression" dxfId="8485" priority="8335">
      <formula>ROW()=CELL("fila")</formula>
    </cfRule>
    <cfRule type="expression" dxfId="8484" priority="8336">
      <formula>$A291="Venta"</formula>
    </cfRule>
    <cfRule type="expression" dxfId="8483" priority="8337">
      <formula>$A291="Compra"</formula>
    </cfRule>
  </conditionalFormatting>
  <conditionalFormatting sqref="B291:B306">
    <cfRule type="expression" dxfId="8482" priority="8329">
      <formula>ROW()=CELL("fila")</formula>
    </cfRule>
    <cfRule type="expression" dxfId="8481" priority="8330">
      <formula>$A291="Venta"</formula>
    </cfRule>
    <cfRule type="expression" dxfId="8480" priority="8331">
      <formula>$A291="Compra"</formula>
    </cfRule>
  </conditionalFormatting>
  <conditionalFormatting sqref="B291:B306">
    <cfRule type="expression" dxfId="8479" priority="8326">
      <formula>ROW()=CELL("fila")</formula>
    </cfRule>
  </conditionalFormatting>
  <conditionalFormatting sqref="B291:B306">
    <cfRule type="expression" dxfId="8478" priority="8327">
      <formula>$A291="Venta"</formula>
    </cfRule>
    <cfRule type="expression" dxfId="8477" priority="8328">
      <formula>$A291="Compra"</formula>
    </cfRule>
  </conditionalFormatting>
  <conditionalFormatting sqref="B291:B306">
    <cfRule type="expression" dxfId="8476" priority="8320">
      <formula>ROW()=CELL("fila")</formula>
    </cfRule>
    <cfRule type="expression" dxfId="8475" priority="8321">
      <formula>$A291="Venta"</formula>
    </cfRule>
    <cfRule type="expression" dxfId="8474" priority="8322">
      <formula>$A291="Compra"</formula>
    </cfRule>
  </conditionalFormatting>
  <conditionalFormatting sqref="B291:B306">
    <cfRule type="expression" dxfId="8473" priority="8323">
      <formula>ROW()=CELL("fila")</formula>
    </cfRule>
    <cfRule type="expression" dxfId="8472" priority="8324">
      <formula>$A291="Venta"</formula>
    </cfRule>
    <cfRule type="expression" dxfId="8471" priority="8325">
      <formula>$A291="Compra"</formula>
    </cfRule>
  </conditionalFormatting>
  <conditionalFormatting sqref="B291:B306">
    <cfRule type="expression" dxfId="8470" priority="8314">
      <formula>ROW()=CELL("fila")</formula>
    </cfRule>
    <cfRule type="expression" dxfId="8469" priority="8315">
      <formula>$A291="Venta"</formula>
    </cfRule>
    <cfRule type="expression" dxfId="8468" priority="8316">
      <formula>$A291="Compra"</formula>
    </cfRule>
  </conditionalFormatting>
  <conditionalFormatting sqref="B291:B306">
    <cfRule type="expression" dxfId="8467" priority="8317">
      <formula>ROW()=CELL("fila")</formula>
    </cfRule>
    <cfRule type="expression" dxfId="8466" priority="8318">
      <formula>$A291="Venta"</formula>
    </cfRule>
    <cfRule type="expression" dxfId="8465" priority="8319">
      <formula>$A291="Compra"</formula>
    </cfRule>
  </conditionalFormatting>
  <conditionalFormatting sqref="B291:B306">
    <cfRule type="expression" dxfId="8464" priority="8311">
      <formula>ROW()=CELL("fila")</formula>
    </cfRule>
    <cfRule type="expression" dxfId="8463" priority="8312">
      <formula>$A291="Venta"</formula>
    </cfRule>
    <cfRule type="expression" dxfId="8462" priority="8313">
      <formula>$A291="Compra"</formula>
    </cfRule>
  </conditionalFormatting>
  <conditionalFormatting sqref="B291:B306">
    <cfRule type="expression" dxfId="8461" priority="8308">
      <formula>ROW()=CELL("fila")</formula>
    </cfRule>
  </conditionalFormatting>
  <conditionalFormatting sqref="B291:B306">
    <cfRule type="expression" dxfId="8460" priority="8309">
      <formula>$A291="Venta"</formula>
    </cfRule>
    <cfRule type="expression" dxfId="8459" priority="8310">
      <formula>$A291="Compra"</formula>
    </cfRule>
  </conditionalFormatting>
  <conditionalFormatting sqref="B291:B306">
    <cfRule type="expression" dxfId="8458" priority="8302">
      <formula>ROW()=CELL("fila")</formula>
    </cfRule>
    <cfRule type="expression" dxfId="8457" priority="8303">
      <formula>$A291="Venta"</formula>
    </cfRule>
    <cfRule type="expression" dxfId="8456" priority="8304">
      <formula>$A291="Compra"</formula>
    </cfRule>
  </conditionalFormatting>
  <conditionalFormatting sqref="B291:B306">
    <cfRule type="expression" dxfId="8455" priority="8305">
      <formula>ROW()=CELL("fila")</formula>
    </cfRule>
    <cfRule type="expression" dxfId="8454" priority="8306">
      <formula>$A291="Venta"</formula>
    </cfRule>
    <cfRule type="expression" dxfId="8453" priority="8307">
      <formula>$A291="Compra"</formula>
    </cfRule>
  </conditionalFormatting>
  <conditionalFormatting sqref="B291:B306">
    <cfRule type="expression" dxfId="8452" priority="8296">
      <formula>ROW()=CELL("fila")</formula>
    </cfRule>
    <cfRule type="expression" dxfId="8451" priority="8297">
      <formula>$A291="Venta"</formula>
    </cfRule>
    <cfRule type="expression" dxfId="8450" priority="8298">
      <formula>$A291="Compra"</formula>
    </cfRule>
  </conditionalFormatting>
  <conditionalFormatting sqref="B291:B306">
    <cfRule type="expression" dxfId="8449" priority="8299">
      <formula>ROW()=CELL("fila")</formula>
    </cfRule>
    <cfRule type="expression" dxfId="8448" priority="8300">
      <formula>$A291="Venta"</formula>
    </cfRule>
    <cfRule type="expression" dxfId="8447" priority="8301">
      <formula>$A291="Compra"</formula>
    </cfRule>
  </conditionalFormatting>
  <conditionalFormatting sqref="B291:B306">
    <cfRule type="expression" dxfId="8446" priority="8293">
      <formula>ROW()=CELL("fila")</formula>
    </cfRule>
    <cfRule type="expression" dxfId="8445" priority="8294">
      <formula>$A291="Venta"</formula>
    </cfRule>
    <cfRule type="expression" dxfId="8444" priority="8295">
      <formula>$A291="Compra"</formula>
    </cfRule>
  </conditionalFormatting>
  <conditionalFormatting sqref="B291:B306">
    <cfRule type="expression" dxfId="8443" priority="8290">
      <formula>ROW()=CELL("fila")</formula>
    </cfRule>
  </conditionalFormatting>
  <conditionalFormatting sqref="B291:B306">
    <cfRule type="expression" dxfId="8442" priority="8291">
      <formula>$A291="Venta"</formula>
    </cfRule>
    <cfRule type="expression" dxfId="8441" priority="8292">
      <formula>$A291="Compra"</formula>
    </cfRule>
  </conditionalFormatting>
  <conditionalFormatting sqref="B291:B306">
    <cfRule type="expression" dxfId="8440" priority="8284">
      <formula>ROW()=CELL("fila")</formula>
    </cfRule>
    <cfRule type="expression" dxfId="8439" priority="8285">
      <formula>$A291="Venta"</formula>
    </cfRule>
    <cfRule type="expression" dxfId="8438" priority="8286">
      <formula>$A291="Compra"</formula>
    </cfRule>
  </conditionalFormatting>
  <conditionalFormatting sqref="B291:B306">
    <cfRule type="expression" dxfId="8437" priority="8287">
      <formula>ROW()=CELL("fila")</formula>
    </cfRule>
    <cfRule type="expression" dxfId="8436" priority="8288">
      <formula>$A291="Venta"</formula>
    </cfRule>
    <cfRule type="expression" dxfId="8435" priority="8289">
      <formula>$A291="Compra"</formula>
    </cfRule>
  </conditionalFormatting>
  <conditionalFormatting sqref="B291:B306">
    <cfRule type="expression" dxfId="8434" priority="8278">
      <formula>ROW()=CELL("fila")</formula>
    </cfRule>
    <cfRule type="expression" dxfId="8433" priority="8279">
      <formula>$A291="Venta"</formula>
    </cfRule>
    <cfRule type="expression" dxfId="8432" priority="8280">
      <formula>$A291="Compra"</formula>
    </cfRule>
  </conditionalFormatting>
  <conditionalFormatting sqref="B291:B306">
    <cfRule type="expression" dxfId="8431" priority="8281">
      <formula>ROW()=CELL("fila")</formula>
    </cfRule>
    <cfRule type="expression" dxfId="8430" priority="8282">
      <formula>$A291="Venta"</formula>
    </cfRule>
    <cfRule type="expression" dxfId="8429" priority="8283">
      <formula>$A291="Compra"</formula>
    </cfRule>
  </conditionalFormatting>
  <conditionalFormatting sqref="B291:B306">
    <cfRule type="expression" dxfId="8428" priority="8272">
      <formula>ROW()=CELL("fila")</formula>
    </cfRule>
    <cfRule type="expression" dxfId="8427" priority="8273">
      <formula>$A291="Venta"</formula>
    </cfRule>
    <cfRule type="expression" dxfId="8426" priority="8274">
      <formula>$A291="Compra"</formula>
    </cfRule>
  </conditionalFormatting>
  <conditionalFormatting sqref="B291:B306">
    <cfRule type="expression" dxfId="8425" priority="8275">
      <formula>ROW()=CELL("fila")</formula>
    </cfRule>
    <cfRule type="expression" dxfId="8424" priority="8276">
      <formula>$A291="Venta"</formula>
    </cfRule>
    <cfRule type="expression" dxfId="8423" priority="8277">
      <formula>$A291="Compra"</formula>
    </cfRule>
  </conditionalFormatting>
  <conditionalFormatting sqref="B291:B306">
    <cfRule type="expression" dxfId="8422" priority="8266">
      <formula>ROW()=CELL("fila")</formula>
    </cfRule>
    <cfRule type="expression" dxfId="8421" priority="8267">
      <formula>$A291="Venta"</formula>
    </cfRule>
    <cfRule type="expression" dxfId="8420" priority="8268">
      <formula>$A291="Compra"</formula>
    </cfRule>
  </conditionalFormatting>
  <conditionalFormatting sqref="B291:B306">
    <cfRule type="expression" dxfId="8419" priority="8269">
      <formula>ROW()=CELL("fila")</formula>
    </cfRule>
    <cfRule type="expression" dxfId="8418" priority="8270">
      <formula>$A291="Venta"</formula>
    </cfRule>
    <cfRule type="expression" dxfId="8417" priority="8271">
      <formula>$A291="Compra"</formula>
    </cfRule>
  </conditionalFormatting>
  <conditionalFormatting sqref="B291:B306">
    <cfRule type="expression" dxfId="8416" priority="8263">
      <formula>ROW()=CELL("fila")</formula>
    </cfRule>
    <cfRule type="expression" dxfId="8415" priority="8264">
      <formula>$A291="Venta"</formula>
    </cfRule>
    <cfRule type="expression" dxfId="8414" priority="8265">
      <formula>$A291="Compra"</formula>
    </cfRule>
  </conditionalFormatting>
  <conditionalFormatting sqref="B291:B306">
    <cfRule type="expression" dxfId="8413" priority="8260">
      <formula>ROW()=CELL("fila")</formula>
    </cfRule>
    <cfRule type="expression" dxfId="8412" priority="8261">
      <formula>$A291="Venta"</formula>
    </cfRule>
    <cfRule type="expression" dxfId="8411" priority="8262">
      <formula>$A291="Compra"</formula>
    </cfRule>
  </conditionalFormatting>
  <conditionalFormatting sqref="B291:B306">
    <cfRule type="expression" dxfId="8410" priority="8257">
      <formula>ROW()=CELL("fila")</formula>
    </cfRule>
    <cfRule type="expression" dxfId="8409" priority="8258">
      <formula>$A291="Venta"</formula>
    </cfRule>
    <cfRule type="expression" dxfId="8408" priority="8259">
      <formula>$A291="Compra"</formula>
    </cfRule>
  </conditionalFormatting>
  <conditionalFormatting sqref="B291:B306">
    <cfRule type="expression" dxfId="8407" priority="8254">
      <formula>ROW()=CELL("fila")</formula>
    </cfRule>
  </conditionalFormatting>
  <conditionalFormatting sqref="B291:B306">
    <cfRule type="expression" dxfId="8406" priority="8255">
      <formula>$A291="Venta"</formula>
    </cfRule>
    <cfRule type="expression" dxfId="8405" priority="8256">
      <formula>$A291="Compra"</formula>
    </cfRule>
  </conditionalFormatting>
  <conditionalFormatting sqref="B291:B306">
    <cfRule type="expression" dxfId="8404" priority="8248">
      <formula>ROW()=CELL("fila")</formula>
    </cfRule>
    <cfRule type="expression" dxfId="8403" priority="8249">
      <formula>$A291="Venta"</formula>
    </cfRule>
    <cfRule type="expression" dxfId="8402" priority="8250">
      <formula>$A291="Compra"</formula>
    </cfRule>
  </conditionalFormatting>
  <conditionalFormatting sqref="B291:B306">
    <cfRule type="expression" dxfId="8401" priority="8251">
      <formula>ROW()=CELL("fila")</formula>
    </cfRule>
    <cfRule type="expression" dxfId="8400" priority="8252">
      <formula>$A291="Venta"</formula>
    </cfRule>
    <cfRule type="expression" dxfId="8399" priority="8253">
      <formula>$A291="Compra"</formula>
    </cfRule>
  </conditionalFormatting>
  <conditionalFormatting sqref="B291:B306">
    <cfRule type="expression" dxfId="8398" priority="8245">
      <formula>ROW()=CELL("fila")</formula>
    </cfRule>
    <cfRule type="expression" dxfId="8397" priority="8246">
      <formula>$A291="Venta"</formula>
    </cfRule>
    <cfRule type="expression" dxfId="8396" priority="8247">
      <formula>$A291="Compra"</formula>
    </cfRule>
  </conditionalFormatting>
  <conditionalFormatting sqref="B291:B306">
    <cfRule type="expression" dxfId="8395" priority="8242">
      <formula>ROW()=CELL("fila")</formula>
    </cfRule>
    <cfRule type="expression" dxfId="8394" priority="8243">
      <formula>$A291="Venta"</formula>
    </cfRule>
    <cfRule type="expression" dxfId="8393" priority="8244">
      <formula>$A291="Compra"</formula>
    </cfRule>
  </conditionalFormatting>
  <conditionalFormatting sqref="B291:B306">
    <cfRule type="expression" dxfId="8392" priority="8239">
      <formula>ROW()=CELL("fila")</formula>
    </cfRule>
    <cfRule type="expression" dxfId="8391" priority="8240">
      <formula>$A291="Venta"</formula>
    </cfRule>
    <cfRule type="expression" dxfId="8390" priority="8241">
      <formula>$A291="Compra"</formula>
    </cfRule>
  </conditionalFormatting>
  <conditionalFormatting sqref="B291:B306">
    <cfRule type="expression" dxfId="8389" priority="8236">
      <formula>ROW()=CELL("fila")</formula>
    </cfRule>
  </conditionalFormatting>
  <conditionalFormatting sqref="B291:B306">
    <cfRule type="expression" dxfId="8388" priority="8237">
      <formula>$A291="Venta"</formula>
    </cfRule>
    <cfRule type="expression" dxfId="8387" priority="8238">
      <formula>$A291="Compra"</formula>
    </cfRule>
  </conditionalFormatting>
  <conditionalFormatting sqref="B291:B306">
    <cfRule type="expression" dxfId="8386" priority="8230">
      <formula>ROW()=CELL("fila")</formula>
    </cfRule>
    <cfRule type="expression" dxfId="8385" priority="8231">
      <formula>$A291="Venta"</formula>
    </cfRule>
    <cfRule type="expression" dxfId="8384" priority="8232">
      <formula>$A291="Compra"</formula>
    </cfRule>
  </conditionalFormatting>
  <conditionalFormatting sqref="B291:B306">
    <cfRule type="expression" dxfId="8383" priority="8233">
      <formula>ROW()=CELL("fila")</formula>
    </cfRule>
    <cfRule type="expression" dxfId="8382" priority="8234">
      <formula>$A291="Venta"</formula>
    </cfRule>
    <cfRule type="expression" dxfId="8381" priority="8235">
      <formula>$A291="Compra"</formula>
    </cfRule>
  </conditionalFormatting>
  <conditionalFormatting sqref="B291:B306">
    <cfRule type="expression" dxfId="8380" priority="8227">
      <formula>ROW()=CELL("fila")</formula>
    </cfRule>
    <cfRule type="expression" dxfId="8379" priority="8228">
      <formula>$A291="Venta"</formula>
    </cfRule>
    <cfRule type="expression" dxfId="8378" priority="8229">
      <formula>$A291="Compra"</formula>
    </cfRule>
  </conditionalFormatting>
  <conditionalFormatting sqref="B291:B306">
    <cfRule type="expression" dxfId="8377" priority="8224">
      <formula>ROW()=CELL("fila")</formula>
    </cfRule>
  </conditionalFormatting>
  <conditionalFormatting sqref="B291:B306">
    <cfRule type="expression" dxfId="8376" priority="8225">
      <formula>$A291="Venta"</formula>
    </cfRule>
    <cfRule type="expression" dxfId="8375" priority="8226">
      <formula>$A291="Compra"</formula>
    </cfRule>
  </conditionalFormatting>
  <conditionalFormatting sqref="B291:B306">
    <cfRule type="expression" dxfId="8374" priority="8218">
      <formula>ROW()=CELL("fila")</formula>
    </cfRule>
    <cfRule type="expression" dxfId="8373" priority="8219">
      <formula>$A291="Venta"</formula>
    </cfRule>
    <cfRule type="expression" dxfId="8372" priority="8220">
      <formula>$A291="Compra"</formula>
    </cfRule>
  </conditionalFormatting>
  <conditionalFormatting sqref="B291:B306">
    <cfRule type="expression" dxfId="8371" priority="8221">
      <formula>ROW()=CELL("fila")</formula>
    </cfRule>
    <cfRule type="expression" dxfId="8370" priority="8222">
      <formula>$A291="Venta"</formula>
    </cfRule>
    <cfRule type="expression" dxfId="8369" priority="8223">
      <formula>$A291="Compra"</formula>
    </cfRule>
  </conditionalFormatting>
  <conditionalFormatting sqref="B291:B306">
    <cfRule type="expression" dxfId="8368" priority="8212">
      <formula>ROW()=CELL("fila")</formula>
    </cfRule>
    <cfRule type="expression" dxfId="8367" priority="8213">
      <formula>$A291="Venta"</formula>
    </cfRule>
    <cfRule type="expression" dxfId="8366" priority="8214">
      <formula>$A291="Compra"</formula>
    </cfRule>
  </conditionalFormatting>
  <conditionalFormatting sqref="B291:B306">
    <cfRule type="expression" dxfId="8365" priority="8215">
      <formula>ROW()=CELL("fila")</formula>
    </cfRule>
    <cfRule type="expression" dxfId="8364" priority="8216">
      <formula>$A291="Venta"</formula>
    </cfRule>
    <cfRule type="expression" dxfId="8363" priority="8217">
      <formula>$A291="Compra"</formula>
    </cfRule>
  </conditionalFormatting>
  <conditionalFormatting sqref="B291:B306">
    <cfRule type="expression" dxfId="8362" priority="8209">
      <formula>ROW()=CELL("fila")</formula>
    </cfRule>
    <cfRule type="expression" dxfId="8361" priority="8210">
      <formula>$A291="Venta"</formula>
    </cfRule>
    <cfRule type="expression" dxfId="8360" priority="8211">
      <formula>$A291="Compra"</formula>
    </cfRule>
  </conditionalFormatting>
  <conditionalFormatting sqref="B291:B306">
    <cfRule type="expression" dxfId="8359" priority="8206">
      <formula>ROW()=CELL("fila")</formula>
    </cfRule>
    <cfRule type="expression" dxfId="8358" priority="8207">
      <formula>$A291="Venta"</formula>
    </cfRule>
    <cfRule type="expression" dxfId="8357" priority="8208">
      <formula>$A291="Compra"</formula>
    </cfRule>
  </conditionalFormatting>
  <conditionalFormatting sqref="B291:B306">
    <cfRule type="expression" dxfId="8356" priority="8203">
      <formula>ROW()=CELL("fila")</formula>
    </cfRule>
    <cfRule type="expression" dxfId="8355" priority="8204">
      <formula>$A291="Venta"</formula>
    </cfRule>
    <cfRule type="expression" dxfId="8354" priority="8205">
      <formula>$A291="Compra"</formula>
    </cfRule>
  </conditionalFormatting>
  <conditionalFormatting sqref="B291:B306">
    <cfRule type="expression" dxfId="8353" priority="8200">
      <formula>ROW()=CELL("fila")</formula>
    </cfRule>
  </conditionalFormatting>
  <conditionalFormatting sqref="B291:B306">
    <cfRule type="expression" dxfId="8352" priority="8201">
      <formula>$A291="Venta"</formula>
    </cfRule>
    <cfRule type="expression" dxfId="8351" priority="8202">
      <formula>$A291="Compra"</formula>
    </cfRule>
  </conditionalFormatting>
  <conditionalFormatting sqref="B291:B306">
    <cfRule type="expression" dxfId="8350" priority="8194">
      <formula>ROW()=CELL("fila")</formula>
    </cfRule>
    <cfRule type="expression" dxfId="8349" priority="8195">
      <formula>$A291="Venta"</formula>
    </cfRule>
    <cfRule type="expression" dxfId="8348" priority="8196">
      <formula>$A291="Compra"</formula>
    </cfRule>
  </conditionalFormatting>
  <conditionalFormatting sqref="B291:B306">
    <cfRule type="expression" dxfId="8347" priority="8197">
      <formula>ROW()=CELL("fila")</formula>
    </cfRule>
    <cfRule type="expression" dxfId="8346" priority="8198">
      <formula>$A291="Venta"</formula>
    </cfRule>
    <cfRule type="expression" dxfId="8345" priority="8199">
      <formula>$A291="Compra"</formula>
    </cfRule>
  </conditionalFormatting>
  <conditionalFormatting sqref="B291:B306">
    <cfRule type="expression" dxfId="8344" priority="8191">
      <formula>ROW()=CELL("fila")</formula>
    </cfRule>
    <cfRule type="expression" dxfId="8343" priority="8192">
      <formula>$A291="Venta"</formula>
    </cfRule>
    <cfRule type="expression" dxfId="8342" priority="8193">
      <formula>$A291="Compra"</formula>
    </cfRule>
  </conditionalFormatting>
  <conditionalFormatting sqref="B291:B306">
    <cfRule type="expression" dxfId="8341" priority="8188">
      <formula>ROW()=CELL("fila")</formula>
    </cfRule>
  </conditionalFormatting>
  <conditionalFormatting sqref="B291:B306">
    <cfRule type="expression" dxfId="8340" priority="8189">
      <formula>$A291="Venta"</formula>
    </cfRule>
    <cfRule type="expression" dxfId="8339" priority="8190">
      <formula>$A291="Compra"</formula>
    </cfRule>
  </conditionalFormatting>
  <conditionalFormatting sqref="B291:B306">
    <cfRule type="expression" dxfId="8338" priority="8182">
      <formula>ROW()=CELL("fila")</formula>
    </cfRule>
    <cfRule type="expression" dxfId="8337" priority="8183">
      <formula>$A291="Venta"</formula>
    </cfRule>
    <cfRule type="expression" dxfId="8336" priority="8184">
      <formula>$A291="Compra"</formula>
    </cfRule>
  </conditionalFormatting>
  <conditionalFormatting sqref="B291:B306">
    <cfRule type="expression" dxfId="8335" priority="8185">
      <formula>ROW()=CELL("fila")</formula>
    </cfRule>
    <cfRule type="expression" dxfId="8334" priority="8186">
      <formula>$A291="Venta"</formula>
    </cfRule>
    <cfRule type="expression" dxfId="8333" priority="8187">
      <formula>$A291="Compra"</formula>
    </cfRule>
  </conditionalFormatting>
  <conditionalFormatting sqref="B291:B306">
    <cfRule type="expression" dxfId="8332" priority="8176">
      <formula>ROW()=CELL("fila")</formula>
    </cfRule>
    <cfRule type="expression" dxfId="8331" priority="8177">
      <formula>$A291="Venta"</formula>
    </cfRule>
    <cfRule type="expression" dxfId="8330" priority="8178">
      <formula>$A291="Compra"</formula>
    </cfRule>
  </conditionalFormatting>
  <conditionalFormatting sqref="B291:B306">
    <cfRule type="expression" dxfId="8329" priority="8179">
      <formula>ROW()=CELL("fila")</formula>
    </cfRule>
    <cfRule type="expression" dxfId="8328" priority="8180">
      <formula>$A291="Venta"</formula>
    </cfRule>
    <cfRule type="expression" dxfId="8327" priority="8181">
      <formula>$A291="Compra"</formula>
    </cfRule>
  </conditionalFormatting>
  <conditionalFormatting sqref="B291:B306">
    <cfRule type="expression" dxfId="8326" priority="8173">
      <formula>ROW()=CELL("fila")</formula>
    </cfRule>
    <cfRule type="expression" dxfId="8325" priority="8174">
      <formula>$A291="Venta"</formula>
    </cfRule>
    <cfRule type="expression" dxfId="8324" priority="8175">
      <formula>$A291="Compra"</formula>
    </cfRule>
  </conditionalFormatting>
  <conditionalFormatting sqref="B291:B306">
    <cfRule type="expression" dxfId="8323" priority="8170">
      <formula>ROW()=CELL("fila")</formula>
    </cfRule>
  </conditionalFormatting>
  <conditionalFormatting sqref="B291:B306">
    <cfRule type="expression" dxfId="8322" priority="8171">
      <formula>$A291="Venta"</formula>
    </cfRule>
    <cfRule type="expression" dxfId="8321" priority="8172">
      <formula>$A291="Compra"</formula>
    </cfRule>
  </conditionalFormatting>
  <conditionalFormatting sqref="B291:B306">
    <cfRule type="expression" dxfId="8320" priority="8164">
      <formula>ROW()=CELL("fila")</formula>
    </cfRule>
    <cfRule type="expression" dxfId="8319" priority="8165">
      <formula>$A291="Venta"</formula>
    </cfRule>
    <cfRule type="expression" dxfId="8318" priority="8166">
      <formula>$A291="Compra"</formula>
    </cfRule>
  </conditionalFormatting>
  <conditionalFormatting sqref="B291:B306">
    <cfRule type="expression" dxfId="8317" priority="8167">
      <formula>ROW()=CELL("fila")</formula>
    </cfRule>
    <cfRule type="expression" dxfId="8316" priority="8168">
      <formula>$A291="Venta"</formula>
    </cfRule>
    <cfRule type="expression" dxfId="8315" priority="8169">
      <formula>$A291="Compra"</formula>
    </cfRule>
  </conditionalFormatting>
  <conditionalFormatting sqref="B291:B306">
    <cfRule type="expression" dxfId="8314" priority="8158">
      <formula>ROW()=CELL("fila")</formula>
    </cfRule>
    <cfRule type="expression" dxfId="8313" priority="8159">
      <formula>$A291="Venta"</formula>
    </cfRule>
    <cfRule type="expression" dxfId="8312" priority="8160">
      <formula>$A291="Compra"</formula>
    </cfRule>
  </conditionalFormatting>
  <conditionalFormatting sqref="B291:B306">
    <cfRule type="expression" dxfId="8311" priority="8161">
      <formula>ROW()=CELL("fila")</formula>
    </cfRule>
    <cfRule type="expression" dxfId="8310" priority="8162">
      <formula>$A291="Venta"</formula>
    </cfRule>
    <cfRule type="expression" dxfId="8309" priority="8163">
      <formula>$A291="Compra"</formula>
    </cfRule>
  </conditionalFormatting>
  <conditionalFormatting sqref="B291:B306">
    <cfRule type="expression" dxfId="8308" priority="8155">
      <formula>ROW()=CELL("fila")</formula>
    </cfRule>
    <cfRule type="expression" dxfId="8307" priority="8156">
      <formula>$A291="Venta"</formula>
    </cfRule>
    <cfRule type="expression" dxfId="8306" priority="8157">
      <formula>$A291="Compra"</formula>
    </cfRule>
  </conditionalFormatting>
  <conditionalFormatting sqref="B291:B306">
    <cfRule type="expression" dxfId="8305" priority="8152">
      <formula>ROW()=CELL("fila")</formula>
    </cfRule>
  </conditionalFormatting>
  <conditionalFormatting sqref="B291:B306">
    <cfRule type="expression" dxfId="8304" priority="8153">
      <formula>$A291="Venta"</formula>
    </cfRule>
    <cfRule type="expression" dxfId="8303" priority="8154">
      <formula>$A291="Compra"</formula>
    </cfRule>
  </conditionalFormatting>
  <conditionalFormatting sqref="B291:B306">
    <cfRule type="expression" dxfId="8302" priority="8146">
      <formula>ROW()=CELL("fila")</formula>
    </cfRule>
    <cfRule type="expression" dxfId="8301" priority="8147">
      <formula>$A291="Venta"</formula>
    </cfRule>
    <cfRule type="expression" dxfId="8300" priority="8148">
      <formula>$A291="Compra"</formula>
    </cfRule>
  </conditionalFormatting>
  <conditionalFormatting sqref="B291:B306">
    <cfRule type="expression" dxfId="8299" priority="8149">
      <formula>ROW()=CELL("fila")</formula>
    </cfRule>
    <cfRule type="expression" dxfId="8298" priority="8150">
      <formula>$A291="Venta"</formula>
    </cfRule>
    <cfRule type="expression" dxfId="8297" priority="8151">
      <formula>$A291="Compra"</formula>
    </cfRule>
  </conditionalFormatting>
  <conditionalFormatting sqref="B291:B306">
    <cfRule type="expression" dxfId="8296" priority="8140">
      <formula>ROW()=CELL("fila")</formula>
    </cfRule>
    <cfRule type="expression" dxfId="8295" priority="8141">
      <formula>$A291="Venta"</formula>
    </cfRule>
    <cfRule type="expression" dxfId="8294" priority="8142">
      <formula>$A291="Compra"</formula>
    </cfRule>
  </conditionalFormatting>
  <conditionalFormatting sqref="B291:B306">
    <cfRule type="expression" dxfId="8293" priority="8143">
      <formula>ROW()=CELL("fila")</formula>
    </cfRule>
    <cfRule type="expression" dxfId="8292" priority="8144">
      <formula>$A291="Venta"</formula>
    </cfRule>
    <cfRule type="expression" dxfId="8291" priority="8145">
      <formula>$A291="Compra"</formula>
    </cfRule>
  </conditionalFormatting>
  <conditionalFormatting sqref="B291:B306">
    <cfRule type="expression" dxfId="8290" priority="8137">
      <formula>ROW()=CELL("fila")</formula>
    </cfRule>
    <cfRule type="expression" dxfId="8289" priority="8138">
      <formula>$A291="Venta"</formula>
    </cfRule>
    <cfRule type="expression" dxfId="8288" priority="8139">
      <formula>$A291="Compra"</formula>
    </cfRule>
  </conditionalFormatting>
  <conditionalFormatting sqref="B291:B306">
    <cfRule type="expression" dxfId="8287" priority="8134">
      <formula>ROW()=CELL("fila")</formula>
    </cfRule>
  </conditionalFormatting>
  <conditionalFormatting sqref="B291:B306">
    <cfRule type="expression" dxfId="8286" priority="8135">
      <formula>$A291="Venta"</formula>
    </cfRule>
    <cfRule type="expression" dxfId="8285" priority="8136">
      <formula>$A291="Compra"</formula>
    </cfRule>
  </conditionalFormatting>
  <conditionalFormatting sqref="B291:B306">
    <cfRule type="expression" dxfId="8284" priority="8128">
      <formula>ROW()=CELL("fila")</formula>
    </cfRule>
    <cfRule type="expression" dxfId="8283" priority="8129">
      <formula>$A291="Venta"</formula>
    </cfRule>
    <cfRule type="expression" dxfId="8282" priority="8130">
      <formula>$A291="Compra"</formula>
    </cfRule>
  </conditionalFormatting>
  <conditionalFormatting sqref="B291:B306">
    <cfRule type="expression" dxfId="8281" priority="8131">
      <formula>ROW()=CELL("fila")</formula>
    </cfRule>
    <cfRule type="expression" dxfId="8280" priority="8132">
      <formula>$A291="Venta"</formula>
    </cfRule>
    <cfRule type="expression" dxfId="8279" priority="8133">
      <formula>$A291="Compra"</formula>
    </cfRule>
  </conditionalFormatting>
  <conditionalFormatting sqref="B291:B306">
    <cfRule type="expression" dxfId="8278" priority="8122">
      <formula>ROW()=CELL("fila")</formula>
    </cfRule>
    <cfRule type="expression" dxfId="8277" priority="8123">
      <formula>$A291="Venta"</formula>
    </cfRule>
    <cfRule type="expression" dxfId="8276" priority="8124">
      <formula>$A291="Compra"</formula>
    </cfRule>
  </conditionalFormatting>
  <conditionalFormatting sqref="B291:B306">
    <cfRule type="expression" dxfId="8275" priority="8125">
      <formula>ROW()=CELL("fila")</formula>
    </cfRule>
    <cfRule type="expression" dxfId="8274" priority="8126">
      <formula>$A291="Venta"</formula>
    </cfRule>
    <cfRule type="expression" dxfId="8273" priority="8127">
      <formula>$A291="Compra"</formula>
    </cfRule>
  </conditionalFormatting>
  <conditionalFormatting sqref="B291:B306">
    <cfRule type="expression" dxfId="8272" priority="8116">
      <formula>ROW()=CELL("fila")</formula>
    </cfRule>
    <cfRule type="expression" dxfId="8271" priority="8117">
      <formula>$A291="Venta"</formula>
    </cfRule>
    <cfRule type="expression" dxfId="8270" priority="8118">
      <formula>$A291="Compra"</formula>
    </cfRule>
  </conditionalFormatting>
  <conditionalFormatting sqref="B291:B306">
    <cfRule type="expression" dxfId="8269" priority="8119">
      <formula>ROW()=CELL("fila")</formula>
    </cfRule>
    <cfRule type="expression" dxfId="8268" priority="8120">
      <formula>$A291="Venta"</formula>
    </cfRule>
    <cfRule type="expression" dxfId="8267" priority="8121">
      <formula>$A291="Compra"</formula>
    </cfRule>
  </conditionalFormatting>
  <conditionalFormatting sqref="B291:B306">
    <cfRule type="expression" dxfId="8266" priority="8110">
      <formula>ROW()=CELL("fila")</formula>
    </cfRule>
    <cfRule type="expression" dxfId="8265" priority="8111">
      <formula>$A291="Venta"</formula>
    </cfRule>
    <cfRule type="expression" dxfId="8264" priority="8112">
      <formula>$A291="Compra"</formula>
    </cfRule>
  </conditionalFormatting>
  <conditionalFormatting sqref="B291:B306">
    <cfRule type="expression" dxfId="8263" priority="8113">
      <formula>ROW()=CELL("fila")</formula>
    </cfRule>
    <cfRule type="expression" dxfId="8262" priority="8114">
      <formula>$A291="Venta"</formula>
    </cfRule>
    <cfRule type="expression" dxfId="8261" priority="8115">
      <formula>$A291="Compra"</formula>
    </cfRule>
  </conditionalFormatting>
  <conditionalFormatting sqref="B291:B306">
    <cfRule type="expression" dxfId="8260" priority="8107">
      <formula>ROW()=CELL("fila")</formula>
    </cfRule>
    <cfRule type="expression" dxfId="8259" priority="8108">
      <formula>$A291="Venta"</formula>
    </cfRule>
    <cfRule type="expression" dxfId="8258" priority="8109">
      <formula>$A291="Compra"</formula>
    </cfRule>
  </conditionalFormatting>
  <conditionalFormatting sqref="B291:B306">
    <cfRule type="expression" dxfId="8257" priority="8104">
      <formula>ROW()=CELL("fila")</formula>
    </cfRule>
    <cfRule type="expression" dxfId="8256" priority="8105">
      <formula>$A291="Venta"</formula>
    </cfRule>
    <cfRule type="expression" dxfId="8255" priority="8106">
      <formula>$A291="Compra"</formula>
    </cfRule>
  </conditionalFormatting>
  <conditionalFormatting sqref="B291:B306">
    <cfRule type="expression" dxfId="8254" priority="8101">
      <formula>ROW()=CELL("fila")</formula>
    </cfRule>
    <cfRule type="expression" dxfId="8253" priority="8102">
      <formula>$A291="Venta"</formula>
    </cfRule>
    <cfRule type="expression" dxfId="8252" priority="8103">
      <formula>$A291="Compra"</formula>
    </cfRule>
  </conditionalFormatting>
  <conditionalFormatting sqref="B291:B306">
    <cfRule type="expression" dxfId="8251" priority="8098">
      <formula>ROW()=CELL("fila")</formula>
    </cfRule>
  </conditionalFormatting>
  <conditionalFormatting sqref="B291:B306">
    <cfRule type="expression" dxfId="8250" priority="8099">
      <formula>$A291="Venta"</formula>
    </cfRule>
    <cfRule type="expression" dxfId="8249" priority="8100">
      <formula>$A291="Compra"</formula>
    </cfRule>
  </conditionalFormatting>
  <conditionalFormatting sqref="B291:B306">
    <cfRule type="expression" dxfId="8248" priority="8092">
      <formula>ROW()=CELL("fila")</formula>
    </cfRule>
    <cfRule type="expression" dxfId="8247" priority="8093">
      <formula>$A291="Venta"</formula>
    </cfRule>
    <cfRule type="expression" dxfId="8246" priority="8094">
      <formula>$A291="Compra"</formula>
    </cfRule>
  </conditionalFormatting>
  <conditionalFormatting sqref="B291:B306">
    <cfRule type="expression" dxfId="8245" priority="8095">
      <formula>ROW()=CELL("fila")</formula>
    </cfRule>
    <cfRule type="expression" dxfId="8244" priority="8096">
      <formula>$A291="Venta"</formula>
    </cfRule>
    <cfRule type="expression" dxfId="8243" priority="8097">
      <formula>$A291="Compra"</formula>
    </cfRule>
  </conditionalFormatting>
  <conditionalFormatting sqref="B291:B306">
    <cfRule type="expression" dxfId="8242" priority="8089">
      <formula>ROW()=CELL("fila")</formula>
    </cfRule>
    <cfRule type="expression" dxfId="8241" priority="8090">
      <formula>$A291="Venta"</formula>
    </cfRule>
    <cfRule type="expression" dxfId="8240" priority="8091">
      <formula>$A291="Compra"</formula>
    </cfRule>
  </conditionalFormatting>
  <conditionalFormatting sqref="B291:B306">
    <cfRule type="expression" dxfId="8239" priority="8086">
      <formula>ROW()=CELL("fila")</formula>
    </cfRule>
    <cfRule type="expression" dxfId="8238" priority="8087">
      <formula>$A291="Venta"</formula>
    </cfRule>
    <cfRule type="expression" dxfId="8237" priority="8088">
      <formula>$A291="Compra"</formula>
    </cfRule>
  </conditionalFormatting>
  <conditionalFormatting sqref="B291:B306">
    <cfRule type="expression" dxfId="8236" priority="8083">
      <formula>ROW()=CELL("fila")</formula>
    </cfRule>
    <cfRule type="expression" dxfId="8235" priority="8084">
      <formula>$A291="Venta"</formula>
    </cfRule>
    <cfRule type="expression" dxfId="8234" priority="8085">
      <formula>$A291="Compra"</formula>
    </cfRule>
  </conditionalFormatting>
  <conditionalFormatting sqref="B291:B306">
    <cfRule type="expression" dxfId="8233" priority="8080">
      <formula>ROW()=CELL("fila")</formula>
    </cfRule>
  </conditionalFormatting>
  <conditionalFormatting sqref="B291:B306">
    <cfRule type="expression" dxfId="8232" priority="8081">
      <formula>$A291="Venta"</formula>
    </cfRule>
    <cfRule type="expression" dxfId="8231" priority="8082">
      <formula>$A291="Compra"</formula>
    </cfRule>
  </conditionalFormatting>
  <conditionalFormatting sqref="B291:B306">
    <cfRule type="expression" dxfId="8230" priority="8074">
      <formula>ROW()=CELL("fila")</formula>
    </cfRule>
    <cfRule type="expression" dxfId="8229" priority="8075">
      <formula>$A291="Venta"</formula>
    </cfRule>
    <cfRule type="expression" dxfId="8228" priority="8076">
      <formula>$A291="Compra"</formula>
    </cfRule>
  </conditionalFormatting>
  <conditionalFormatting sqref="B291:B306">
    <cfRule type="expression" dxfId="8227" priority="8077">
      <formula>ROW()=CELL("fila")</formula>
    </cfRule>
    <cfRule type="expression" dxfId="8226" priority="8078">
      <formula>$A291="Venta"</formula>
    </cfRule>
    <cfRule type="expression" dxfId="8225" priority="8079">
      <formula>$A291="Compra"</formula>
    </cfRule>
  </conditionalFormatting>
  <conditionalFormatting sqref="B291:B306">
    <cfRule type="expression" dxfId="8224" priority="8071">
      <formula>ROW()=CELL("fila")</formula>
    </cfRule>
    <cfRule type="expression" dxfId="8223" priority="8072">
      <formula>$A291="Venta"</formula>
    </cfRule>
    <cfRule type="expression" dxfId="8222" priority="8073">
      <formula>$A291="Compra"</formula>
    </cfRule>
  </conditionalFormatting>
  <conditionalFormatting sqref="B291:B306">
    <cfRule type="expression" dxfId="8221" priority="8068">
      <formula>ROW()=CELL("fila")</formula>
    </cfRule>
  </conditionalFormatting>
  <conditionalFormatting sqref="B291:B306">
    <cfRule type="expression" dxfId="8220" priority="8069">
      <formula>$A291="Venta"</formula>
    </cfRule>
    <cfRule type="expression" dxfId="8219" priority="8070">
      <formula>$A291="Compra"</formula>
    </cfRule>
  </conditionalFormatting>
  <conditionalFormatting sqref="B291:B306">
    <cfRule type="expression" dxfId="8218" priority="8062">
      <formula>ROW()=CELL("fila")</formula>
    </cfRule>
    <cfRule type="expression" dxfId="8217" priority="8063">
      <formula>$A291="Venta"</formula>
    </cfRule>
    <cfRule type="expression" dxfId="8216" priority="8064">
      <formula>$A291="Compra"</formula>
    </cfRule>
  </conditionalFormatting>
  <conditionalFormatting sqref="B291:B306">
    <cfRule type="expression" dxfId="8215" priority="8065">
      <formula>ROW()=CELL("fila")</formula>
    </cfRule>
    <cfRule type="expression" dxfId="8214" priority="8066">
      <formula>$A291="Venta"</formula>
    </cfRule>
    <cfRule type="expression" dxfId="8213" priority="8067">
      <formula>$A291="Compra"</formula>
    </cfRule>
  </conditionalFormatting>
  <conditionalFormatting sqref="B291:B306">
    <cfRule type="expression" dxfId="8212" priority="8056">
      <formula>ROW()=CELL("fila")</formula>
    </cfRule>
    <cfRule type="expression" dxfId="8211" priority="8057">
      <formula>$A291="Venta"</formula>
    </cfRule>
    <cfRule type="expression" dxfId="8210" priority="8058">
      <formula>$A291="Compra"</formula>
    </cfRule>
  </conditionalFormatting>
  <conditionalFormatting sqref="B291:B306">
    <cfRule type="expression" dxfId="8209" priority="8059">
      <formula>ROW()=CELL("fila")</formula>
    </cfRule>
    <cfRule type="expression" dxfId="8208" priority="8060">
      <formula>$A291="Venta"</formula>
    </cfRule>
    <cfRule type="expression" dxfId="8207" priority="8061">
      <formula>$A291="Compra"</formula>
    </cfRule>
  </conditionalFormatting>
  <conditionalFormatting sqref="B291:B306">
    <cfRule type="expression" dxfId="8206" priority="8053">
      <formula>ROW()=CELL("fila")</formula>
    </cfRule>
    <cfRule type="expression" dxfId="8205" priority="8054">
      <formula>$A291="Venta"</formula>
    </cfRule>
    <cfRule type="expression" dxfId="8204" priority="8055">
      <formula>$A291="Compra"</formula>
    </cfRule>
  </conditionalFormatting>
  <conditionalFormatting sqref="B291:B306">
    <cfRule type="expression" dxfId="8203" priority="8050">
      <formula>ROW()=CELL("fila")</formula>
    </cfRule>
    <cfRule type="expression" dxfId="8202" priority="8051">
      <formula>$A291="Venta"</formula>
    </cfRule>
    <cfRule type="expression" dxfId="8201" priority="8052">
      <formula>$A291="Compra"</formula>
    </cfRule>
  </conditionalFormatting>
  <conditionalFormatting sqref="B291:B306">
    <cfRule type="expression" dxfId="8200" priority="8047">
      <formula>ROW()=CELL("fila")</formula>
    </cfRule>
    <cfRule type="expression" dxfId="8199" priority="8048">
      <formula>$A291="Venta"</formula>
    </cfRule>
    <cfRule type="expression" dxfId="8198" priority="8049">
      <formula>$A291="Compra"</formula>
    </cfRule>
  </conditionalFormatting>
  <conditionalFormatting sqref="B291:B306">
    <cfRule type="expression" dxfId="8197" priority="8044">
      <formula>ROW()=CELL("fila")</formula>
    </cfRule>
  </conditionalFormatting>
  <conditionalFormatting sqref="B291:B306">
    <cfRule type="expression" dxfId="8196" priority="8045">
      <formula>$A291="Venta"</formula>
    </cfRule>
    <cfRule type="expression" dxfId="8195" priority="8046">
      <formula>$A291="Compra"</formula>
    </cfRule>
  </conditionalFormatting>
  <conditionalFormatting sqref="B291:B306">
    <cfRule type="expression" dxfId="8194" priority="8038">
      <formula>ROW()=CELL("fila")</formula>
    </cfRule>
    <cfRule type="expression" dxfId="8193" priority="8039">
      <formula>$A291="Venta"</formula>
    </cfRule>
    <cfRule type="expression" dxfId="8192" priority="8040">
      <formula>$A291="Compra"</formula>
    </cfRule>
  </conditionalFormatting>
  <conditionalFormatting sqref="B291:B306">
    <cfRule type="expression" dxfId="8191" priority="8041">
      <formula>ROW()=CELL("fila")</formula>
    </cfRule>
    <cfRule type="expression" dxfId="8190" priority="8042">
      <formula>$A291="Venta"</formula>
    </cfRule>
    <cfRule type="expression" dxfId="8189" priority="8043">
      <formula>$A291="Compra"</formula>
    </cfRule>
  </conditionalFormatting>
  <conditionalFormatting sqref="B291:B306">
    <cfRule type="expression" dxfId="8188" priority="8035">
      <formula>ROW()=CELL("fila")</formula>
    </cfRule>
    <cfRule type="expression" dxfId="8187" priority="8036">
      <formula>$A291="Venta"</formula>
    </cfRule>
    <cfRule type="expression" dxfId="8186" priority="8037">
      <formula>$A291="Compra"</formula>
    </cfRule>
  </conditionalFormatting>
  <conditionalFormatting sqref="B291:B306">
    <cfRule type="expression" dxfId="8185" priority="8032">
      <formula>ROW()=CELL("fila")</formula>
    </cfRule>
  </conditionalFormatting>
  <conditionalFormatting sqref="B291:B306">
    <cfRule type="expression" dxfId="8184" priority="8033">
      <formula>$A291="Venta"</formula>
    </cfRule>
    <cfRule type="expression" dxfId="8183" priority="8034">
      <formula>$A291="Compra"</formula>
    </cfRule>
  </conditionalFormatting>
  <conditionalFormatting sqref="B291:B306">
    <cfRule type="expression" dxfId="8182" priority="8026">
      <formula>ROW()=CELL("fila")</formula>
    </cfRule>
    <cfRule type="expression" dxfId="8181" priority="8027">
      <formula>$A291="Venta"</formula>
    </cfRule>
    <cfRule type="expression" dxfId="8180" priority="8028">
      <formula>$A291="Compra"</formula>
    </cfRule>
  </conditionalFormatting>
  <conditionalFormatting sqref="B291:B306">
    <cfRule type="expression" dxfId="8179" priority="8029">
      <formula>ROW()=CELL("fila")</formula>
    </cfRule>
    <cfRule type="expression" dxfId="8178" priority="8030">
      <formula>$A291="Venta"</formula>
    </cfRule>
    <cfRule type="expression" dxfId="8177" priority="8031">
      <formula>$A291="Compra"</formula>
    </cfRule>
  </conditionalFormatting>
  <conditionalFormatting sqref="B291:B306">
    <cfRule type="expression" dxfId="8176" priority="8020">
      <formula>ROW()=CELL("fila")</formula>
    </cfRule>
    <cfRule type="expression" dxfId="8175" priority="8021">
      <formula>$A291="Venta"</formula>
    </cfRule>
    <cfRule type="expression" dxfId="8174" priority="8022">
      <formula>$A291="Compra"</formula>
    </cfRule>
  </conditionalFormatting>
  <conditionalFormatting sqref="B291:B306">
    <cfRule type="expression" dxfId="8173" priority="8023">
      <formula>ROW()=CELL("fila")</formula>
    </cfRule>
    <cfRule type="expression" dxfId="8172" priority="8024">
      <formula>$A291="Venta"</formula>
    </cfRule>
    <cfRule type="expression" dxfId="8171" priority="8025">
      <formula>$A291="Compra"</formula>
    </cfRule>
  </conditionalFormatting>
  <conditionalFormatting sqref="B291:B306">
    <cfRule type="expression" dxfId="8170" priority="8017">
      <formula>ROW()=CELL("fila")</formula>
    </cfRule>
    <cfRule type="expression" dxfId="8169" priority="8018">
      <formula>$A291="Venta"</formula>
    </cfRule>
    <cfRule type="expression" dxfId="8168" priority="8019">
      <formula>$A291="Compra"</formula>
    </cfRule>
  </conditionalFormatting>
  <conditionalFormatting sqref="B291:B306">
    <cfRule type="expression" dxfId="8167" priority="8014">
      <formula>ROW()=CELL("fila")</formula>
    </cfRule>
  </conditionalFormatting>
  <conditionalFormatting sqref="B291:B306">
    <cfRule type="expression" dxfId="8166" priority="8015">
      <formula>$A291="Venta"</formula>
    </cfRule>
    <cfRule type="expression" dxfId="8165" priority="8016">
      <formula>$A291="Compra"</formula>
    </cfRule>
  </conditionalFormatting>
  <conditionalFormatting sqref="B291:B306">
    <cfRule type="expression" dxfId="8164" priority="8008">
      <formula>ROW()=CELL("fila")</formula>
    </cfRule>
    <cfRule type="expression" dxfId="8163" priority="8009">
      <formula>$A291="Venta"</formula>
    </cfRule>
    <cfRule type="expression" dxfId="8162" priority="8010">
      <formula>$A291="Compra"</formula>
    </cfRule>
  </conditionalFormatting>
  <conditionalFormatting sqref="B291:B306">
    <cfRule type="expression" dxfId="8161" priority="8011">
      <formula>ROW()=CELL("fila")</formula>
    </cfRule>
    <cfRule type="expression" dxfId="8160" priority="8012">
      <formula>$A291="Venta"</formula>
    </cfRule>
    <cfRule type="expression" dxfId="8159" priority="8013">
      <formula>$A291="Compra"</formula>
    </cfRule>
  </conditionalFormatting>
  <conditionalFormatting sqref="B291:B306">
    <cfRule type="expression" dxfId="8158" priority="8002">
      <formula>ROW()=CELL("fila")</formula>
    </cfRule>
    <cfRule type="expression" dxfId="8157" priority="8003">
      <formula>$A291="Venta"</formula>
    </cfRule>
    <cfRule type="expression" dxfId="8156" priority="8004">
      <formula>$A291="Compra"</formula>
    </cfRule>
  </conditionalFormatting>
  <conditionalFormatting sqref="B291:B306">
    <cfRule type="expression" dxfId="8155" priority="8005">
      <formula>ROW()=CELL("fila")</formula>
    </cfRule>
    <cfRule type="expression" dxfId="8154" priority="8006">
      <formula>$A291="Venta"</formula>
    </cfRule>
    <cfRule type="expression" dxfId="8153" priority="8007">
      <formula>$A291="Compra"</formula>
    </cfRule>
  </conditionalFormatting>
  <conditionalFormatting sqref="B291:B306">
    <cfRule type="expression" dxfId="8152" priority="7999">
      <formula>ROW()=CELL("fila")</formula>
    </cfRule>
    <cfRule type="expression" dxfId="8151" priority="8000">
      <formula>$A291="Venta"</formula>
    </cfRule>
    <cfRule type="expression" dxfId="8150" priority="8001">
      <formula>$A291="Compra"</formula>
    </cfRule>
  </conditionalFormatting>
  <conditionalFormatting sqref="B291:B306">
    <cfRule type="expression" dxfId="8149" priority="7996">
      <formula>ROW()=CELL("fila")</formula>
    </cfRule>
  </conditionalFormatting>
  <conditionalFormatting sqref="B291:B306">
    <cfRule type="expression" dxfId="8148" priority="7997">
      <formula>$A291="Venta"</formula>
    </cfRule>
    <cfRule type="expression" dxfId="8147" priority="7998">
      <formula>$A291="Compra"</formula>
    </cfRule>
  </conditionalFormatting>
  <conditionalFormatting sqref="B291:B306">
    <cfRule type="expression" dxfId="8146" priority="7990">
      <formula>ROW()=CELL("fila")</formula>
    </cfRule>
    <cfRule type="expression" dxfId="8145" priority="7991">
      <formula>$A291="Venta"</formula>
    </cfRule>
    <cfRule type="expression" dxfId="8144" priority="7992">
      <formula>$A291="Compra"</formula>
    </cfRule>
  </conditionalFormatting>
  <conditionalFormatting sqref="B291:B306">
    <cfRule type="expression" dxfId="8143" priority="7993">
      <formula>ROW()=CELL("fila")</formula>
    </cfRule>
    <cfRule type="expression" dxfId="8142" priority="7994">
      <formula>$A291="Venta"</formula>
    </cfRule>
    <cfRule type="expression" dxfId="8141" priority="7995">
      <formula>$A291="Compra"</formula>
    </cfRule>
  </conditionalFormatting>
  <conditionalFormatting sqref="B291:B306">
    <cfRule type="expression" dxfId="8140" priority="7984">
      <formula>ROW()=CELL("fila")</formula>
    </cfRule>
    <cfRule type="expression" dxfId="8139" priority="7985">
      <formula>$A291="Venta"</formula>
    </cfRule>
    <cfRule type="expression" dxfId="8138" priority="7986">
      <formula>$A291="Compra"</formula>
    </cfRule>
  </conditionalFormatting>
  <conditionalFormatting sqref="B291:B306">
    <cfRule type="expression" dxfId="8137" priority="7987">
      <formula>ROW()=CELL("fila")</formula>
    </cfRule>
    <cfRule type="expression" dxfId="8136" priority="7988">
      <formula>$A291="Venta"</formula>
    </cfRule>
    <cfRule type="expression" dxfId="8135" priority="7989">
      <formula>$A291="Compra"</formula>
    </cfRule>
  </conditionalFormatting>
  <conditionalFormatting sqref="B291:B306">
    <cfRule type="expression" dxfId="8134" priority="7981">
      <formula>ROW()=CELL("fila")</formula>
    </cfRule>
    <cfRule type="expression" dxfId="8133" priority="7982">
      <formula>$A291="Venta"</formula>
    </cfRule>
    <cfRule type="expression" dxfId="8132" priority="7983">
      <formula>$A291="Compra"</formula>
    </cfRule>
  </conditionalFormatting>
  <conditionalFormatting sqref="B291:B306">
    <cfRule type="expression" dxfId="8131" priority="7978">
      <formula>ROW()=CELL("fila")</formula>
    </cfRule>
  </conditionalFormatting>
  <conditionalFormatting sqref="B291:B306">
    <cfRule type="expression" dxfId="8130" priority="7979">
      <formula>$A291="Venta"</formula>
    </cfRule>
    <cfRule type="expression" dxfId="8129" priority="7980">
      <formula>$A291="Compra"</formula>
    </cfRule>
  </conditionalFormatting>
  <conditionalFormatting sqref="B291:B306">
    <cfRule type="expression" dxfId="8128" priority="7972">
      <formula>ROW()=CELL("fila")</formula>
    </cfRule>
    <cfRule type="expression" dxfId="8127" priority="7973">
      <formula>$A291="Venta"</formula>
    </cfRule>
    <cfRule type="expression" dxfId="8126" priority="7974">
      <formula>$A291="Compra"</formula>
    </cfRule>
  </conditionalFormatting>
  <conditionalFormatting sqref="B291:B306">
    <cfRule type="expression" dxfId="8125" priority="7975">
      <formula>ROW()=CELL("fila")</formula>
    </cfRule>
    <cfRule type="expression" dxfId="8124" priority="7976">
      <formula>$A291="Venta"</formula>
    </cfRule>
    <cfRule type="expression" dxfId="8123" priority="7977">
      <formula>$A291="Compra"</formula>
    </cfRule>
  </conditionalFormatting>
  <conditionalFormatting sqref="B291:B306">
    <cfRule type="expression" dxfId="8122" priority="7966">
      <formula>ROW()=CELL("fila")</formula>
    </cfRule>
    <cfRule type="expression" dxfId="8121" priority="7967">
      <formula>$A291="Venta"</formula>
    </cfRule>
    <cfRule type="expression" dxfId="8120" priority="7968">
      <formula>$A291="Compra"</formula>
    </cfRule>
  </conditionalFormatting>
  <conditionalFormatting sqref="B291:B306">
    <cfRule type="expression" dxfId="8119" priority="7969">
      <formula>ROW()=CELL("fila")</formula>
    </cfRule>
    <cfRule type="expression" dxfId="8118" priority="7970">
      <formula>$A291="Venta"</formula>
    </cfRule>
    <cfRule type="expression" dxfId="8117" priority="7971">
      <formula>$A291="Compra"</formula>
    </cfRule>
  </conditionalFormatting>
  <conditionalFormatting sqref="B291:B306">
    <cfRule type="expression" dxfId="8116" priority="7960">
      <formula>ROW()=CELL("fila")</formula>
    </cfRule>
    <cfRule type="expression" dxfId="8115" priority="7961">
      <formula>$A291="Venta"</formula>
    </cfRule>
    <cfRule type="expression" dxfId="8114" priority="7962">
      <formula>$A291="Compra"</formula>
    </cfRule>
  </conditionalFormatting>
  <conditionalFormatting sqref="B291:B306">
    <cfRule type="expression" dxfId="8113" priority="7963">
      <formula>ROW()=CELL("fila")</formula>
    </cfRule>
    <cfRule type="expression" dxfId="8112" priority="7964">
      <formula>$A291="Venta"</formula>
    </cfRule>
    <cfRule type="expression" dxfId="8111" priority="7965">
      <formula>$A291="Compra"</formula>
    </cfRule>
  </conditionalFormatting>
  <conditionalFormatting sqref="B291:B306">
    <cfRule type="expression" dxfId="8110" priority="7954">
      <formula>ROW()=CELL("fila")</formula>
    </cfRule>
    <cfRule type="expression" dxfId="8109" priority="7955">
      <formula>$A291="Venta"</formula>
    </cfRule>
    <cfRule type="expression" dxfId="8108" priority="7956">
      <formula>$A291="Compra"</formula>
    </cfRule>
  </conditionalFormatting>
  <conditionalFormatting sqref="B291:B306">
    <cfRule type="expression" dxfId="8107" priority="7957">
      <formula>ROW()=CELL("fila")</formula>
    </cfRule>
    <cfRule type="expression" dxfId="8106" priority="7958">
      <formula>$A291="Venta"</formula>
    </cfRule>
    <cfRule type="expression" dxfId="8105" priority="7959">
      <formula>$A291="Compra"</formula>
    </cfRule>
  </conditionalFormatting>
  <conditionalFormatting sqref="B291:B306">
    <cfRule type="expression" dxfId="8104" priority="7951">
      <formula>ROW()=CELL("fila")</formula>
    </cfRule>
    <cfRule type="expression" dxfId="8103" priority="7952">
      <formula>$A291="Venta"</formula>
    </cfRule>
    <cfRule type="expression" dxfId="8102" priority="7953">
      <formula>$A291="Compra"</formula>
    </cfRule>
  </conditionalFormatting>
  <conditionalFormatting sqref="B291:B306">
    <cfRule type="expression" dxfId="8101" priority="7948">
      <formula>ROW()=CELL("fila")</formula>
    </cfRule>
  </conditionalFormatting>
  <conditionalFormatting sqref="B291:B306">
    <cfRule type="expression" dxfId="8100" priority="7949">
      <formula>$A291="Venta"</formula>
    </cfRule>
    <cfRule type="expression" dxfId="8099" priority="7950">
      <formula>$A291="Compra"</formula>
    </cfRule>
  </conditionalFormatting>
  <conditionalFormatting sqref="B291:B306">
    <cfRule type="expression" dxfId="8098" priority="7942">
      <formula>ROW()=CELL("fila")</formula>
    </cfRule>
    <cfRule type="expression" dxfId="8097" priority="7943">
      <formula>$A291="Venta"</formula>
    </cfRule>
    <cfRule type="expression" dxfId="8096" priority="7944">
      <formula>$A291="Compra"</formula>
    </cfRule>
  </conditionalFormatting>
  <conditionalFormatting sqref="B291:B306">
    <cfRule type="expression" dxfId="8095" priority="7945">
      <formula>ROW()=CELL("fila")</formula>
    </cfRule>
    <cfRule type="expression" dxfId="8094" priority="7946">
      <formula>$A291="Venta"</formula>
    </cfRule>
    <cfRule type="expression" dxfId="8093" priority="7947">
      <formula>$A291="Compra"</formula>
    </cfRule>
  </conditionalFormatting>
  <conditionalFormatting sqref="B291:B306">
    <cfRule type="expression" dxfId="8092" priority="7936">
      <formula>ROW()=CELL("fila")</formula>
    </cfRule>
    <cfRule type="expression" dxfId="8091" priority="7937">
      <formula>$A291="Venta"</formula>
    </cfRule>
    <cfRule type="expression" dxfId="8090" priority="7938">
      <formula>$A291="Compra"</formula>
    </cfRule>
  </conditionalFormatting>
  <conditionalFormatting sqref="B291:B306">
    <cfRule type="expression" dxfId="8089" priority="7939">
      <formula>ROW()=CELL("fila")</formula>
    </cfRule>
    <cfRule type="expression" dxfId="8088" priority="7940">
      <formula>$A291="Venta"</formula>
    </cfRule>
    <cfRule type="expression" dxfId="8087" priority="7941">
      <formula>$A291="Compra"</formula>
    </cfRule>
  </conditionalFormatting>
  <conditionalFormatting sqref="B291:B306">
    <cfRule type="expression" dxfId="8086" priority="7933">
      <formula>ROW()=CELL("fila")</formula>
    </cfRule>
    <cfRule type="expression" dxfId="8085" priority="7934">
      <formula>$A291="Venta"</formula>
    </cfRule>
    <cfRule type="expression" dxfId="8084" priority="7935">
      <formula>$A291="Compra"</formula>
    </cfRule>
  </conditionalFormatting>
  <conditionalFormatting sqref="B291:B306">
    <cfRule type="expression" dxfId="8083" priority="7930">
      <formula>ROW()=CELL("fila")</formula>
    </cfRule>
  </conditionalFormatting>
  <conditionalFormatting sqref="B291:B306">
    <cfRule type="expression" dxfId="8082" priority="7931">
      <formula>$A291="Venta"</formula>
    </cfRule>
    <cfRule type="expression" dxfId="8081" priority="7932">
      <formula>$A291="Compra"</formula>
    </cfRule>
  </conditionalFormatting>
  <conditionalFormatting sqref="B291:B306">
    <cfRule type="expression" dxfId="8080" priority="7924">
      <formula>ROW()=CELL("fila")</formula>
    </cfRule>
    <cfRule type="expression" dxfId="8079" priority="7925">
      <formula>$A291="Venta"</formula>
    </cfRule>
    <cfRule type="expression" dxfId="8078" priority="7926">
      <formula>$A291="Compra"</formula>
    </cfRule>
  </conditionalFormatting>
  <conditionalFormatting sqref="B291:B306">
    <cfRule type="expression" dxfId="8077" priority="7927">
      <formula>ROW()=CELL("fila")</formula>
    </cfRule>
    <cfRule type="expression" dxfId="8076" priority="7928">
      <formula>$A291="Venta"</formula>
    </cfRule>
    <cfRule type="expression" dxfId="8075" priority="7929">
      <formula>$A291="Compra"</formula>
    </cfRule>
  </conditionalFormatting>
  <conditionalFormatting sqref="B291:B306">
    <cfRule type="expression" dxfId="8074" priority="7918">
      <formula>ROW()=CELL("fila")</formula>
    </cfRule>
    <cfRule type="expression" dxfId="8073" priority="7919">
      <formula>$A291="Venta"</formula>
    </cfRule>
    <cfRule type="expression" dxfId="8072" priority="7920">
      <formula>$A291="Compra"</formula>
    </cfRule>
  </conditionalFormatting>
  <conditionalFormatting sqref="B291:B306">
    <cfRule type="expression" dxfId="8071" priority="7921">
      <formula>ROW()=CELL("fila")</formula>
    </cfRule>
    <cfRule type="expression" dxfId="8070" priority="7922">
      <formula>$A291="Venta"</formula>
    </cfRule>
    <cfRule type="expression" dxfId="8069" priority="7923">
      <formula>$A291="Compra"</formula>
    </cfRule>
  </conditionalFormatting>
  <conditionalFormatting sqref="B291:B306">
    <cfRule type="expression" dxfId="8068" priority="7915">
      <formula>ROW()=CELL("fila")</formula>
    </cfRule>
    <cfRule type="expression" dxfId="8067" priority="7916">
      <formula>$A291="Venta"</formula>
    </cfRule>
    <cfRule type="expression" dxfId="8066" priority="7917">
      <formula>$A291="Compra"</formula>
    </cfRule>
  </conditionalFormatting>
  <conditionalFormatting sqref="B291:B306">
    <cfRule type="expression" dxfId="8065" priority="7912">
      <formula>ROW()=CELL("fila")</formula>
    </cfRule>
  </conditionalFormatting>
  <conditionalFormatting sqref="B291:B306">
    <cfRule type="expression" dxfId="8064" priority="7913">
      <formula>$A291="Venta"</formula>
    </cfRule>
    <cfRule type="expression" dxfId="8063" priority="7914">
      <formula>$A291="Compra"</formula>
    </cfRule>
  </conditionalFormatting>
  <conditionalFormatting sqref="B291:B306">
    <cfRule type="expression" dxfId="8062" priority="7906">
      <formula>ROW()=CELL("fila")</formula>
    </cfRule>
    <cfRule type="expression" dxfId="8061" priority="7907">
      <formula>$A291="Venta"</formula>
    </cfRule>
    <cfRule type="expression" dxfId="8060" priority="7908">
      <formula>$A291="Compra"</formula>
    </cfRule>
  </conditionalFormatting>
  <conditionalFormatting sqref="B291:B306">
    <cfRule type="expression" dxfId="8059" priority="7909">
      <formula>ROW()=CELL("fila")</formula>
    </cfRule>
    <cfRule type="expression" dxfId="8058" priority="7910">
      <formula>$A291="Venta"</formula>
    </cfRule>
    <cfRule type="expression" dxfId="8057" priority="7911">
      <formula>$A291="Compra"</formula>
    </cfRule>
  </conditionalFormatting>
  <conditionalFormatting sqref="B291:B306">
    <cfRule type="expression" dxfId="8056" priority="7900">
      <formula>ROW()=CELL("fila")</formula>
    </cfRule>
    <cfRule type="expression" dxfId="8055" priority="7901">
      <formula>$A291="Venta"</formula>
    </cfRule>
    <cfRule type="expression" dxfId="8054" priority="7902">
      <formula>$A291="Compra"</formula>
    </cfRule>
  </conditionalFormatting>
  <conditionalFormatting sqref="B291:B306">
    <cfRule type="expression" dxfId="8053" priority="7903">
      <formula>ROW()=CELL("fila")</formula>
    </cfRule>
    <cfRule type="expression" dxfId="8052" priority="7904">
      <formula>$A291="Venta"</formula>
    </cfRule>
    <cfRule type="expression" dxfId="8051" priority="7905">
      <formula>$A291="Compra"</formula>
    </cfRule>
  </conditionalFormatting>
  <conditionalFormatting sqref="B291:B306">
    <cfRule type="expression" dxfId="8050" priority="7894">
      <formula>ROW()=CELL("fila")</formula>
    </cfRule>
    <cfRule type="expression" dxfId="8049" priority="7895">
      <formula>$A291="Venta"</formula>
    </cfRule>
    <cfRule type="expression" dxfId="8048" priority="7896">
      <formula>$A291="Compra"</formula>
    </cfRule>
  </conditionalFormatting>
  <conditionalFormatting sqref="B291:B306">
    <cfRule type="expression" dxfId="8047" priority="7897">
      <formula>ROW()=CELL("fila")</formula>
    </cfRule>
    <cfRule type="expression" dxfId="8046" priority="7898">
      <formula>$A291="Venta"</formula>
    </cfRule>
    <cfRule type="expression" dxfId="8045" priority="7899">
      <formula>$A291="Compra"</formula>
    </cfRule>
  </conditionalFormatting>
  <conditionalFormatting sqref="B291:B306">
    <cfRule type="expression" dxfId="8044" priority="7888">
      <formula>ROW()=CELL("fila")</formula>
    </cfRule>
    <cfRule type="expression" dxfId="8043" priority="7889">
      <formula>$A291="Venta"</formula>
    </cfRule>
    <cfRule type="expression" dxfId="8042" priority="7890">
      <formula>$A291="Compra"</formula>
    </cfRule>
  </conditionalFormatting>
  <conditionalFormatting sqref="B291:B306">
    <cfRule type="expression" dxfId="8041" priority="7891">
      <formula>ROW()=CELL("fila")</formula>
    </cfRule>
    <cfRule type="expression" dxfId="8040" priority="7892">
      <formula>$A291="Venta"</formula>
    </cfRule>
    <cfRule type="expression" dxfId="8039" priority="7893">
      <formula>$A291="Compra"</formula>
    </cfRule>
  </conditionalFormatting>
  <conditionalFormatting sqref="B291:B306">
    <cfRule type="expression" dxfId="8038" priority="7885">
      <formula>ROW()=CELL("fila")</formula>
    </cfRule>
    <cfRule type="expression" dxfId="8037" priority="7886">
      <formula>$A291="Venta"</formula>
    </cfRule>
    <cfRule type="expression" dxfId="8036" priority="7887">
      <formula>$A291="Compra"</formula>
    </cfRule>
  </conditionalFormatting>
  <conditionalFormatting sqref="B291:B306">
    <cfRule type="expression" dxfId="8035" priority="7882">
      <formula>ROW()=CELL("fila")</formula>
    </cfRule>
  </conditionalFormatting>
  <conditionalFormatting sqref="B291:B306">
    <cfRule type="expression" dxfId="8034" priority="7883">
      <formula>$A291="Venta"</formula>
    </cfRule>
    <cfRule type="expression" dxfId="8033" priority="7884">
      <formula>$A291="Compra"</formula>
    </cfRule>
  </conditionalFormatting>
  <conditionalFormatting sqref="B291:B306">
    <cfRule type="expression" dxfId="8032" priority="7876">
      <formula>ROW()=CELL("fila")</formula>
    </cfRule>
    <cfRule type="expression" dxfId="8031" priority="7877">
      <formula>$A291="Venta"</formula>
    </cfRule>
    <cfRule type="expression" dxfId="8030" priority="7878">
      <formula>$A291="Compra"</formula>
    </cfRule>
  </conditionalFormatting>
  <conditionalFormatting sqref="B291:B306">
    <cfRule type="expression" dxfId="8029" priority="7879">
      <formula>ROW()=CELL("fila")</formula>
    </cfRule>
    <cfRule type="expression" dxfId="8028" priority="7880">
      <formula>$A291="Venta"</formula>
    </cfRule>
    <cfRule type="expression" dxfId="8027" priority="7881">
      <formula>$A291="Compra"</formula>
    </cfRule>
  </conditionalFormatting>
  <conditionalFormatting sqref="B291:B306">
    <cfRule type="expression" dxfId="8026" priority="7870">
      <formula>ROW()=CELL("fila")</formula>
    </cfRule>
    <cfRule type="expression" dxfId="8025" priority="7871">
      <formula>$A291="Venta"</formula>
    </cfRule>
    <cfRule type="expression" dxfId="8024" priority="7872">
      <formula>$A291="Compra"</formula>
    </cfRule>
  </conditionalFormatting>
  <conditionalFormatting sqref="B291:B306">
    <cfRule type="expression" dxfId="8023" priority="7873">
      <formula>ROW()=CELL("fila")</formula>
    </cfRule>
    <cfRule type="expression" dxfId="8022" priority="7874">
      <formula>$A291="Venta"</formula>
    </cfRule>
    <cfRule type="expression" dxfId="8021" priority="7875">
      <formula>$A291="Compra"</formula>
    </cfRule>
  </conditionalFormatting>
  <conditionalFormatting sqref="B291:B306">
    <cfRule type="expression" dxfId="8020" priority="7864">
      <formula>ROW()=CELL("fila")</formula>
    </cfRule>
    <cfRule type="expression" dxfId="8019" priority="7865">
      <formula>$A291="Venta"</formula>
    </cfRule>
    <cfRule type="expression" dxfId="8018" priority="7866">
      <formula>$A291="Compra"</formula>
    </cfRule>
  </conditionalFormatting>
  <conditionalFormatting sqref="B291:B306">
    <cfRule type="expression" dxfId="8017" priority="7867">
      <formula>ROW()=CELL("fila")</formula>
    </cfRule>
    <cfRule type="expression" dxfId="8016" priority="7868">
      <formula>$A291="Venta"</formula>
    </cfRule>
    <cfRule type="expression" dxfId="8015" priority="7869">
      <formula>$A291="Compra"</formula>
    </cfRule>
  </conditionalFormatting>
  <conditionalFormatting sqref="B291:B306">
    <cfRule type="expression" dxfId="8014" priority="7858">
      <formula>ROW()=CELL("fila")</formula>
    </cfRule>
    <cfRule type="expression" dxfId="8013" priority="7859">
      <formula>$A291="Venta"</formula>
    </cfRule>
    <cfRule type="expression" dxfId="8012" priority="7860">
      <formula>$A291="Compra"</formula>
    </cfRule>
  </conditionalFormatting>
  <conditionalFormatting sqref="B291:B306">
    <cfRule type="expression" dxfId="8011" priority="7861">
      <formula>ROW()=CELL("fila")</formula>
    </cfRule>
    <cfRule type="expression" dxfId="8010" priority="7862">
      <formula>$A291="Venta"</formula>
    </cfRule>
    <cfRule type="expression" dxfId="8009" priority="7863">
      <formula>$A291="Compra"</formula>
    </cfRule>
  </conditionalFormatting>
  <conditionalFormatting sqref="B291:B306">
    <cfRule type="expression" dxfId="8008" priority="7852">
      <formula>ROW()=CELL("fila")</formula>
    </cfRule>
    <cfRule type="expression" dxfId="8007" priority="7853">
      <formula>$A291="Venta"</formula>
    </cfRule>
    <cfRule type="expression" dxfId="8006" priority="7854">
      <formula>$A291="Compra"</formula>
    </cfRule>
  </conditionalFormatting>
  <conditionalFormatting sqref="B291:B306">
    <cfRule type="expression" dxfId="8005" priority="7855">
      <formula>ROW()=CELL("fila")</formula>
    </cfRule>
    <cfRule type="expression" dxfId="8004" priority="7856">
      <formula>$A291="Venta"</formula>
    </cfRule>
    <cfRule type="expression" dxfId="8003" priority="7857">
      <formula>$A291="Compra"</formula>
    </cfRule>
  </conditionalFormatting>
  <conditionalFormatting sqref="B301:B315">
    <cfRule type="expression" dxfId="8002" priority="7849">
      <formula>ROW()=CELL("fila")</formula>
    </cfRule>
    <cfRule type="expression" dxfId="8001" priority="7850">
      <formula>$A301="Venta"</formula>
    </cfRule>
    <cfRule type="expression" dxfId="8000" priority="7851">
      <formula>$A301="Compra"</formula>
    </cfRule>
  </conditionalFormatting>
  <conditionalFormatting sqref="B301:B315">
    <cfRule type="expression" dxfId="7999" priority="7843">
      <formula>ROW()=CELL("fila")</formula>
    </cfRule>
    <cfRule type="expression" dxfId="7998" priority="7844">
      <formula>$A301="Venta"</formula>
    </cfRule>
    <cfRule type="expression" dxfId="7997" priority="7845">
      <formula>$A301="Compra"</formula>
    </cfRule>
  </conditionalFormatting>
  <conditionalFormatting sqref="B301:B315">
    <cfRule type="expression" dxfId="7996" priority="7846">
      <formula>ROW()=CELL("fila")</formula>
    </cfRule>
    <cfRule type="expression" dxfId="7995" priority="7847">
      <formula>$A301="Venta"</formula>
    </cfRule>
    <cfRule type="expression" dxfId="7994" priority="7848">
      <formula>$A301="Compra"</formula>
    </cfRule>
  </conditionalFormatting>
  <conditionalFormatting sqref="B301:B315">
    <cfRule type="expression" dxfId="7993" priority="7837">
      <formula>ROW()=CELL("fila")</formula>
    </cfRule>
    <cfRule type="expression" dxfId="7992" priority="7838">
      <formula>$A301="Venta"</formula>
    </cfRule>
    <cfRule type="expression" dxfId="7991" priority="7839">
      <formula>$A301="Compra"</formula>
    </cfRule>
    <cfRule type="expression" dxfId="7990" priority="7840">
      <formula>ROW()=CELL("fila")</formula>
    </cfRule>
    <cfRule type="expression" dxfId="7989" priority="7841">
      <formula>$A301="Venta"</formula>
    </cfRule>
    <cfRule type="expression" dxfId="7988" priority="7842">
      <formula>$A301="Compra"</formula>
    </cfRule>
  </conditionalFormatting>
  <conditionalFormatting sqref="B301:B315">
    <cfRule type="expression" dxfId="7987" priority="7834">
      <formula>ROW()=CELL("fila")</formula>
    </cfRule>
    <cfRule type="expression" dxfId="7986" priority="7835">
      <formula>$A301="Venta"</formula>
    </cfRule>
    <cfRule type="expression" dxfId="7985" priority="7836">
      <formula>$A301="Compra"</formula>
    </cfRule>
  </conditionalFormatting>
  <conditionalFormatting sqref="B301:B315">
    <cfRule type="expression" dxfId="7984" priority="7828">
      <formula>ROW()=CELL("fila")</formula>
    </cfRule>
    <cfRule type="expression" dxfId="7983" priority="7829">
      <formula>$A301="Venta"</formula>
    </cfRule>
    <cfRule type="expression" dxfId="7982" priority="7830">
      <formula>$A301="Compra"</formula>
    </cfRule>
  </conditionalFormatting>
  <conditionalFormatting sqref="B301:B315">
    <cfRule type="expression" dxfId="7981" priority="7831">
      <formula>ROW()=CELL("fila")</formula>
    </cfRule>
    <cfRule type="expression" dxfId="7980" priority="7832">
      <formula>$A301="Venta"</formula>
    </cfRule>
    <cfRule type="expression" dxfId="7979" priority="7833">
      <formula>$A301="Compra"</formula>
    </cfRule>
  </conditionalFormatting>
  <conditionalFormatting sqref="B301:B315">
    <cfRule type="expression" dxfId="7978" priority="7825">
      <formula>ROW()=CELL("fila")</formula>
    </cfRule>
    <cfRule type="expression" dxfId="7977" priority="7826">
      <formula>$A301="Venta"</formula>
    </cfRule>
    <cfRule type="expression" dxfId="7976" priority="7827">
      <formula>$A301="Compra"</formula>
    </cfRule>
  </conditionalFormatting>
  <conditionalFormatting sqref="B301:B315">
    <cfRule type="expression" dxfId="7975" priority="7822">
      <formula>ROW()=CELL("fila")</formula>
    </cfRule>
  </conditionalFormatting>
  <conditionalFormatting sqref="B301:B315">
    <cfRule type="expression" dxfId="7974" priority="7823">
      <formula>$A301="Venta"</formula>
    </cfRule>
    <cfRule type="expression" dxfId="7973" priority="7824">
      <formula>$A301="Compra"</formula>
    </cfRule>
  </conditionalFormatting>
  <conditionalFormatting sqref="B301:B315">
    <cfRule type="expression" dxfId="7972" priority="7819">
      <formula>ROW()=CELL("fila")</formula>
    </cfRule>
    <cfRule type="expression" dxfId="7971" priority="7820">
      <formula>$A301="Venta"</formula>
    </cfRule>
    <cfRule type="expression" dxfId="7970" priority="7821">
      <formula>$A301="Compra"</formula>
    </cfRule>
  </conditionalFormatting>
  <conditionalFormatting sqref="B301:B315">
    <cfRule type="expression" dxfId="7969" priority="7816">
      <formula>ROW()=CELL("fila")</formula>
    </cfRule>
    <cfRule type="expression" dxfId="7968" priority="7817">
      <formula>$A301="Venta"</formula>
    </cfRule>
    <cfRule type="expression" dxfId="7967" priority="7818">
      <formula>$A301="Compra"</formula>
    </cfRule>
  </conditionalFormatting>
  <conditionalFormatting sqref="B301:B315">
    <cfRule type="expression" dxfId="7966" priority="7813">
      <formula>ROW()=CELL("fila")</formula>
    </cfRule>
    <cfRule type="expression" dxfId="7965" priority="7814">
      <formula>$A301="Venta"</formula>
    </cfRule>
    <cfRule type="expression" dxfId="7964" priority="7815">
      <formula>$A301="Compra"</formula>
    </cfRule>
  </conditionalFormatting>
  <conditionalFormatting sqref="B301:B315">
    <cfRule type="expression" dxfId="7963" priority="7810">
      <formula>ROW()=CELL("fila")</formula>
    </cfRule>
    <cfRule type="expression" dxfId="7962" priority="7811">
      <formula>$A301="Venta"</formula>
    </cfRule>
    <cfRule type="expression" dxfId="7961" priority="7812">
      <formula>$A301="Compra"</formula>
    </cfRule>
  </conditionalFormatting>
  <conditionalFormatting sqref="B301:B315">
    <cfRule type="expression" dxfId="7960" priority="7807">
      <formula>ROW()=CELL("fila")</formula>
    </cfRule>
    <cfRule type="expression" dxfId="7959" priority="7808">
      <formula>$A301="Venta"</formula>
    </cfRule>
    <cfRule type="expression" dxfId="7958" priority="7809">
      <formula>$A301="Compra"</formula>
    </cfRule>
  </conditionalFormatting>
  <conditionalFormatting sqref="B301:B315">
    <cfRule type="expression" dxfId="7957" priority="7804">
      <formula>ROW()=CELL("fila")</formula>
    </cfRule>
  </conditionalFormatting>
  <conditionalFormatting sqref="B301:B315">
    <cfRule type="expression" dxfId="7956" priority="7805">
      <formula>$A301="Venta"</formula>
    </cfRule>
    <cfRule type="expression" dxfId="7955" priority="7806">
      <formula>$A301="Compra"</formula>
    </cfRule>
  </conditionalFormatting>
  <conditionalFormatting sqref="B301:B315">
    <cfRule type="expression" dxfId="7954" priority="7801">
      <formula>ROW()=CELL("fila")</formula>
    </cfRule>
    <cfRule type="expression" dxfId="7953" priority="7802">
      <formula>$A301="Venta"</formula>
    </cfRule>
    <cfRule type="expression" dxfId="7952" priority="7803">
      <formula>$A301="Compra"</formula>
    </cfRule>
  </conditionalFormatting>
  <conditionalFormatting sqref="B301:B315">
    <cfRule type="expression" dxfId="7951" priority="7795">
      <formula>ROW()=CELL("fila")</formula>
    </cfRule>
    <cfRule type="expression" dxfId="7950" priority="7796">
      <formula>$A301="Venta"</formula>
    </cfRule>
    <cfRule type="expression" dxfId="7949" priority="7797">
      <formula>$A301="Compra"</formula>
    </cfRule>
  </conditionalFormatting>
  <conditionalFormatting sqref="B301:B315">
    <cfRule type="expression" dxfId="7948" priority="7798">
      <formula>ROW()=CELL("fila")</formula>
    </cfRule>
    <cfRule type="expression" dxfId="7947" priority="7799">
      <formula>$A301="Venta"</formula>
    </cfRule>
    <cfRule type="expression" dxfId="7946" priority="7800">
      <formula>$A301="Compra"</formula>
    </cfRule>
  </conditionalFormatting>
  <conditionalFormatting sqref="B301:B315">
    <cfRule type="expression" dxfId="7945" priority="7792">
      <formula>ROW()=CELL("fila")</formula>
    </cfRule>
    <cfRule type="expression" dxfId="7944" priority="7793">
      <formula>$A301="Venta"</formula>
    </cfRule>
    <cfRule type="expression" dxfId="7943" priority="7794">
      <formula>$A301="Compra"</formula>
    </cfRule>
  </conditionalFormatting>
  <conditionalFormatting sqref="B301:B315">
    <cfRule type="expression" dxfId="7942" priority="7789">
      <formula>ROW()=CELL("fila")</formula>
    </cfRule>
    <cfRule type="expression" dxfId="7941" priority="7790">
      <formula>$A301="Venta"</formula>
    </cfRule>
    <cfRule type="expression" dxfId="7940" priority="7791">
      <formula>$A301="Compra"</formula>
    </cfRule>
  </conditionalFormatting>
  <conditionalFormatting sqref="B301:B315">
    <cfRule type="expression" dxfId="7939" priority="7786">
      <formula>ROW()=CELL("fila")</formula>
    </cfRule>
    <cfRule type="expression" dxfId="7938" priority="7787">
      <formula>$A301="Venta"</formula>
    </cfRule>
    <cfRule type="expression" dxfId="7937" priority="7788">
      <formula>$A301="Compra"</formula>
    </cfRule>
  </conditionalFormatting>
  <conditionalFormatting sqref="B301:B315">
    <cfRule type="expression" dxfId="7936" priority="7783">
      <formula>ROW()=CELL("fila")</formula>
    </cfRule>
  </conditionalFormatting>
  <conditionalFormatting sqref="B301:B315">
    <cfRule type="expression" dxfId="7935" priority="7784">
      <formula>$A301="Venta"</formula>
    </cfRule>
    <cfRule type="expression" dxfId="7934" priority="7785">
      <formula>$A301="Compra"</formula>
    </cfRule>
  </conditionalFormatting>
  <conditionalFormatting sqref="B301:B315">
    <cfRule type="expression" dxfId="7933" priority="7780">
      <formula>ROW()=CELL("fila")</formula>
    </cfRule>
    <cfRule type="expression" dxfId="7932" priority="7781">
      <formula>$A301="Venta"</formula>
    </cfRule>
    <cfRule type="expression" dxfId="7931" priority="7782">
      <formula>$A301="Compra"</formula>
    </cfRule>
  </conditionalFormatting>
  <conditionalFormatting sqref="B301:B315">
    <cfRule type="expression" dxfId="7930" priority="7777">
      <formula>ROW()=CELL("fila")</formula>
    </cfRule>
    <cfRule type="expression" dxfId="7929" priority="7778">
      <formula>$A301="Venta"</formula>
    </cfRule>
    <cfRule type="expression" dxfId="7928" priority="7779">
      <formula>$A301="Compra"</formula>
    </cfRule>
  </conditionalFormatting>
  <conditionalFormatting sqref="B301:B315">
    <cfRule type="expression" dxfId="7927" priority="7774">
      <formula>ROW()=CELL("fila")</formula>
    </cfRule>
    <cfRule type="expression" dxfId="7926" priority="7775">
      <formula>$A301="Venta"</formula>
    </cfRule>
    <cfRule type="expression" dxfId="7925" priority="7776">
      <formula>$A301="Compra"</formula>
    </cfRule>
  </conditionalFormatting>
  <conditionalFormatting sqref="B301:B315">
    <cfRule type="expression" dxfId="7924" priority="7771">
      <formula>ROW()=CELL("fila")</formula>
    </cfRule>
    <cfRule type="expression" dxfId="7923" priority="7772">
      <formula>$A301="Venta"</formula>
    </cfRule>
    <cfRule type="expression" dxfId="7922" priority="7773">
      <formula>$A301="Compra"</formula>
    </cfRule>
  </conditionalFormatting>
  <conditionalFormatting sqref="B301:B315">
    <cfRule type="expression" dxfId="7921" priority="7768">
      <formula>ROW()=CELL("fila")</formula>
    </cfRule>
    <cfRule type="expression" dxfId="7920" priority="7769">
      <formula>$A301="Venta"</formula>
    </cfRule>
    <cfRule type="expression" dxfId="7919" priority="7770">
      <formula>$A301="Compra"</formula>
    </cfRule>
  </conditionalFormatting>
  <conditionalFormatting sqref="B301:B315">
    <cfRule type="expression" dxfId="7918" priority="7765">
      <formula>ROW()=CELL("fila")</formula>
    </cfRule>
    <cfRule type="expression" dxfId="7917" priority="7766">
      <formula>$A301="Venta"</formula>
    </cfRule>
    <cfRule type="expression" dxfId="7916" priority="7767">
      <formula>$A301="Compra"</formula>
    </cfRule>
  </conditionalFormatting>
  <conditionalFormatting sqref="B301:B315">
    <cfRule type="expression" dxfId="7915" priority="7762">
      <formula>ROW()=CELL("fila")</formula>
    </cfRule>
    <cfRule type="expression" dxfId="7914" priority="7763">
      <formula>$A301="Venta"</formula>
    </cfRule>
    <cfRule type="expression" dxfId="7913" priority="7764">
      <formula>$A301="Compra"</formula>
    </cfRule>
  </conditionalFormatting>
  <conditionalFormatting sqref="B301:B315">
    <cfRule type="expression" dxfId="7912" priority="7759">
      <formula>ROW()=CELL("fila")</formula>
    </cfRule>
    <cfRule type="expression" dxfId="7911" priority="7760">
      <formula>$A301="Venta"</formula>
    </cfRule>
    <cfRule type="expression" dxfId="7910" priority="7761">
      <formula>$A301="Compra"</formula>
    </cfRule>
  </conditionalFormatting>
  <conditionalFormatting sqref="B301:B315">
    <cfRule type="expression" dxfId="7909" priority="7756">
      <formula>ROW()=CELL("fila")</formula>
    </cfRule>
    <cfRule type="expression" dxfId="7908" priority="7757">
      <formula>$A301="Venta"</formula>
    </cfRule>
    <cfRule type="expression" dxfId="7907" priority="7758">
      <formula>$A301="Compra"</formula>
    </cfRule>
  </conditionalFormatting>
  <conditionalFormatting sqref="B301:B315">
    <cfRule type="expression" dxfId="7906" priority="7753">
      <formula>ROW()=CELL("fila")</formula>
    </cfRule>
    <cfRule type="expression" dxfId="7905" priority="7754">
      <formula>$A301="Venta"</formula>
    </cfRule>
    <cfRule type="expression" dxfId="7904" priority="7755">
      <formula>$A301="Compra"</formula>
    </cfRule>
  </conditionalFormatting>
  <conditionalFormatting sqref="B301:B315">
    <cfRule type="expression" dxfId="7903" priority="7747">
      <formula>ROW()=CELL("fila")</formula>
    </cfRule>
    <cfRule type="expression" dxfId="7902" priority="7748">
      <formula>$A301="Venta"</formula>
    </cfRule>
    <cfRule type="expression" dxfId="7901" priority="7749">
      <formula>$A301="Compra"</formula>
    </cfRule>
  </conditionalFormatting>
  <conditionalFormatting sqref="B301:B315">
    <cfRule type="expression" dxfId="7900" priority="7750">
      <formula>ROW()=CELL("fila")</formula>
    </cfRule>
    <cfRule type="expression" dxfId="7899" priority="7751">
      <formula>$A301="Venta"</formula>
    </cfRule>
    <cfRule type="expression" dxfId="7898" priority="7752">
      <formula>$A301="Compra"</formula>
    </cfRule>
  </conditionalFormatting>
  <conditionalFormatting sqref="B301:B315">
    <cfRule type="expression" dxfId="7897" priority="7744">
      <formula>ROW()=CELL("fila")</formula>
    </cfRule>
    <cfRule type="expression" dxfId="7896" priority="7745">
      <formula>$A301="Venta"</formula>
    </cfRule>
    <cfRule type="expression" dxfId="7895" priority="7746">
      <formula>$A301="Compra"</formula>
    </cfRule>
  </conditionalFormatting>
  <conditionalFormatting sqref="B301:B315">
    <cfRule type="expression" dxfId="7894" priority="7741">
      <formula>ROW()=CELL("fila")</formula>
    </cfRule>
    <cfRule type="expression" dxfId="7893" priority="7742">
      <formula>$A301="Venta"</formula>
    </cfRule>
    <cfRule type="expression" dxfId="7892" priority="7743">
      <formula>$A301="Compra"</formula>
    </cfRule>
  </conditionalFormatting>
  <conditionalFormatting sqref="B301:B315">
    <cfRule type="expression" dxfId="7891" priority="7738">
      <formula>ROW()=CELL("fila")</formula>
    </cfRule>
    <cfRule type="expression" dxfId="7890" priority="7739">
      <formula>$A301="Venta"</formula>
    </cfRule>
    <cfRule type="expression" dxfId="7889" priority="7740">
      <formula>$A301="Compra"</formula>
    </cfRule>
  </conditionalFormatting>
  <conditionalFormatting sqref="B301:B315">
    <cfRule type="expression" dxfId="7888" priority="7735">
      <formula>ROW()=CELL("fila")</formula>
    </cfRule>
  </conditionalFormatting>
  <conditionalFormatting sqref="B301:B315">
    <cfRule type="expression" dxfId="7887" priority="7736">
      <formula>$A301="Venta"</formula>
    </cfRule>
    <cfRule type="expression" dxfId="7886" priority="7737">
      <formula>$A301="Compra"</formula>
    </cfRule>
  </conditionalFormatting>
  <conditionalFormatting sqref="B301:B315">
    <cfRule type="expression" dxfId="7885" priority="7729">
      <formula>ROW()=CELL("fila")</formula>
    </cfRule>
    <cfRule type="expression" dxfId="7884" priority="7730">
      <formula>$A301="Venta"</formula>
    </cfRule>
    <cfRule type="expression" dxfId="7883" priority="7731">
      <formula>$A301="Compra"</formula>
    </cfRule>
  </conditionalFormatting>
  <conditionalFormatting sqref="B301:B315">
    <cfRule type="expression" dxfId="7882" priority="7732">
      <formula>ROW()=CELL("fila")</formula>
    </cfRule>
    <cfRule type="expression" dxfId="7881" priority="7733">
      <formula>$A301="Venta"</formula>
    </cfRule>
    <cfRule type="expression" dxfId="7880" priority="7734">
      <formula>$A301="Compra"</formula>
    </cfRule>
  </conditionalFormatting>
  <conditionalFormatting sqref="B301:B315">
    <cfRule type="expression" dxfId="7879" priority="7726">
      <formula>ROW()=CELL("fila")</formula>
    </cfRule>
    <cfRule type="expression" dxfId="7878" priority="7727">
      <formula>$A301="Venta"</formula>
    </cfRule>
    <cfRule type="expression" dxfId="7877" priority="7728">
      <formula>$A301="Compra"</formula>
    </cfRule>
  </conditionalFormatting>
  <conditionalFormatting sqref="B301:B315">
    <cfRule type="expression" dxfId="7876" priority="7723">
      <formula>ROW()=CELL("fila")</formula>
    </cfRule>
    <cfRule type="expression" dxfId="7875" priority="7724">
      <formula>$A301="Venta"</formula>
    </cfRule>
    <cfRule type="expression" dxfId="7874" priority="7725">
      <formula>$A301="Compra"</formula>
    </cfRule>
  </conditionalFormatting>
  <conditionalFormatting sqref="B301:B315">
    <cfRule type="expression" dxfId="7873" priority="7720">
      <formula>ROW()=CELL("fila")</formula>
    </cfRule>
    <cfRule type="expression" dxfId="7872" priority="7721">
      <formula>$A301="Venta"</formula>
    </cfRule>
    <cfRule type="expression" dxfId="7871" priority="7722">
      <formula>$A301="Compra"</formula>
    </cfRule>
  </conditionalFormatting>
  <conditionalFormatting sqref="B301:B315">
    <cfRule type="expression" dxfId="7870" priority="7717">
      <formula>ROW()=CELL("fila")</formula>
    </cfRule>
  </conditionalFormatting>
  <conditionalFormatting sqref="B301:B315">
    <cfRule type="expression" dxfId="7869" priority="7718">
      <formula>$A301="Venta"</formula>
    </cfRule>
    <cfRule type="expression" dxfId="7868" priority="7719">
      <formula>$A301="Compra"</formula>
    </cfRule>
  </conditionalFormatting>
  <conditionalFormatting sqref="B301:B315">
    <cfRule type="expression" dxfId="7867" priority="7711">
      <formula>ROW()=CELL("fila")</formula>
    </cfRule>
    <cfRule type="expression" dxfId="7866" priority="7712">
      <formula>$A301="Venta"</formula>
    </cfRule>
    <cfRule type="expression" dxfId="7865" priority="7713">
      <formula>$A301="Compra"</formula>
    </cfRule>
  </conditionalFormatting>
  <conditionalFormatting sqref="B301:B315">
    <cfRule type="expression" dxfId="7864" priority="7714">
      <formula>ROW()=CELL("fila")</formula>
    </cfRule>
    <cfRule type="expression" dxfId="7863" priority="7715">
      <formula>$A301="Venta"</formula>
    </cfRule>
    <cfRule type="expression" dxfId="7862" priority="7716">
      <formula>$A301="Compra"</formula>
    </cfRule>
  </conditionalFormatting>
  <conditionalFormatting sqref="B301:B315">
    <cfRule type="expression" dxfId="7861" priority="7708">
      <formula>ROW()=CELL("fila")</formula>
    </cfRule>
    <cfRule type="expression" dxfId="7860" priority="7709">
      <formula>$A301="Venta"</formula>
    </cfRule>
    <cfRule type="expression" dxfId="7859" priority="7710">
      <formula>$A301="Compra"</formula>
    </cfRule>
  </conditionalFormatting>
  <conditionalFormatting sqref="B301:B315">
    <cfRule type="expression" dxfId="7858" priority="7705">
      <formula>ROW()=CELL("fila")</formula>
    </cfRule>
  </conditionalFormatting>
  <conditionalFormatting sqref="B301:B315">
    <cfRule type="expression" dxfId="7857" priority="7706">
      <formula>$A301="Venta"</formula>
    </cfRule>
    <cfRule type="expression" dxfId="7856" priority="7707">
      <formula>$A301="Compra"</formula>
    </cfRule>
  </conditionalFormatting>
  <conditionalFormatting sqref="B301:B315">
    <cfRule type="expression" dxfId="7855" priority="7699">
      <formula>ROW()=CELL("fila")</formula>
    </cfRule>
    <cfRule type="expression" dxfId="7854" priority="7700">
      <formula>$A301="Venta"</formula>
    </cfRule>
    <cfRule type="expression" dxfId="7853" priority="7701">
      <formula>$A301="Compra"</formula>
    </cfRule>
  </conditionalFormatting>
  <conditionalFormatting sqref="B301:B315">
    <cfRule type="expression" dxfId="7852" priority="7702">
      <formula>ROW()=CELL("fila")</formula>
    </cfRule>
    <cfRule type="expression" dxfId="7851" priority="7703">
      <formula>$A301="Venta"</formula>
    </cfRule>
    <cfRule type="expression" dxfId="7850" priority="7704">
      <formula>$A301="Compra"</formula>
    </cfRule>
  </conditionalFormatting>
  <conditionalFormatting sqref="B301:B315">
    <cfRule type="expression" dxfId="7849" priority="7693">
      <formula>ROW()=CELL("fila")</formula>
    </cfRule>
    <cfRule type="expression" dxfId="7848" priority="7694">
      <formula>$A301="Venta"</formula>
    </cfRule>
    <cfRule type="expression" dxfId="7847" priority="7695">
      <formula>$A301="Compra"</formula>
    </cfRule>
  </conditionalFormatting>
  <conditionalFormatting sqref="B301:B315">
    <cfRule type="expression" dxfId="7846" priority="7696">
      <formula>ROW()=CELL("fila")</formula>
    </cfRule>
    <cfRule type="expression" dxfId="7845" priority="7697">
      <formula>$A301="Venta"</formula>
    </cfRule>
    <cfRule type="expression" dxfId="7844" priority="7698">
      <formula>$A301="Compra"</formula>
    </cfRule>
  </conditionalFormatting>
  <conditionalFormatting sqref="B301:B315">
    <cfRule type="expression" dxfId="7843" priority="7690">
      <formula>ROW()=CELL("fila")</formula>
    </cfRule>
    <cfRule type="expression" dxfId="7842" priority="7691">
      <formula>$A301="Venta"</formula>
    </cfRule>
    <cfRule type="expression" dxfId="7841" priority="7692">
      <formula>$A301="Compra"</formula>
    </cfRule>
  </conditionalFormatting>
  <conditionalFormatting sqref="B301:B315">
    <cfRule type="expression" dxfId="7840" priority="7687">
      <formula>ROW()=CELL("fila")</formula>
    </cfRule>
    <cfRule type="expression" dxfId="7839" priority="7688">
      <formula>$A301="Venta"</formula>
    </cfRule>
    <cfRule type="expression" dxfId="7838" priority="7689">
      <formula>$A301="Compra"</formula>
    </cfRule>
  </conditionalFormatting>
  <conditionalFormatting sqref="B301:B315">
    <cfRule type="expression" dxfId="7837" priority="7684">
      <formula>ROW()=CELL("fila")</formula>
    </cfRule>
    <cfRule type="expression" dxfId="7836" priority="7685">
      <formula>$A301="Venta"</formula>
    </cfRule>
    <cfRule type="expression" dxfId="7835" priority="7686">
      <formula>$A301="Compra"</formula>
    </cfRule>
  </conditionalFormatting>
  <conditionalFormatting sqref="B301:B315">
    <cfRule type="expression" dxfId="7834" priority="7681">
      <formula>ROW()=CELL("fila")</formula>
    </cfRule>
  </conditionalFormatting>
  <conditionalFormatting sqref="B301:B315">
    <cfRule type="expression" dxfId="7833" priority="7682">
      <formula>$A301="Venta"</formula>
    </cfRule>
    <cfRule type="expression" dxfId="7832" priority="7683">
      <formula>$A301="Compra"</formula>
    </cfRule>
  </conditionalFormatting>
  <conditionalFormatting sqref="B301:B315">
    <cfRule type="expression" dxfId="7831" priority="7675">
      <formula>ROW()=CELL("fila")</formula>
    </cfRule>
    <cfRule type="expression" dxfId="7830" priority="7676">
      <formula>$A301="Venta"</formula>
    </cfRule>
    <cfRule type="expression" dxfId="7829" priority="7677">
      <formula>$A301="Compra"</formula>
    </cfRule>
  </conditionalFormatting>
  <conditionalFormatting sqref="B301:B315">
    <cfRule type="expression" dxfId="7828" priority="7678">
      <formula>ROW()=CELL("fila")</formula>
    </cfRule>
    <cfRule type="expression" dxfId="7827" priority="7679">
      <formula>$A301="Venta"</formula>
    </cfRule>
    <cfRule type="expression" dxfId="7826" priority="7680">
      <formula>$A301="Compra"</formula>
    </cfRule>
  </conditionalFormatting>
  <conditionalFormatting sqref="B301:B315">
    <cfRule type="expression" dxfId="7825" priority="7672">
      <formula>ROW()=CELL("fila")</formula>
    </cfRule>
    <cfRule type="expression" dxfId="7824" priority="7673">
      <formula>$A301="Venta"</formula>
    </cfRule>
    <cfRule type="expression" dxfId="7823" priority="7674">
      <formula>$A301="Compra"</formula>
    </cfRule>
  </conditionalFormatting>
  <conditionalFormatting sqref="B301:B315">
    <cfRule type="expression" dxfId="7822" priority="7669">
      <formula>ROW()=CELL("fila")</formula>
    </cfRule>
  </conditionalFormatting>
  <conditionalFormatting sqref="B301:B315">
    <cfRule type="expression" dxfId="7821" priority="7670">
      <formula>$A301="Venta"</formula>
    </cfRule>
    <cfRule type="expression" dxfId="7820" priority="7671">
      <formula>$A301="Compra"</formula>
    </cfRule>
  </conditionalFormatting>
  <conditionalFormatting sqref="B301:B315">
    <cfRule type="expression" dxfId="7819" priority="7663">
      <formula>ROW()=CELL("fila")</formula>
    </cfRule>
    <cfRule type="expression" dxfId="7818" priority="7664">
      <formula>$A301="Venta"</formula>
    </cfRule>
    <cfRule type="expression" dxfId="7817" priority="7665">
      <formula>$A301="Compra"</formula>
    </cfRule>
  </conditionalFormatting>
  <conditionalFormatting sqref="B301:B315">
    <cfRule type="expression" dxfId="7816" priority="7666">
      <formula>ROW()=CELL("fila")</formula>
    </cfRule>
    <cfRule type="expression" dxfId="7815" priority="7667">
      <formula>$A301="Venta"</formula>
    </cfRule>
    <cfRule type="expression" dxfId="7814" priority="7668">
      <formula>$A301="Compra"</formula>
    </cfRule>
  </conditionalFormatting>
  <conditionalFormatting sqref="B301:B315">
    <cfRule type="expression" dxfId="7813" priority="7657">
      <formula>ROW()=CELL("fila")</formula>
    </cfRule>
    <cfRule type="expression" dxfId="7812" priority="7658">
      <formula>$A301="Venta"</formula>
    </cfRule>
    <cfRule type="expression" dxfId="7811" priority="7659">
      <formula>$A301="Compra"</formula>
    </cfRule>
  </conditionalFormatting>
  <conditionalFormatting sqref="B301:B315">
    <cfRule type="expression" dxfId="7810" priority="7660">
      <formula>ROW()=CELL("fila")</formula>
    </cfRule>
    <cfRule type="expression" dxfId="7809" priority="7661">
      <formula>$A301="Venta"</formula>
    </cfRule>
    <cfRule type="expression" dxfId="7808" priority="7662">
      <formula>$A301="Compra"</formula>
    </cfRule>
  </conditionalFormatting>
  <conditionalFormatting sqref="B301:B315">
    <cfRule type="expression" dxfId="7807" priority="7654">
      <formula>ROW()=CELL("fila")</formula>
    </cfRule>
    <cfRule type="expression" dxfId="7806" priority="7655">
      <formula>$A301="Venta"</formula>
    </cfRule>
    <cfRule type="expression" dxfId="7805" priority="7656">
      <formula>$A301="Compra"</formula>
    </cfRule>
  </conditionalFormatting>
  <conditionalFormatting sqref="B301:B315">
    <cfRule type="expression" dxfId="7804" priority="7651">
      <formula>ROW()=CELL("fila")</formula>
    </cfRule>
  </conditionalFormatting>
  <conditionalFormatting sqref="B301:B315">
    <cfRule type="expression" dxfId="7803" priority="7652">
      <formula>$A301="Venta"</formula>
    </cfRule>
    <cfRule type="expression" dxfId="7802" priority="7653">
      <formula>$A301="Compra"</formula>
    </cfRule>
  </conditionalFormatting>
  <conditionalFormatting sqref="B301:B315">
    <cfRule type="expression" dxfId="7801" priority="7645">
      <formula>ROW()=CELL("fila")</formula>
    </cfRule>
    <cfRule type="expression" dxfId="7800" priority="7646">
      <formula>$A301="Venta"</formula>
    </cfRule>
    <cfRule type="expression" dxfId="7799" priority="7647">
      <formula>$A301="Compra"</formula>
    </cfRule>
  </conditionalFormatting>
  <conditionalFormatting sqref="B301:B315">
    <cfRule type="expression" dxfId="7798" priority="7648">
      <formula>ROW()=CELL("fila")</formula>
    </cfRule>
    <cfRule type="expression" dxfId="7797" priority="7649">
      <formula>$A301="Venta"</formula>
    </cfRule>
    <cfRule type="expression" dxfId="7796" priority="7650">
      <formula>$A301="Compra"</formula>
    </cfRule>
  </conditionalFormatting>
  <conditionalFormatting sqref="B301:B315">
    <cfRule type="expression" dxfId="7795" priority="7639">
      <formula>ROW()=CELL("fila")</formula>
    </cfRule>
    <cfRule type="expression" dxfId="7794" priority="7640">
      <formula>$A301="Venta"</formula>
    </cfRule>
    <cfRule type="expression" dxfId="7793" priority="7641">
      <formula>$A301="Compra"</formula>
    </cfRule>
  </conditionalFormatting>
  <conditionalFormatting sqref="B301:B315">
    <cfRule type="expression" dxfId="7792" priority="7642">
      <formula>ROW()=CELL("fila")</formula>
    </cfRule>
    <cfRule type="expression" dxfId="7791" priority="7643">
      <formula>$A301="Venta"</formula>
    </cfRule>
    <cfRule type="expression" dxfId="7790" priority="7644">
      <formula>$A301="Compra"</formula>
    </cfRule>
  </conditionalFormatting>
  <conditionalFormatting sqref="B301:B315">
    <cfRule type="expression" dxfId="7789" priority="7636">
      <formula>ROW()=CELL("fila")</formula>
    </cfRule>
    <cfRule type="expression" dxfId="7788" priority="7637">
      <formula>$A301="Venta"</formula>
    </cfRule>
    <cfRule type="expression" dxfId="7787" priority="7638">
      <formula>$A301="Compra"</formula>
    </cfRule>
  </conditionalFormatting>
  <conditionalFormatting sqref="B301:B315">
    <cfRule type="expression" dxfId="7786" priority="7633">
      <formula>ROW()=CELL("fila")</formula>
    </cfRule>
  </conditionalFormatting>
  <conditionalFormatting sqref="B301:B315">
    <cfRule type="expression" dxfId="7785" priority="7634">
      <formula>$A301="Venta"</formula>
    </cfRule>
    <cfRule type="expression" dxfId="7784" priority="7635">
      <formula>$A301="Compra"</formula>
    </cfRule>
  </conditionalFormatting>
  <conditionalFormatting sqref="B301:B315">
    <cfRule type="expression" dxfId="7783" priority="7627">
      <formula>ROW()=CELL("fila")</formula>
    </cfRule>
    <cfRule type="expression" dxfId="7782" priority="7628">
      <formula>$A301="Venta"</formula>
    </cfRule>
    <cfRule type="expression" dxfId="7781" priority="7629">
      <formula>$A301="Compra"</formula>
    </cfRule>
  </conditionalFormatting>
  <conditionalFormatting sqref="B301:B315">
    <cfRule type="expression" dxfId="7780" priority="7630">
      <formula>ROW()=CELL("fila")</formula>
    </cfRule>
    <cfRule type="expression" dxfId="7779" priority="7631">
      <formula>$A301="Venta"</formula>
    </cfRule>
    <cfRule type="expression" dxfId="7778" priority="7632">
      <formula>$A301="Compra"</formula>
    </cfRule>
  </conditionalFormatting>
  <conditionalFormatting sqref="B301:B315">
    <cfRule type="expression" dxfId="7777" priority="7621">
      <formula>ROW()=CELL("fila")</formula>
    </cfRule>
    <cfRule type="expression" dxfId="7776" priority="7622">
      <formula>$A301="Venta"</formula>
    </cfRule>
    <cfRule type="expression" dxfId="7775" priority="7623">
      <formula>$A301="Compra"</formula>
    </cfRule>
  </conditionalFormatting>
  <conditionalFormatting sqref="B301:B315">
    <cfRule type="expression" dxfId="7774" priority="7624">
      <formula>ROW()=CELL("fila")</formula>
    </cfRule>
    <cfRule type="expression" dxfId="7773" priority="7625">
      <formula>$A301="Venta"</formula>
    </cfRule>
    <cfRule type="expression" dxfId="7772" priority="7626">
      <formula>$A301="Compra"</formula>
    </cfRule>
  </conditionalFormatting>
  <conditionalFormatting sqref="B301:B315">
    <cfRule type="expression" dxfId="7771" priority="7618">
      <formula>ROW()=CELL("fila")</formula>
    </cfRule>
    <cfRule type="expression" dxfId="7770" priority="7619">
      <formula>$A301="Venta"</formula>
    </cfRule>
    <cfRule type="expression" dxfId="7769" priority="7620">
      <formula>$A301="Compra"</formula>
    </cfRule>
  </conditionalFormatting>
  <conditionalFormatting sqref="B301:B315">
    <cfRule type="expression" dxfId="7768" priority="7615">
      <formula>ROW()=CELL("fila")</formula>
    </cfRule>
  </conditionalFormatting>
  <conditionalFormatting sqref="B301:B315">
    <cfRule type="expression" dxfId="7767" priority="7616">
      <formula>$A301="Venta"</formula>
    </cfRule>
    <cfRule type="expression" dxfId="7766" priority="7617">
      <formula>$A301="Compra"</formula>
    </cfRule>
  </conditionalFormatting>
  <conditionalFormatting sqref="B301:B315">
    <cfRule type="expression" dxfId="7765" priority="7609">
      <formula>ROW()=CELL("fila")</formula>
    </cfRule>
    <cfRule type="expression" dxfId="7764" priority="7610">
      <formula>$A301="Venta"</formula>
    </cfRule>
    <cfRule type="expression" dxfId="7763" priority="7611">
      <formula>$A301="Compra"</formula>
    </cfRule>
  </conditionalFormatting>
  <conditionalFormatting sqref="B301:B315">
    <cfRule type="expression" dxfId="7762" priority="7612">
      <formula>ROW()=CELL("fila")</formula>
    </cfRule>
    <cfRule type="expression" dxfId="7761" priority="7613">
      <formula>$A301="Venta"</formula>
    </cfRule>
    <cfRule type="expression" dxfId="7760" priority="7614">
      <formula>$A301="Compra"</formula>
    </cfRule>
  </conditionalFormatting>
  <conditionalFormatting sqref="B301:B315">
    <cfRule type="expression" dxfId="7759" priority="7603">
      <formula>ROW()=CELL("fila")</formula>
    </cfRule>
    <cfRule type="expression" dxfId="7758" priority="7604">
      <formula>$A301="Venta"</formula>
    </cfRule>
    <cfRule type="expression" dxfId="7757" priority="7605">
      <formula>$A301="Compra"</formula>
    </cfRule>
  </conditionalFormatting>
  <conditionalFormatting sqref="B301:B315">
    <cfRule type="expression" dxfId="7756" priority="7606">
      <formula>ROW()=CELL("fila")</formula>
    </cfRule>
    <cfRule type="expression" dxfId="7755" priority="7607">
      <formula>$A301="Venta"</formula>
    </cfRule>
    <cfRule type="expression" dxfId="7754" priority="7608">
      <formula>$A301="Compra"</formula>
    </cfRule>
  </conditionalFormatting>
  <conditionalFormatting sqref="B301:B315">
    <cfRule type="expression" dxfId="7753" priority="7597">
      <formula>ROW()=CELL("fila")</formula>
    </cfRule>
    <cfRule type="expression" dxfId="7752" priority="7598">
      <formula>$A301="Venta"</formula>
    </cfRule>
    <cfRule type="expression" dxfId="7751" priority="7599">
      <formula>$A301="Compra"</formula>
    </cfRule>
  </conditionalFormatting>
  <conditionalFormatting sqref="B301:B315">
    <cfRule type="expression" dxfId="7750" priority="7600">
      <formula>ROW()=CELL("fila")</formula>
    </cfRule>
    <cfRule type="expression" dxfId="7749" priority="7601">
      <formula>$A301="Venta"</formula>
    </cfRule>
    <cfRule type="expression" dxfId="7748" priority="7602">
      <formula>$A301="Compra"</formula>
    </cfRule>
  </conditionalFormatting>
  <conditionalFormatting sqref="B301:B315">
    <cfRule type="expression" dxfId="7747" priority="7591">
      <formula>ROW()=CELL("fila")</formula>
    </cfRule>
    <cfRule type="expression" dxfId="7746" priority="7592">
      <formula>$A301="Venta"</formula>
    </cfRule>
    <cfRule type="expression" dxfId="7745" priority="7593">
      <formula>$A301="Compra"</formula>
    </cfRule>
  </conditionalFormatting>
  <conditionalFormatting sqref="B301:B315">
    <cfRule type="expression" dxfId="7744" priority="7594">
      <formula>ROW()=CELL("fila")</formula>
    </cfRule>
    <cfRule type="expression" dxfId="7743" priority="7595">
      <formula>$A301="Venta"</formula>
    </cfRule>
    <cfRule type="expression" dxfId="7742" priority="7596">
      <formula>$A301="Compra"</formula>
    </cfRule>
  </conditionalFormatting>
  <conditionalFormatting sqref="B301:B315">
    <cfRule type="expression" dxfId="7741" priority="7588">
      <formula>ROW()=CELL("fila")</formula>
    </cfRule>
    <cfRule type="expression" dxfId="7740" priority="7589">
      <formula>$A301="Venta"</formula>
    </cfRule>
    <cfRule type="expression" dxfId="7739" priority="7590">
      <formula>$A301="Compra"</formula>
    </cfRule>
  </conditionalFormatting>
  <conditionalFormatting sqref="B301:B315">
    <cfRule type="expression" dxfId="7738" priority="7585">
      <formula>ROW()=CELL("fila")</formula>
    </cfRule>
    <cfRule type="expression" dxfId="7737" priority="7586">
      <formula>$A301="Venta"</formula>
    </cfRule>
    <cfRule type="expression" dxfId="7736" priority="7587">
      <formula>$A301="Compra"</formula>
    </cfRule>
  </conditionalFormatting>
  <conditionalFormatting sqref="B301:B315">
    <cfRule type="expression" dxfId="7735" priority="7582">
      <formula>ROW()=CELL("fila")</formula>
    </cfRule>
    <cfRule type="expression" dxfId="7734" priority="7583">
      <formula>$A301="Venta"</formula>
    </cfRule>
    <cfRule type="expression" dxfId="7733" priority="7584">
      <formula>$A301="Compra"</formula>
    </cfRule>
  </conditionalFormatting>
  <conditionalFormatting sqref="B301:B315">
    <cfRule type="expression" dxfId="7732" priority="7579">
      <formula>ROW()=CELL("fila")</formula>
    </cfRule>
  </conditionalFormatting>
  <conditionalFormatting sqref="B301:B315">
    <cfRule type="expression" dxfId="7731" priority="7580">
      <formula>$A301="Venta"</formula>
    </cfRule>
    <cfRule type="expression" dxfId="7730" priority="7581">
      <formula>$A301="Compra"</formula>
    </cfRule>
  </conditionalFormatting>
  <conditionalFormatting sqref="B301:B315">
    <cfRule type="expression" dxfId="7729" priority="7573">
      <formula>ROW()=CELL("fila")</formula>
    </cfRule>
    <cfRule type="expression" dxfId="7728" priority="7574">
      <formula>$A301="Venta"</formula>
    </cfRule>
    <cfRule type="expression" dxfId="7727" priority="7575">
      <formula>$A301="Compra"</formula>
    </cfRule>
  </conditionalFormatting>
  <conditionalFormatting sqref="B301:B315">
    <cfRule type="expression" dxfId="7726" priority="7576">
      <formula>ROW()=CELL("fila")</formula>
    </cfRule>
    <cfRule type="expression" dxfId="7725" priority="7577">
      <formula>$A301="Venta"</formula>
    </cfRule>
    <cfRule type="expression" dxfId="7724" priority="7578">
      <formula>$A301="Compra"</formula>
    </cfRule>
  </conditionalFormatting>
  <conditionalFormatting sqref="B301:B315">
    <cfRule type="expression" dxfId="7723" priority="7570">
      <formula>ROW()=CELL("fila")</formula>
    </cfRule>
    <cfRule type="expression" dxfId="7722" priority="7571">
      <formula>$A301="Venta"</formula>
    </cfRule>
    <cfRule type="expression" dxfId="7721" priority="7572">
      <formula>$A301="Compra"</formula>
    </cfRule>
  </conditionalFormatting>
  <conditionalFormatting sqref="B301:B315">
    <cfRule type="expression" dxfId="7720" priority="7567">
      <formula>ROW()=CELL("fila")</formula>
    </cfRule>
    <cfRule type="expression" dxfId="7719" priority="7568">
      <formula>$A301="Venta"</formula>
    </cfRule>
    <cfRule type="expression" dxfId="7718" priority="7569">
      <formula>$A301="Compra"</formula>
    </cfRule>
  </conditionalFormatting>
  <conditionalFormatting sqref="B301:B315">
    <cfRule type="expression" dxfId="7717" priority="7564">
      <formula>ROW()=CELL("fila")</formula>
    </cfRule>
    <cfRule type="expression" dxfId="7716" priority="7565">
      <formula>$A301="Venta"</formula>
    </cfRule>
    <cfRule type="expression" dxfId="7715" priority="7566">
      <formula>$A301="Compra"</formula>
    </cfRule>
  </conditionalFormatting>
  <conditionalFormatting sqref="B301:B315">
    <cfRule type="expression" dxfId="7714" priority="7561">
      <formula>ROW()=CELL("fila")</formula>
    </cfRule>
  </conditionalFormatting>
  <conditionalFormatting sqref="B301:B315">
    <cfRule type="expression" dxfId="7713" priority="7562">
      <formula>$A301="Venta"</formula>
    </cfRule>
    <cfRule type="expression" dxfId="7712" priority="7563">
      <formula>$A301="Compra"</formula>
    </cfRule>
  </conditionalFormatting>
  <conditionalFormatting sqref="B301:B315">
    <cfRule type="expression" dxfId="7711" priority="7555">
      <formula>ROW()=CELL("fila")</formula>
    </cfRule>
    <cfRule type="expression" dxfId="7710" priority="7556">
      <formula>$A301="Venta"</formula>
    </cfRule>
    <cfRule type="expression" dxfId="7709" priority="7557">
      <formula>$A301="Compra"</formula>
    </cfRule>
  </conditionalFormatting>
  <conditionalFormatting sqref="B301:B315">
    <cfRule type="expression" dxfId="7708" priority="7558">
      <formula>ROW()=CELL("fila")</formula>
    </cfRule>
    <cfRule type="expression" dxfId="7707" priority="7559">
      <formula>$A301="Venta"</formula>
    </cfRule>
    <cfRule type="expression" dxfId="7706" priority="7560">
      <formula>$A301="Compra"</formula>
    </cfRule>
  </conditionalFormatting>
  <conditionalFormatting sqref="B301:B315">
    <cfRule type="expression" dxfId="7705" priority="7552">
      <formula>ROW()=CELL("fila")</formula>
    </cfRule>
    <cfRule type="expression" dxfId="7704" priority="7553">
      <formula>$A301="Venta"</formula>
    </cfRule>
    <cfRule type="expression" dxfId="7703" priority="7554">
      <formula>$A301="Compra"</formula>
    </cfRule>
  </conditionalFormatting>
  <conditionalFormatting sqref="B301:B315">
    <cfRule type="expression" dxfId="7702" priority="7549">
      <formula>ROW()=CELL("fila")</formula>
    </cfRule>
  </conditionalFormatting>
  <conditionalFormatting sqref="B301:B315">
    <cfRule type="expression" dxfId="7701" priority="7550">
      <formula>$A301="Venta"</formula>
    </cfRule>
    <cfRule type="expression" dxfId="7700" priority="7551">
      <formula>$A301="Compra"</formula>
    </cfRule>
  </conditionalFormatting>
  <conditionalFormatting sqref="B301:B315">
    <cfRule type="expression" dxfId="7699" priority="7543">
      <formula>ROW()=CELL("fila")</formula>
    </cfRule>
    <cfRule type="expression" dxfId="7698" priority="7544">
      <formula>$A301="Venta"</formula>
    </cfRule>
    <cfRule type="expression" dxfId="7697" priority="7545">
      <formula>$A301="Compra"</formula>
    </cfRule>
  </conditionalFormatting>
  <conditionalFormatting sqref="B301:B315">
    <cfRule type="expression" dxfId="7696" priority="7546">
      <formula>ROW()=CELL("fila")</formula>
    </cfRule>
    <cfRule type="expression" dxfId="7695" priority="7547">
      <formula>$A301="Venta"</formula>
    </cfRule>
    <cfRule type="expression" dxfId="7694" priority="7548">
      <formula>$A301="Compra"</formula>
    </cfRule>
  </conditionalFormatting>
  <conditionalFormatting sqref="B301:B315">
    <cfRule type="expression" dxfId="7693" priority="7537">
      <formula>ROW()=CELL("fila")</formula>
    </cfRule>
    <cfRule type="expression" dxfId="7692" priority="7538">
      <formula>$A301="Venta"</formula>
    </cfRule>
    <cfRule type="expression" dxfId="7691" priority="7539">
      <formula>$A301="Compra"</formula>
    </cfRule>
  </conditionalFormatting>
  <conditionalFormatting sqref="B301:B315">
    <cfRule type="expression" dxfId="7690" priority="7540">
      <formula>ROW()=CELL("fila")</formula>
    </cfRule>
    <cfRule type="expression" dxfId="7689" priority="7541">
      <formula>$A301="Venta"</formula>
    </cfRule>
    <cfRule type="expression" dxfId="7688" priority="7542">
      <formula>$A301="Compra"</formula>
    </cfRule>
  </conditionalFormatting>
  <conditionalFormatting sqref="B301:B315">
    <cfRule type="expression" dxfId="7687" priority="7534">
      <formula>ROW()=CELL("fila")</formula>
    </cfRule>
    <cfRule type="expression" dxfId="7686" priority="7535">
      <formula>$A301="Venta"</formula>
    </cfRule>
    <cfRule type="expression" dxfId="7685" priority="7536">
      <formula>$A301="Compra"</formula>
    </cfRule>
  </conditionalFormatting>
  <conditionalFormatting sqref="B301:B315">
    <cfRule type="expression" dxfId="7684" priority="7531">
      <formula>ROW()=CELL("fila")</formula>
    </cfRule>
    <cfRule type="expression" dxfId="7683" priority="7532">
      <formula>$A301="Venta"</formula>
    </cfRule>
    <cfRule type="expression" dxfId="7682" priority="7533">
      <formula>$A301="Compra"</formula>
    </cfRule>
  </conditionalFormatting>
  <conditionalFormatting sqref="B301:B315">
    <cfRule type="expression" dxfId="7681" priority="7528">
      <formula>ROW()=CELL("fila")</formula>
    </cfRule>
    <cfRule type="expression" dxfId="7680" priority="7529">
      <formula>$A301="Venta"</formula>
    </cfRule>
    <cfRule type="expression" dxfId="7679" priority="7530">
      <formula>$A301="Compra"</formula>
    </cfRule>
  </conditionalFormatting>
  <conditionalFormatting sqref="B301:B315">
    <cfRule type="expression" dxfId="7678" priority="7525">
      <formula>ROW()=CELL("fila")</formula>
    </cfRule>
  </conditionalFormatting>
  <conditionalFormatting sqref="B301:B315">
    <cfRule type="expression" dxfId="7677" priority="7526">
      <formula>$A301="Venta"</formula>
    </cfRule>
    <cfRule type="expression" dxfId="7676" priority="7527">
      <formula>$A301="Compra"</formula>
    </cfRule>
  </conditionalFormatting>
  <conditionalFormatting sqref="B301:B315">
    <cfRule type="expression" dxfId="7675" priority="7519">
      <formula>ROW()=CELL("fila")</formula>
    </cfRule>
    <cfRule type="expression" dxfId="7674" priority="7520">
      <formula>$A301="Venta"</formula>
    </cfRule>
    <cfRule type="expression" dxfId="7673" priority="7521">
      <formula>$A301="Compra"</formula>
    </cfRule>
  </conditionalFormatting>
  <conditionalFormatting sqref="B301:B315">
    <cfRule type="expression" dxfId="7672" priority="7522">
      <formula>ROW()=CELL("fila")</formula>
    </cfRule>
    <cfRule type="expression" dxfId="7671" priority="7523">
      <formula>$A301="Venta"</formula>
    </cfRule>
    <cfRule type="expression" dxfId="7670" priority="7524">
      <formula>$A301="Compra"</formula>
    </cfRule>
  </conditionalFormatting>
  <conditionalFormatting sqref="B301:B315">
    <cfRule type="expression" dxfId="7669" priority="7516">
      <formula>ROW()=CELL("fila")</formula>
    </cfRule>
    <cfRule type="expression" dxfId="7668" priority="7517">
      <formula>$A301="Venta"</formula>
    </cfRule>
    <cfRule type="expression" dxfId="7667" priority="7518">
      <formula>$A301="Compra"</formula>
    </cfRule>
  </conditionalFormatting>
  <conditionalFormatting sqref="B301:B315">
    <cfRule type="expression" dxfId="7666" priority="7513">
      <formula>ROW()=CELL("fila")</formula>
    </cfRule>
  </conditionalFormatting>
  <conditionalFormatting sqref="B301:B315">
    <cfRule type="expression" dxfId="7665" priority="7514">
      <formula>$A301="Venta"</formula>
    </cfRule>
    <cfRule type="expression" dxfId="7664" priority="7515">
      <formula>$A301="Compra"</formula>
    </cfRule>
  </conditionalFormatting>
  <conditionalFormatting sqref="B301:B315">
    <cfRule type="expression" dxfId="7663" priority="7507">
      <formula>ROW()=CELL("fila")</formula>
    </cfRule>
    <cfRule type="expression" dxfId="7662" priority="7508">
      <formula>$A301="Venta"</formula>
    </cfRule>
    <cfRule type="expression" dxfId="7661" priority="7509">
      <formula>$A301="Compra"</formula>
    </cfRule>
  </conditionalFormatting>
  <conditionalFormatting sqref="B301:B315">
    <cfRule type="expression" dxfId="7660" priority="7510">
      <formula>ROW()=CELL("fila")</formula>
    </cfRule>
    <cfRule type="expression" dxfId="7659" priority="7511">
      <formula>$A301="Venta"</formula>
    </cfRule>
    <cfRule type="expression" dxfId="7658" priority="7512">
      <formula>$A301="Compra"</formula>
    </cfRule>
  </conditionalFormatting>
  <conditionalFormatting sqref="B301:B315">
    <cfRule type="expression" dxfId="7657" priority="7501">
      <formula>ROW()=CELL("fila")</formula>
    </cfRule>
    <cfRule type="expression" dxfId="7656" priority="7502">
      <formula>$A301="Venta"</formula>
    </cfRule>
    <cfRule type="expression" dxfId="7655" priority="7503">
      <formula>$A301="Compra"</formula>
    </cfRule>
  </conditionalFormatting>
  <conditionalFormatting sqref="B301:B315">
    <cfRule type="expression" dxfId="7654" priority="7504">
      <formula>ROW()=CELL("fila")</formula>
    </cfRule>
    <cfRule type="expression" dxfId="7653" priority="7505">
      <formula>$A301="Venta"</formula>
    </cfRule>
    <cfRule type="expression" dxfId="7652" priority="7506">
      <formula>$A301="Compra"</formula>
    </cfRule>
  </conditionalFormatting>
  <conditionalFormatting sqref="B301:B315">
    <cfRule type="expression" dxfId="7651" priority="7498">
      <formula>ROW()=CELL("fila")</formula>
    </cfRule>
    <cfRule type="expression" dxfId="7650" priority="7499">
      <formula>$A301="Venta"</formula>
    </cfRule>
    <cfRule type="expression" dxfId="7649" priority="7500">
      <formula>$A301="Compra"</formula>
    </cfRule>
  </conditionalFormatting>
  <conditionalFormatting sqref="B301:B315">
    <cfRule type="expression" dxfId="7648" priority="7495">
      <formula>ROW()=CELL("fila")</formula>
    </cfRule>
  </conditionalFormatting>
  <conditionalFormatting sqref="B301:B315">
    <cfRule type="expression" dxfId="7647" priority="7496">
      <formula>$A301="Venta"</formula>
    </cfRule>
    <cfRule type="expression" dxfId="7646" priority="7497">
      <formula>$A301="Compra"</formula>
    </cfRule>
  </conditionalFormatting>
  <conditionalFormatting sqref="B301:B315">
    <cfRule type="expression" dxfId="7645" priority="7489">
      <formula>ROW()=CELL("fila")</formula>
    </cfRule>
    <cfRule type="expression" dxfId="7644" priority="7490">
      <formula>$A301="Venta"</formula>
    </cfRule>
    <cfRule type="expression" dxfId="7643" priority="7491">
      <formula>$A301="Compra"</formula>
    </cfRule>
  </conditionalFormatting>
  <conditionalFormatting sqref="B301:B315">
    <cfRule type="expression" dxfId="7642" priority="7492">
      <formula>ROW()=CELL("fila")</formula>
    </cfRule>
    <cfRule type="expression" dxfId="7641" priority="7493">
      <formula>$A301="Venta"</formula>
    </cfRule>
    <cfRule type="expression" dxfId="7640" priority="7494">
      <formula>$A301="Compra"</formula>
    </cfRule>
  </conditionalFormatting>
  <conditionalFormatting sqref="B301:B315">
    <cfRule type="expression" dxfId="7639" priority="7483">
      <formula>ROW()=CELL("fila")</formula>
    </cfRule>
    <cfRule type="expression" dxfId="7638" priority="7484">
      <formula>$A301="Venta"</formula>
    </cfRule>
    <cfRule type="expression" dxfId="7637" priority="7485">
      <formula>$A301="Compra"</formula>
    </cfRule>
  </conditionalFormatting>
  <conditionalFormatting sqref="B301:B315">
    <cfRule type="expression" dxfId="7636" priority="7486">
      <formula>ROW()=CELL("fila")</formula>
    </cfRule>
    <cfRule type="expression" dxfId="7635" priority="7487">
      <formula>$A301="Venta"</formula>
    </cfRule>
    <cfRule type="expression" dxfId="7634" priority="7488">
      <formula>$A301="Compra"</formula>
    </cfRule>
  </conditionalFormatting>
  <conditionalFormatting sqref="B301:B315">
    <cfRule type="expression" dxfId="7633" priority="7480">
      <formula>ROW()=CELL("fila")</formula>
    </cfRule>
    <cfRule type="expression" dxfId="7632" priority="7481">
      <formula>$A301="Venta"</formula>
    </cfRule>
    <cfRule type="expression" dxfId="7631" priority="7482">
      <formula>$A301="Compra"</formula>
    </cfRule>
  </conditionalFormatting>
  <conditionalFormatting sqref="B301:B315">
    <cfRule type="expression" dxfId="7630" priority="7477">
      <formula>ROW()=CELL("fila")</formula>
    </cfRule>
  </conditionalFormatting>
  <conditionalFormatting sqref="B301:B315">
    <cfRule type="expression" dxfId="7629" priority="7478">
      <formula>$A301="Venta"</formula>
    </cfRule>
    <cfRule type="expression" dxfId="7628" priority="7479">
      <formula>$A301="Compra"</formula>
    </cfRule>
  </conditionalFormatting>
  <conditionalFormatting sqref="B301:B315">
    <cfRule type="expression" dxfId="7627" priority="7471">
      <formula>ROW()=CELL("fila")</formula>
    </cfRule>
    <cfRule type="expression" dxfId="7626" priority="7472">
      <formula>$A301="Venta"</formula>
    </cfRule>
    <cfRule type="expression" dxfId="7625" priority="7473">
      <formula>$A301="Compra"</formula>
    </cfRule>
  </conditionalFormatting>
  <conditionalFormatting sqref="B301:B315">
    <cfRule type="expression" dxfId="7624" priority="7474">
      <formula>ROW()=CELL("fila")</formula>
    </cfRule>
    <cfRule type="expression" dxfId="7623" priority="7475">
      <formula>$A301="Venta"</formula>
    </cfRule>
    <cfRule type="expression" dxfId="7622" priority="7476">
      <formula>$A301="Compra"</formula>
    </cfRule>
  </conditionalFormatting>
  <conditionalFormatting sqref="B301:B315">
    <cfRule type="expression" dxfId="7621" priority="7465">
      <formula>ROW()=CELL("fila")</formula>
    </cfRule>
    <cfRule type="expression" dxfId="7620" priority="7466">
      <formula>$A301="Venta"</formula>
    </cfRule>
    <cfRule type="expression" dxfId="7619" priority="7467">
      <formula>$A301="Compra"</formula>
    </cfRule>
  </conditionalFormatting>
  <conditionalFormatting sqref="B301:B315">
    <cfRule type="expression" dxfId="7618" priority="7468">
      <formula>ROW()=CELL("fila")</formula>
    </cfRule>
    <cfRule type="expression" dxfId="7617" priority="7469">
      <formula>$A301="Venta"</formula>
    </cfRule>
    <cfRule type="expression" dxfId="7616" priority="7470">
      <formula>$A301="Compra"</formula>
    </cfRule>
  </conditionalFormatting>
  <conditionalFormatting sqref="B301:B315">
    <cfRule type="expression" dxfId="7615" priority="7462">
      <formula>ROW()=CELL("fila")</formula>
    </cfRule>
    <cfRule type="expression" dxfId="7614" priority="7463">
      <formula>$A301="Venta"</formula>
    </cfRule>
    <cfRule type="expression" dxfId="7613" priority="7464">
      <formula>$A301="Compra"</formula>
    </cfRule>
  </conditionalFormatting>
  <conditionalFormatting sqref="B301:B315">
    <cfRule type="expression" dxfId="7612" priority="7459">
      <formula>ROW()=CELL("fila")</formula>
    </cfRule>
  </conditionalFormatting>
  <conditionalFormatting sqref="B301:B315">
    <cfRule type="expression" dxfId="7611" priority="7460">
      <formula>$A301="Venta"</formula>
    </cfRule>
    <cfRule type="expression" dxfId="7610" priority="7461">
      <formula>$A301="Compra"</formula>
    </cfRule>
  </conditionalFormatting>
  <conditionalFormatting sqref="B301:B315">
    <cfRule type="expression" dxfId="7609" priority="7453">
      <formula>ROW()=CELL("fila")</formula>
    </cfRule>
    <cfRule type="expression" dxfId="7608" priority="7454">
      <formula>$A301="Venta"</formula>
    </cfRule>
    <cfRule type="expression" dxfId="7607" priority="7455">
      <formula>$A301="Compra"</formula>
    </cfRule>
  </conditionalFormatting>
  <conditionalFormatting sqref="B301:B315">
    <cfRule type="expression" dxfId="7606" priority="7456">
      <formula>ROW()=CELL("fila")</formula>
    </cfRule>
    <cfRule type="expression" dxfId="7605" priority="7457">
      <formula>$A301="Venta"</formula>
    </cfRule>
    <cfRule type="expression" dxfId="7604" priority="7458">
      <formula>$A301="Compra"</formula>
    </cfRule>
  </conditionalFormatting>
  <conditionalFormatting sqref="B301:B315">
    <cfRule type="expression" dxfId="7603" priority="7447">
      <formula>ROW()=CELL("fila")</formula>
    </cfRule>
    <cfRule type="expression" dxfId="7602" priority="7448">
      <formula>$A301="Venta"</formula>
    </cfRule>
    <cfRule type="expression" dxfId="7601" priority="7449">
      <formula>$A301="Compra"</formula>
    </cfRule>
  </conditionalFormatting>
  <conditionalFormatting sqref="B301:B315">
    <cfRule type="expression" dxfId="7600" priority="7450">
      <formula>ROW()=CELL("fila")</formula>
    </cfRule>
    <cfRule type="expression" dxfId="7599" priority="7451">
      <formula>$A301="Venta"</formula>
    </cfRule>
    <cfRule type="expression" dxfId="7598" priority="7452">
      <formula>$A301="Compra"</formula>
    </cfRule>
  </conditionalFormatting>
  <conditionalFormatting sqref="B301:B315">
    <cfRule type="expression" dxfId="7597" priority="7441">
      <formula>ROW()=CELL("fila")</formula>
    </cfRule>
    <cfRule type="expression" dxfId="7596" priority="7442">
      <formula>$A301="Venta"</formula>
    </cfRule>
    <cfRule type="expression" dxfId="7595" priority="7443">
      <formula>$A301="Compra"</formula>
    </cfRule>
  </conditionalFormatting>
  <conditionalFormatting sqref="B301:B315">
    <cfRule type="expression" dxfId="7594" priority="7444">
      <formula>ROW()=CELL("fila")</formula>
    </cfRule>
    <cfRule type="expression" dxfId="7593" priority="7445">
      <formula>$A301="Venta"</formula>
    </cfRule>
    <cfRule type="expression" dxfId="7592" priority="7446">
      <formula>$A301="Compra"</formula>
    </cfRule>
  </conditionalFormatting>
  <conditionalFormatting sqref="B301:B315">
    <cfRule type="expression" dxfId="7591" priority="7435">
      <formula>ROW()=CELL("fila")</formula>
    </cfRule>
    <cfRule type="expression" dxfId="7590" priority="7436">
      <formula>$A301="Venta"</formula>
    </cfRule>
    <cfRule type="expression" dxfId="7589" priority="7437">
      <formula>$A301="Compra"</formula>
    </cfRule>
  </conditionalFormatting>
  <conditionalFormatting sqref="B301:B315">
    <cfRule type="expression" dxfId="7588" priority="7438">
      <formula>ROW()=CELL("fila")</formula>
    </cfRule>
    <cfRule type="expression" dxfId="7587" priority="7439">
      <formula>$A301="Venta"</formula>
    </cfRule>
    <cfRule type="expression" dxfId="7586" priority="7440">
      <formula>$A301="Compra"</formula>
    </cfRule>
  </conditionalFormatting>
  <conditionalFormatting sqref="B301:B315">
    <cfRule type="expression" dxfId="7585" priority="7432">
      <formula>ROW()=CELL("fila")</formula>
    </cfRule>
    <cfRule type="expression" dxfId="7584" priority="7433">
      <formula>$A301="Venta"</formula>
    </cfRule>
    <cfRule type="expression" dxfId="7583" priority="7434">
      <formula>$A301="Compra"</formula>
    </cfRule>
  </conditionalFormatting>
  <conditionalFormatting sqref="B301:B315">
    <cfRule type="expression" dxfId="7582" priority="7429">
      <formula>ROW()=CELL("fila")</formula>
    </cfRule>
    <cfRule type="expression" dxfId="7581" priority="7430">
      <formula>$A301="Venta"</formula>
    </cfRule>
    <cfRule type="expression" dxfId="7580" priority="7431">
      <formula>$A301="Compra"</formula>
    </cfRule>
  </conditionalFormatting>
  <conditionalFormatting sqref="B301:B315">
    <cfRule type="expression" dxfId="7579" priority="7426">
      <formula>ROW()=CELL("fila")</formula>
    </cfRule>
    <cfRule type="expression" dxfId="7578" priority="7427">
      <formula>$A301="Venta"</formula>
    </cfRule>
    <cfRule type="expression" dxfId="7577" priority="7428">
      <formula>$A301="Compra"</formula>
    </cfRule>
  </conditionalFormatting>
  <conditionalFormatting sqref="B301:B315">
    <cfRule type="expression" dxfId="7576" priority="7423">
      <formula>ROW()=CELL("fila")</formula>
    </cfRule>
  </conditionalFormatting>
  <conditionalFormatting sqref="B301:B315">
    <cfRule type="expression" dxfId="7575" priority="7424">
      <formula>$A301="Venta"</formula>
    </cfRule>
    <cfRule type="expression" dxfId="7574" priority="7425">
      <formula>$A301="Compra"</formula>
    </cfRule>
  </conditionalFormatting>
  <conditionalFormatting sqref="B301:B315">
    <cfRule type="expression" dxfId="7573" priority="7417">
      <formula>ROW()=CELL("fila")</formula>
    </cfRule>
    <cfRule type="expression" dxfId="7572" priority="7418">
      <formula>$A301="Venta"</formula>
    </cfRule>
    <cfRule type="expression" dxfId="7571" priority="7419">
      <formula>$A301="Compra"</formula>
    </cfRule>
  </conditionalFormatting>
  <conditionalFormatting sqref="B301:B315">
    <cfRule type="expression" dxfId="7570" priority="7420">
      <formula>ROW()=CELL("fila")</formula>
    </cfRule>
    <cfRule type="expression" dxfId="7569" priority="7421">
      <formula>$A301="Venta"</formula>
    </cfRule>
    <cfRule type="expression" dxfId="7568" priority="7422">
      <formula>$A301="Compra"</formula>
    </cfRule>
  </conditionalFormatting>
  <conditionalFormatting sqref="B301:B315">
    <cfRule type="expression" dxfId="7567" priority="7414">
      <formula>ROW()=CELL("fila")</formula>
    </cfRule>
    <cfRule type="expression" dxfId="7566" priority="7415">
      <formula>$A301="Venta"</formula>
    </cfRule>
    <cfRule type="expression" dxfId="7565" priority="7416">
      <formula>$A301="Compra"</formula>
    </cfRule>
  </conditionalFormatting>
  <conditionalFormatting sqref="B301:B315">
    <cfRule type="expression" dxfId="7564" priority="7411">
      <formula>ROW()=CELL("fila")</formula>
    </cfRule>
    <cfRule type="expression" dxfId="7563" priority="7412">
      <formula>$A301="Venta"</formula>
    </cfRule>
    <cfRule type="expression" dxfId="7562" priority="7413">
      <formula>$A301="Compra"</formula>
    </cfRule>
  </conditionalFormatting>
  <conditionalFormatting sqref="B301:B315">
    <cfRule type="expression" dxfId="7561" priority="7408">
      <formula>ROW()=CELL("fila")</formula>
    </cfRule>
    <cfRule type="expression" dxfId="7560" priority="7409">
      <formula>$A301="Venta"</formula>
    </cfRule>
    <cfRule type="expression" dxfId="7559" priority="7410">
      <formula>$A301="Compra"</formula>
    </cfRule>
  </conditionalFormatting>
  <conditionalFormatting sqref="B301:B315">
    <cfRule type="expression" dxfId="7558" priority="7405">
      <formula>ROW()=CELL("fila")</formula>
    </cfRule>
  </conditionalFormatting>
  <conditionalFormatting sqref="B301:B315">
    <cfRule type="expression" dxfId="7557" priority="7406">
      <formula>$A301="Venta"</formula>
    </cfRule>
    <cfRule type="expression" dxfId="7556" priority="7407">
      <formula>$A301="Compra"</formula>
    </cfRule>
  </conditionalFormatting>
  <conditionalFormatting sqref="B301:B315">
    <cfRule type="expression" dxfId="7555" priority="7399">
      <formula>ROW()=CELL("fila")</formula>
    </cfRule>
    <cfRule type="expression" dxfId="7554" priority="7400">
      <formula>$A301="Venta"</formula>
    </cfRule>
    <cfRule type="expression" dxfId="7553" priority="7401">
      <formula>$A301="Compra"</formula>
    </cfRule>
  </conditionalFormatting>
  <conditionalFormatting sqref="B301:B315">
    <cfRule type="expression" dxfId="7552" priority="7402">
      <formula>ROW()=CELL("fila")</formula>
    </cfRule>
    <cfRule type="expression" dxfId="7551" priority="7403">
      <formula>$A301="Venta"</formula>
    </cfRule>
    <cfRule type="expression" dxfId="7550" priority="7404">
      <formula>$A301="Compra"</formula>
    </cfRule>
  </conditionalFormatting>
  <conditionalFormatting sqref="B301:B315">
    <cfRule type="expression" dxfId="7549" priority="7396">
      <formula>ROW()=CELL("fila")</formula>
    </cfRule>
    <cfRule type="expression" dxfId="7548" priority="7397">
      <formula>$A301="Venta"</formula>
    </cfRule>
    <cfRule type="expression" dxfId="7547" priority="7398">
      <formula>$A301="Compra"</formula>
    </cfRule>
  </conditionalFormatting>
  <conditionalFormatting sqref="B301:B315">
    <cfRule type="expression" dxfId="7546" priority="7393">
      <formula>ROW()=CELL("fila")</formula>
    </cfRule>
  </conditionalFormatting>
  <conditionalFormatting sqref="B301:B315">
    <cfRule type="expression" dxfId="7545" priority="7394">
      <formula>$A301="Venta"</formula>
    </cfRule>
    <cfRule type="expression" dxfId="7544" priority="7395">
      <formula>$A301="Compra"</formula>
    </cfRule>
  </conditionalFormatting>
  <conditionalFormatting sqref="B301:B315">
    <cfRule type="expression" dxfId="7543" priority="7387">
      <formula>ROW()=CELL("fila")</formula>
    </cfRule>
    <cfRule type="expression" dxfId="7542" priority="7388">
      <formula>$A301="Venta"</formula>
    </cfRule>
    <cfRule type="expression" dxfId="7541" priority="7389">
      <formula>$A301="Compra"</formula>
    </cfRule>
  </conditionalFormatting>
  <conditionalFormatting sqref="B301:B315">
    <cfRule type="expression" dxfId="7540" priority="7390">
      <formula>ROW()=CELL("fila")</formula>
    </cfRule>
    <cfRule type="expression" dxfId="7539" priority="7391">
      <formula>$A301="Venta"</formula>
    </cfRule>
    <cfRule type="expression" dxfId="7538" priority="7392">
      <formula>$A301="Compra"</formula>
    </cfRule>
  </conditionalFormatting>
  <conditionalFormatting sqref="B301:B315">
    <cfRule type="expression" dxfId="7537" priority="7381">
      <formula>ROW()=CELL("fila")</formula>
    </cfRule>
    <cfRule type="expression" dxfId="7536" priority="7382">
      <formula>$A301="Venta"</formula>
    </cfRule>
    <cfRule type="expression" dxfId="7535" priority="7383">
      <formula>$A301="Compra"</formula>
    </cfRule>
  </conditionalFormatting>
  <conditionalFormatting sqref="B301:B315">
    <cfRule type="expression" dxfId="7534" priority="7384">
      <formula>ROW()=CELL("fila")</formula>
    </cfRule>
    <cfRule type="expression" dxfId="7533" priority="7385">
      <formula>$A301="Venta"</formula>
    </cfRule>
    <cfRule type="expression" dxfId="7532" priority="7386">
      <formula>$A301="Compra"</formula>
    </cfRule>
  </conditionalFormatting>
  <conditionalFormatting sqref="B301:B315">
    <cfRule type="expression" dxfId="7531" priority="7378">
      <formula>ROW()=CELL("fila")</formula>
    </cfRule>
    <cfRule type="expression" dxfId="7530" priority="7379">
      <formula>$A301="Venta"</formula>
    </cfRule>
    <cfRule type="expression" dxfId="7529" priority="7380">
      <formula>$A301="Compra"</formula>
    </cfRule>
  </conditionalFormatting>
  <conditionalFormatting sqref="B301:B315">
    <cfRule type="expression" dxfId="7528" priority="7375">
      <formula>ROW()=CELL("fila")</formula>
    </cfRule>
    <cfRule type="expression" dxfId="7527" priority="7376">
      <formula>$A301="Venta"</formula>
    </cfRule>
    <cfRule type="expression" dxfId="7526" priority="7377">
      <formula>$A301="Compra"</formula>
    </cfRule>
  </conditionalFormatting>
  <conditionalFormatting sqref="B301:B315">
    <cfRule type="expression" dxfId="7525" priority="7372">
      <formula>ROW()=CELL("fila")</formula>
    </cfRule>
    <cfRule type="expression" dxfId="7524" priority="7373">
      <formula>$A301="Venta"</formula>
    </cfRule>
    <cfRule type="expression" dxfId="7523" priority="7374">
      <formula>$A301="Compra"</formula>
    </cfRule>
  </conditionalFormatting>
  <conditionalFormatting sqref="B301:B315">
    <cfRule type="expression" dxfId="7522" priority="7369">
      <formula>ROW()=CELL("fila")</formula>
    </cfRule>
  </conditionalFormatting>
  <conditionalFormatting sqref="B301:B315">
    <cfRule type="expression" dxfId="7521" priority="7370">
      <formula>$A301="Venta"</formula>
    </cfRule>
    <cfRule type="expression" dxfId="7520" priority="7371">
      <formula>$A301="Compra"</formula>
    </cfRule>
  </conditionalFormatting>
  <conditionalFormatting sqref="B301:B315">
    <cfRule type="expression" dxfId="7519" priority="7363">
      <formula>ROW()=CELL("fila")</formula>
    </cfRule>
    <cfRule type="expression" dxfId="7518" priority="7364">
      <formula>$A301="Venta"</formula>
    </cfRule>
    <cfRule type="expression" dxfId="7517" priority="7365">
      <formula>$A301="Compra"</formula>
    </cfRule>
  </conditionalFormatting>
  <conditionalFormatting sqref="B301:B315">
    <cfRule type="expression" dxfId="7516" priority="7366">
      <formula>ROW()=CELL("fila")</formula>
    </cfRule>
    <cfRule type="expression" dxfId="7515" priority="7367">
      <formula>$A301="Venta"</formula>
    </cfRule>
    <cfRule type="expression" dxfId="7514" priority="7368">
      <formula>$A301="Compra"</formula>
    </cfRule>
  </conditionalFormatting>
  <conditionalFormatting sqref="B301:B315">
    <cfRule type="expression" dxfId="7513" priority="7360">
      <formula>ROW()=CELL("fila")</formula>
    </cfRule>
    <cfRule type="expression" dxfId="7512" priority="7361">
      <formula>$A301="Venta"</formula>
    </cfRule>
    <cfRule type="expression" dxfId="7511" priority="7362">
      <formula>$A301="Compra"</formula>
    </cfRule>
  </conditionalFormatting>
  <conditionalFormatting sqref="B301:B315">
    <cfRule type="expression" dxfId="7510" priority="7357">
      <formula>ROW()=CELL("fila")</formula>
    </cfRule>
  </conditionalFormatting>
  <conditionalFormatting sqref="B301:B315">
    <cfRule type="expression" dxfId="7509" priority="7358">
      <formula>$A301="Venta"</formula>
    </cfRule>
    <cfRule type="expression" dxfId="7508" priority="7359">
      <formula>$A301="Compra"</formula>
    </cfRule>
  </conditionalFormatting>
  <conditionalFormatting sqref="B301:B315">
    <cfRule type="expression" dxfId="7507" priority="7351">
      <formula>ROW()=CELL("fila")</formula>
    </cfRule>
    <cfRule type="expression" dxfId="7506" priority="7352">
      <formula>$A301="Venta"</formula>
    </cfRule>
    <cfRule type="expression" dxfId="7505" priority="7353">
      <formula>$A301="Compra"</formula>
    </cfRule>
  </conditionalFormatting>
  <conditionalFormatting sqref="B301:B315">
    <cfRule type="expression" dxfId="7504" priority="7354">
      <formula>ROW()=CELL("fila")</formula>
    </cfRule>
    <cfRule type="expression" dxfId="7503" priority="7355">
      <formula>$A301="Venta"</formula>
    </cfRule>
    <cfRule type="expression" dxfId="7502" priority="7356">
      <formula>$A301="Compra"</formula>
    </cfRule>
  </conditionalFormatting>
  <conditionalFormatting sqref="B301:B315">
    <cfRule type="expression" dxfId="7501" priority="7345">
      <formula>ROW()=CELL("fila")</formula>
    </cfRule>
    <cfRule type="expression" dxfId="7500" priority="7346">
      <formula>$A301="Venta"</formula>
    </cfRule>
    <cfRule type="expression" dxfId="7499" priority="7347">
      <formula>$A301="Compra"</formula>
    </cfRule>
  </conditionalFormatting>
  <conditionalFormatting sqref="B301:B315">
    <cfRule type="expression" dxfId="7498" priority="7348">
      <formula>ROW()=CELL("fila")</formula>
    </cfRule>
    <cfRule type="expression" dxfId="7497" priority="7349">
      <formula>$A301="Venta"</formula>
    </cfRule>
    <cfRule type="expression" dxfId="7496" priority="7350">
      <formula>$A301="Compra"</formula>
    </cfRule>
  </conditionalFormatting>
  <conditionalFormatting sqref="B301:B315">
    <cfRule type="expression" dxfId="7495" priority="7342">
      <formula>ROW()=CELL("fila")</formula>
    </cfRule>
    <cfRule type="expression" dxfId="7494" priority="7343">
      <formula>$A301="Venta"</formula>
    </cfRule>
    <cfRule type="expression" dxfId="7493" priority="7344">
      <formula>$A301="Compra"</formula>
    </cfRule>
  </conditionalFormatting>
  <conditionalFormatting sqref="B301:B315">
    <cfRule type="expression" dxfId="7492" priority="7339">
      <formula>ROW()=CELL("fila")</formula>
    </cfRule>
  </conditionalFormatting>
  <conditionalFormatting sqref="B301:B315">
    <cfRule type="expression" dxfId="7491" priority="7340">
      <formula>$A301="Venta"</formula>
    </cfRule>
    <cfRule type="expression" dxfId="7490" priority="7341">
      <formula>$A301="Compra"</formula>
    </cfRule>
  </conditionalFormatting>
  <conditionalFormatting sqref="B301:B315">
    <cfRule type="expression" dxfId="7489" priority="7333">
      <formula>ROW()=CELL("fila")</formula>
    </cfRule>
    <cfRule type="expression" dxfId="7488" priority="7334">
      <formula>$A301="Venta"</formula>
    </cfRule>
    <cfRule type="expression" dxfId="7487" priority="7335">
      <formula>$A301="Compra"</formula>
    </cfRule>
  </conditionalFormatting>
  <conditionalFormatting sqref="B301:B315">
    <cfRule type="expression" dxfId="7486" priority="7336">
      <formula>ROW()=CELL("fila")</formula>
    </cfRule>
    <cfRule type="expression" dxfId="7485" priority="7337">
      <formula>$A301="Venta"</formula>
    </cfRule>
    <cfRule type="expression" dxfId="7484" priority="7338">
      <formula>$A301="Compra"</formula>
    </cfRule>
  </conditionalFormatting>
  <conditionalFormatting sqref="B301:B315">
    <cfRule type="expression" dxfId="7483" priority="7327">
      <formula>ROW()=CELL("fila")</formula>
    </cfRule>
    <cfRule type="expression" dxfId="7482" priority="7328">
      <formula>$A301="Venta"</formula>
    </cfRule>
    <cfRule type="expression" dxfId="7481" priority="7329">
      <formula>$A301="Compra"</formula>
    </cfRule>
  </conditionalFormatting>
  <conditionalFormatting sqref="B301:B315">
    <cfRule type="expression" dxfId="7480" priority="7330">
      <formula>ROW()=CELL("fila")</formula>
    </cfRule>
    <cfRule type="expression" dxfId="7479" priority="7331">
      <formula>$A301="Venta"</formula>
    </cfRule>
    <cfRule type="expression" dxfId="7478" priority="7332">
      <formula>$A301="Compra"</formula>
    </cfRule>
  </conditionalFormatting>
  <conditionalFormatting sqref="B301:B315">
    <cfRule type="expression" dxfId="7477" priority="7324">
      <formula>ROW()=CELL("fila")</formula>
    </cfRule>
    <cfRule type="expression" dxfId="7476" priority="7325">
      <formula>$A301="Venta"</formula>
    </cfRule>
    <cfRule type="expression" dxfId="7475" priority="7326">
      <formula>$A301="Compra"</formula>
    </cfRule>
  </conditionalFormatting>
  <conditionalFormatting sqref="B301:B315">
    <cfRule type="expression" dxfId="7474" priority="7321">
      <formula>ROW()=CELL("fila")</formula>
    </cfRule>
  </conditionalFormatting>
  <conditionalFormatting sqref="B301:B315">
    <cfRule type="expression" dxfId="7473" priority="7322">
      <formula>$A301="Venta"</formula>
    </cfRule>
    <cfRule type="expression" dxfId="7472" priority="7323">
      <formula>$A301="Compra"</formula>
    </cfRule>
  </conditionalFormatting>
  <conditionalFormatting sqref="B301:B315">
    <cfRule type="expression" dxfId="7471" priority="7315">
      <formula>ROW()=CELL("fila")</formula>
    </cfRule>
    <cfRule type="expression" dxfId="7470" priority="7316">
      <formula>$A301="Venta"</formula>
    </cfRule>
    <cfRule type="expression" dxfId="7469" priority="7317">
      <formula>$A301="Compra"</formula>
    </cfRule>
  </conditionalFormatting>
  <conditionalFormatting sqref="B301:B315">
    <cfRule type="expression" dxfId="7468" priority="7318">
      <formula>ROW()=CELL("fila")</formula>
    </cfRule>
    <cfRule type="expression" dxfId="7467" priority="7319">
      <formula>$A301="Venta"</formula>
    </cfRule>
    <cfRule type="expression" dxfId="7466" priority="7320">
      <formula>$A301="Compra"</formula>
    </cfRule>
  </conditionalFormatting>
  <conditionalFormatting sqref="B301:B315">
    <cfRule type="expression" dxfId="7465" priority="7309">
      <formula>ROW()=CELL("fila")</formula>
    </cfRule>
    <cfRule type="expression" dxfId="7464" priority="7310">
      <formula>$A301="Venta"</formula>
    </cfRule>
    <cfRule type="expression" dxfId="7463" priority="7311">
      <formula>$A301="Compra"</formula>
    </cfRule>
  </conditionalFormatting>
  <conditionalFormatting sqref="B301:B315">
    <cfRule type="expression" dxfId="7462" priority="7312">
      <formula>ROW()=CELL("fila")</formula>
    </cfRule>
    <cfRule type="expression" dxfId="7461" priority="7313">
      <formula>$A301="Venta"</formula>
    </cfRule>
    <cfRule type="expression" dxfId="7460" priority="7314">
      <formula>$A301="Compra"</formula>
    </cfRule>
  </conditionalFormatting>
  <conditionalFormatting sqref="B301:B315">
    <cfRule type="expression" dxfId="7459" priority="7306">
      <formula>ROW()=CELL("fila")</formula>
    </cfRule>
    <cfRule type="expression" dxfId="7458" priority="7307">
      <formula>$A301="Venta"</formula>
    </cfRule>
    <cfRule type="expression" dxfId="7457" priority="7308">
      <formula>$A301="Compra"</formula>
    </cfRule>
  </conditionalFormatting>
  <conditionalFormatting sqref="B301:B315">
    <cfRule type="expression" dxfId="7456" priority="7303">
      <formula>ROW()=CELL("fila")</formula>
    </cfRule>
  </conditionalFormatting>
  <conditionalFormatting sqref="B301:B315">
    <cfRule type="expression" dxfId="7455" priority="7304">
      <formula>$A301="Venta"</formula>
    </cfRule>
    <cfRule type="expression" dxfId="7454" priority="7305">
      <formula>$A301="Compra"</formula>
    </cfRule>
  </conditionalFormatting>
  <conditionalFormatting sqref="B301:B315">
    <cfRule type="expression" dxfId="7453" priority="7297">
      <formula>ROW()=CELL("fila")</formula>
    </cfRule>
    <cfRule type="expression" dxfId="7452" priority="7298">
      <formula>$A301="Venta"</formula>
    </cfRule>
    <cfRule type="expression" dxfId="7451" priority="7299">
      <formula>$A301="Compra"</formula>
    </cfRule>
  </conditionalFormatting>
  <conditionalFormatting sqref="B301:B315">
    <cfRule type="expression" dxfId="7450" priority="7300">
      <formula>ROW()=CELL("fila")</formula>
    </cfRule>
    <cfRule type="expression" dxfId="7449" priority="7301">
      <formula>$A301="Venta"</formula>
    </cfRule>
    <cfRule type="expression" dxfId="7448" priority="7302">
      <formula>$A301="Compra"</formula>
    </cfRule>
  </conditionalFormatting>
  <conditionalFormatting sqref="B301:B315">
    <cfRule type="expression" dxfId="7447" priority="7291">
      <formula>ROW()=CELL("fila")</formula>
    </cfRule>
    <cfRule type="expression" dxfId="7446" priority="7292">
      <formula>$A301="Venta"</formula>
    </cfRule>
    <cfRule type="expression" dxfId="7445" priority="7293">
      <formula>$A301="Compra"</formula>
    </cfRule>
  </conditionalFormatting>
  <conditionalFormatting sqref="B301:B315">
    <cfRule type="expression" dxfId="7444" priority="7294">
      <formula>ROW()=CELL("fila")</formula>
    </cfRule>
    <cfRule type="expression" dxfId="7443" priority="7295">
      <formula>$A301="Venta"</formula>
    </cfRule>
    <cfRule type="expression" dxfId="7442" priority="7296">
      <formula>$A301="Compra"</formula>
    </cfRule>
  </conditionalFormatting>
  <conditionalFormatting sqref="B301:B315">
    <cfRule type="expression" dxfId="7441" priority="7285">
      <formula>ROW()=CELL("fila")</formula>
    </cfRule>
    <cfRule type="expression" dxfId="7440" priority="7286">
      <formula>$A301="Venta"</formula>
    </cfRule>
    <cfRule type="expression" dxfId="7439" priority="7287">
      <formula>$A301="Compra"</formula>
    </cfRule>
  </conditionalFormatting>
  <conditionalFormatting sqref="B301:B315">
    <cfRule type="expression" dxfId="7438" priority="7288">
      <formula>ROW()=CELL("fila")</formula>
    </cfRule>
    <cfRule type="expression" dxfId="7437" priority="7289">
      <formula>$A301="Venta"</formula>
    </cfRule>
    <cfRule type="expression" dxfId="7436" priority="7290">
      <formula>$A301="Compra"</formula>
    </cfRule>
  </conditionalFormatting>
  <conditionalFormatting sqref="B301:B315">
    <cfRule type="expression" dxfId="7435" priority="7279">
      <formula>ROW()=CELL("fila")</formula>
    </cfRule>
    <cfRule type="expression" dxfId="7434" priority="7280">
      <formula>$A301="Venta"</formula>
    </cfRule>
    <cfRule type="expression" dxfId="7433" priority="7281">
      <formula>$A301="Compra"</formula>
    </cfRule>
  </conditionalFormatting>
  <conditionalFormatting sqref="B301:B315">
    <cfRule type="expression" dxfId="7432" priority="7282">
      <formula>ROW()=CELL("fila")</formula>
    </cfRule>
    <cfRule type="expression" dxfId="7431" priority="7283">
      <formula>$A301="Venta"</formula>
    </cfRule>
    <cfRule type="expression" dxfId="7430" priority="7284">
      <formula>$A301="Compra"</formula>
    </cfRule>
  </conditionalFormatting>
  <conditionalFormatting sqref="B301:B315">
    <cfRule type="expression" dxfId="7429" priority="7276">
      <formula>ROW()=CELL("fila")</formula>
    </cfRule>
    <cfRule type="expression" dxfId="7428" priority="7277">
      <formula>$A301="Venta"</formula>
    </cfRule>
    <cfRule type="expression" dxfId="7427" priority="7278">
      <formula>$A301="Compra"</formula>
    </cfRule>
  </conditionalFormatting>
  <conditionalFormatting sqref="B301:B315">
    <cfRule type="expression" dxfId="7426" priority="7273">
      <formula>ROW()=CELL("fila")</formula>
    </cfRule>
  </conditionalFormatting>
  <conditionalFormatting sqref="B301:B315">
    <cfRule type="expression" dxfId="7425" priority="7274">
      <formula>$A301="Venta"</formula>
    </cfRule>
    <cfRule type="expression" dxfId="7424" priority="7275">
      <formula>$A301="Compra"</formula>
    </cfRule>
  </conditionalFormatting>
  <conditionalFormatting sqref="B301:B315">
    <cfRule type="expression" dxfId="7423" priority="7267">
      <formula>ROW()=CELL("fila")</formula>
    </cfRule>
    <cfRule type="expression" dxfId="7422" priority="7268">
      <formula>$A301="Venta"</formula>
    </cfRule>
    <cfRule type="expression" dxfId="7421" priority="7269">
      <formula>$A301="Compra"</formula>
    </cfRule>
  </conditionalFormatting>
  <conditionalFormatting sqref="B301:B315">
    <cfRule type="expression" dxfId="7420" priority="7270">
      <formula>ROW()=CELL("fila")</formula>
    </cfRule>
    <cfRule type="expression" dxfId="7419" priority="7271">
      <formula>$A301="Venta"</formula>
    </cfRule>
    <cfRule type="expression" dxfId="7418" priority="7272">
      <formula>$A301="Compra"</formula>
    </cfRule>
  </conditionalFormatting>
  <conditionalFormatting sqref="B301:B315">
    <cfRule type="expression" dxfId="7417" priority="7261">
      <formula>ROW()=CELL("fila")</formula>
    </cfRule>
    <cfRule type="expression" dxfId="7416" priority="7262">
      <formula>$A301="Venta"</formula>
    </cfRule>
    <cfRule type="expression" dxfId="7415" priority="7263">
      <formula>$A301="Compra"</formula>
    </cfRule>
  </conditionalFormatting>
  <conditionalFormatting sqref="B301:B315">
    <cfRule type="expression" dxfId="7414" priority="7264">
      <formula>ROW()=CELL("fila")</formula>
    </cfRule>
    <cfRule type="expression" dxfId="7413" priority="7265">
      <formula>$A301="Venta"</formula>
    </cfRule>
    <cfRule type="expression" dxfId="7412" priority="7266">
      <formula>$A301="Compra"</formula>
    </cfRule>
  </conditionalFormatting>
  <conditionalFormatting sqref="B301:B315">
    <cfRule type="expression" dxfId="7411" priority="7258">
      <formula>ROW()=CELL("fila")</formula>
    </cfRule>
    <cfRule type="expression" dxfId="7410" priority="7259">
      <formula>$A301="Venta"</formula>
    </cfRule>
    <cfRule type="expression" dxfId="7409" priority="7260">
      <formula>$A301="Compra"</formula>
    </cfRule>
  </conditionalFormatting>
  <conditionalFormatting sqref="B301:B315">
    <cfRule type="expression" dxfId="7408" priority="7255">
      <formula>ROW()=CELL("fila")</formula>
    </cfRule>
  </conditionalFormatting>
  <conditionalFormatting sqref="B301:B315">
    <cfRule type="expression" dxfId="7407" priority="7256">
      <formula>$A301="Venta"</formula>
    </cfRule>
    <cfRule type="expression" dxfId="7406" priority="7257">
      <formula>$A301="Compra"</formula>
    </cfRule>
  </conditionalFormatting>
  <conditionalFormatting sqref="B301:B315">
    <cfRule type="expression" dxfId="7405" priority="7249">
      <formula>ROW()=CELL("fila")</formula>
    </cfRule>
    <cfRule type="expression" dxfId="7404" priority="7250">
      <formula>$A301="Venta"</formula>
    </cfRule>
    <cfRule type="expression" dxfId="7403" priority="7251">
      <formula>$A301="Compra"</formula>
    </cfRule>
  </conditionalFormatting>
  <conditionalFormatting sqref="B301:B315">
    <cfRule type="expression" dxfId="7402" priority="7252">
      <formula>ROW()=CELL("fila")</formula>
    </cfRule>
    <cfRule type="expression" dxfId="7401" priority="7253">
      <formula>$A301="Venta"</formula>
    </cfRule>
    <cfRule type="expression" dxfId="7400" priority="7254">
      <formula>$A301="Compra"</formula>
    </cfRule>
  </conditionalFormatting>
  <conditionalFormatting sqref="B301:B315">
    <cfRule type="expression" dxfId="7399" priority="7243">
      <formula>ROW()=CELL("fila")</formula>
    </cfRule>
    <cfRule type="expression" dxfId="7398" priority="7244">
      <formula>$A301="Venta"</formula>
    </cfRule>
    <cfRule type="expression" dxfId="7397" priority="7245">
      <formula>$A301="Compra"</formula>
    </cfRule>
  </conditionalFormatting>
  <conditionalFormatting sqref="B301:B315">
    <cfRule type="expression" dxfId="7396" priority="7246">
      <formula>ROW()=CELL("fila")</formula>
    </cfRule>
    <cfRule type="expression" dxfId="7395" priority="7247">
      <formula>$A301="Venta"</formula>
    </cfRule>
    <cfRule type="expression" dxfId="7394" priority="7248">
      <formula>$A301="Compra"</formula>
    </cfRule>
  </conditionalFormatting>
  <conditionalFormatting sqref="B301:B315">
    <cfRule type="expression" dxfId="7393" priority="7240">
      <formula>ROW()=CELL("fila")</formula>
    </cfRule>
    <cfRule type="expression" dxfId="7392" priority="7241">
      <formula>$A301="Venta"</formula>
    </cfRule>
    <cfRule type="expression" dxfId="7391" priority="7242">
      <formula>$A301="Compra"</formula>
    </cfRule>
  </conditionalFormatting>
  <conditionalFormatting sqref="B301:B315">
    <cfRule type="expression" dxfId="7390" priority="7237">
      <formula>ROW()=CELL("fila")</formula>
    </cfRule>
  </conditionalFormatting>
  <conditionalFormatting sqref="B301:B315">
    <cfRule type="expression" dxfId="7389" priority="7238">
      <formula>$A301="Venta"</formula>
    </cfRule>
    <cfRule type="expression" dxfId="7388" priority="7239">
      <formula>$A301="Compra"</formula>
    </cfRule>
  </conditionalFormatting>
  <conditionalFormatting sqref="B301:B315">
    <cfRule type="expression" dxfId="7387" priority="7231">
      <formula>ROW()=CELL("fila")</formula>
    </cfRule>
    <cfRule type="expression" dxfId="7386" priority="7232">
      <formula>$A301="Venta"</formula>
    </cfRule>
    <cfRule type="expression" dxfId="7385" priority="7233">
      <formula>$A301="Compra"</formula>
    </cfRule>
  </conditionalFormatting>
  <conditionalFormatting sqref="B301:B315">
    <cfRule type="expression" dxfId="7384" priority="7234">
      <formula>ROW()=CELL("fila")</formula>
    </cfRule>
    <cfRule type="expression" dxfId="7383" priority="7235">
      <formula>$A301="Venta"</formula>
    </cfRule>
    <cfRule type="expression" dxfId="7382" priority="7236">
      <formula>$A301="Compra"</formula>
    </cfRule>
  </conditionalFormatting>
  <conditionalFormatting sqref="B301:B315">
    <cfRule type="expression" dxfId="7381" priority="7225">
      <formula>ROW()=CELL("fila")</formula>
    </cfRule>
    <cfRule type="expression" dxfId="7380" priority="7226">
      <formula>$A301="Venta"</formula>
    </cfRule>
    <cfRule type="expression" dxfId="7379" priority="7227">
      <formula>$A301="Compra"</formula>
    </cfRule>
  </conditionalFormatting>
  <conditionalFormatting sqref="B301:B315">
    <cfRule type="expression" dxfId="7378" priority="7228">
      <formula>ROW()=CELL("fila")</formula>
    </cfRule>
    <cfRule type="expression" dxfId="7377" priority="7229">
      <formula>$A301="Venta"</formula>
    </cfRule>
    <cfRule type="expression" dxfId="7376" priority="7230">
      <formula>$A301="Compra"</formula>
    </cfRule>
  </conditionalFormatting>
  <conditionalFormatting sqref="B301:B315">
    <cfRule type="expression" dxfId="7375" priority="7219">
      <formula>ROW()=CELL("fila")</formula>
    </cfRule>
    <cfRule type="expression" dxfId="7374" priority="7220">
      <formula>$A301="Venta"</formula>
    </cfRule>
    <cfRule type="expression" dxfId="7373" priority="7221">
      <formula>$A301="Compra"</formula>
    </cfRule>
  </conditionalFormatting>
  <conditionalFormatting sqref="B301:B315">
    <cfRule type="expression" dxfId="7372" priority="7222">
      <formula>ROW()=CELL("fila")</formula>
    </cfRule>
    <cfRule type="expression" dxfId="7371" priority="7223">
      <formula>$A301="Venta"</formula>
    </cfRule>
    <cfRule type="expression" dxfId="7370" priority="7224">
      <formula>$A301="Compra"</formula>
    </cfRule>
  </conditionalFormatting>
  <conditionalFormatting sqref="B301:B315">
    <cfRule type="expression" dxfId="7369" priority="7213">
      <formula>ROW()=CELL("fila")</formula>
    </cfRule>
    <cfRule type="expression" dxfId="7368" priority="7214">
      <formula>$A301="Venta"</formula>
    </cfRule>
    <cfRule type="expression" dxfId="7367" priority="7215">
      <formula>$A301="Compra"</formula>
    </cfRule>
  </conditionalFormatting>
  <conditionalFormatting sqref="B301:B315">
    <cfRule type="expression" dxfId="7366" priority="7216">
      <formula>ROW()=CELL("fila")</formula>
    </cfRule>
    <cfRule type="expression" dxfId="7365" priority="7217">
      <formula>$A301="Venta"</formula>
    </cfRule>
    <cfRule type="expression" dxfId="7364" priority="7218">
      <formula>$A301="Compra"</formula>
    </cfRule>
  </conditionalFormatting>
  <conditionalFormatting sqref="B301:B315">
    <cfRule type="expression" dxfId="7363" priority="7210">
      <formula>ROW()=CELL("fila")</formula>
    </cfRule>
    <cfRule type="expression" dxfId="7362" priority="7211">
      <formula>$A301="Venta"</formula>
    </cfRule>
    <cfRule type="expression" dxfId="7361" priority="7212">
      <formula>$A301="Compra"</formula>
    </cfRule>
  </conditionalFormatting>
  <conditionalFormatting sqref="B301:B315">
    <cfRule type="expression" dxfId="7360" priority="7207">
      <formula>ROW()=CELL("fila")</formula>
    </cfRule>
  </conditionalFormatting>
  <conditionalFormatting sqref="B301:B315">
    <cfRule type="expression" dxfId="7359" priority="7208">
      <formula>$A301="Venta"</formula>
    </cfRule>
    <cfRule type="expression" dxfId="7358" priority="7209">
      <formula>$A301="Compra"</formula>
    </cfRule>
  </conditionalFormatting>
  <conditionalFormatting sqref="B301:B315">
    <cfRule type="expression" dxfId="7357" priority="7201">
      <formula>ROW()=CELL("fila")</formula>
    </cfRule>
    <cfRule type="expression" dxfId="7356" priority="7202">
      <formula>$A301="Venta"</formula>
    </cfRule>
    <cfRule type="expression" dxfId="7355" priority="7203">
      <formula>$A301="Compra"</formula>
    </cfRule>
  </conditionalFormatting>
  <conditionalFormatting sqref="B301:B315">
    <cfRule type="expression" dxfId="7354" priority="7204">
      <formula>ROW()=CELL("fila")</formula>
    </cfRule>
    <cfRule type="expression" dxfId="7353" priority="7205">
      <formula>$A301="Venta"</formula>
    </cfRule>
    <cfRule type="expression" dxfId="7352" priority="7206">
      <formula>$A301="Compra"</formula>
    </cfRule>
  </conditionalFormatting>
  <conditionalFormatting sqref="B301:B315">
    <cfRule type="expression" dxfId="7351" priority="7195">
      <formula>ROW()=CELL("fila")</formula>
    </cfRule>
    <cfRule type="expression" dxfId="7350" priority="7196">
      <formula>$A301="Venta"</formula>
    </cfRule>
    <cfRule type="expression" dxfId="7349" priority="7197">
      <formula>$A301="Compra"</formula>
    </cfRule>
  </conditionalFormatting>
  <conditionalFormatting sqref="B301:B315">
    <cfRule type="expression" dxfId="7348" priority="7198">
      <formula>ROW()=CELL("fila")</formula>
    </cfRule>
    <cfRule type="expression" dxfId="7347" priority="7199">
      <formula>$A301="Venta"</formula>
    </cfRule>
    <cfRule type="expression" dxfId="7346" priority="7200">
      <formula>$A301="Compra"</formula>
    </cfRule>
  </conditionalFormatting>
  <conditionalFormatting sqref="B301:B315">
    <cfRule type="expression" dxfId="7345" priority="7189">
      <formula>ROW()=CELL("fila")</formula>
    </cfRule>
    <cfRule type="expression" dxfId="7344" priority="7190">
      <formula>$A301="Venta"</formula>
    </cfRule>
    <cfRule type="expression" dxfId="7343" priority="7191">
      <formula>$A301="Compra"</formula>
    </cfRule>
  </conditionalFormatting>
  <conditionalFormatting sqref="B301:B315">
    <cfRule type="expression" dxfId="7342" priority="7192">
      <formula>ROW()=CELL("fila")</formula>
    </cfRule>
    <cfRule type="expression" dxfId="7341" priority="7193">
      <formula>$A301="Venta"</formula>
    </cfRule>
    <cfRule type="expression" dxfId="7340" priority="7194">
      <formula>$A301="Compra"</formula>
    </cfRule>
  </conditionalFormatting>
  <conditionalFormatting sqref="B301:B315">
    <cfRule type="expression" dxfId="7339" priority="7183">
      <formula>ROW()=CELL("fila")</formula>
    </cfRule>
    <cfRule type="expression" dxfId="7338" priority="7184">
      <formula>$A301="Venta"</formula>
    </cfRule>
    <cfRule type="expression" dxfId="7337" priority="7185">
      <formula>$A301="Compra"</formula>
    </cfRule>
  </conditionalFormatting>
  <conditionalFormatting sqref="B301:B315">
    <cfRule type="expression" dxfId="7336" priority="7186">
      <formula>ROW()=CELL("fila")</formula>
    </cfRule>
    <cfRule type="expression" dxfId="7335" priority="7187">
      <formula>$A301="Venta"</formula>
    </cfRule>
    <cfRule type="expression" dxfId="7334" priority="7188">
      <formula>$A301="Compra"</formula>
    </cfRule>
  </conditionalFormatting>
  <conditionalFormatting sqref="B301:B315">
    <cfRule type="expression" dxfId="7333" priority="7177">
      <formula>ROW()=CELL("fila")</formula>
    </cfRule>
    <cfRule type="expression" dxfId="7332" priority="7178">
      <formula>$A301="Venta"</formula>
    </cfRule>
    <cfRule type="expression" dxfId="7331" priority="7179">
      <formula>$A301="Compra"</formula>
    </cfRule>
  </conditionalFormatting>
  <conditionalFormatting sqref="B301:B315">
    <cfRule type="expression" dxfId="7330" priority="7180">
      <formula>ROW()=CELL("fila")</formula>
    </cfRule>
    <cfRule type="expression" dxfId="7329" priority="7181">
      <formula>$A301="Venta"</formula>
    </cfRule>
    <cfRule type="expression" dxfId="7328" priority="7182">
      <formula>$A301="Compra"</formula>
    </cfRule>
  </conditionalFormatting>
  <conditionalFormatting sqref="B316:B329">
    <cfRule type="expression" dxfId="7327" priority="7174">
      <formula>ROW()=CELL("fila")</formula>
    </cfRule>
    <cfRule type="expression" dxfId="7326" priority="7175">
      <formula>$A316="Venta"</formula>
    </cfRule>
    <cfRule type="expression" dxfId="7325" priority="7176">
      <formula>$A316="Compra"</formula>
    </cfRule>
  </conditionalFormatting>
  <conditionalFormatting sqref="B316:B329">
    <cfRule type="expression" dxfId="7324" priority="7171">
      <formula>ROW()=CELL("fila")</formula>
    </cfRule>
    <cfRule type="expression" dxfId="7323" priority="7172">
      <formula>$A316="Venta"</formula>
    </cfRule>
    <cfRule type="expression" dxfId="7322" priority="7173">
      <formula>$A316="Compra"</formula>
    </cfRule>
  </conditionalFormatting>
  <conditionalFormatting sqref="B316:B329">
    <cfRule type="expression" dxfId="7321" priority="7165">
      <formula>ROW()=CELL("fila")</formula>
    </cfRule>
    <cfRule type="expression" dxfId="7320" priority="7166">
      <formula>$A316="Venta"</formula>
    </cfRule>
    <cfRule type="expression" dxfId="7319" priority="7167">
      <formula>$A316="Compra"</formula>
    </cfRule>
  </conditionalFormatting>
  <conditionalFormatting sqref="B316:B329">
    <cfRule type="expression" dxfId="7318" priority="7168">
      <formula>ROW()=CELL("fila")</formula>
    </cfRule>
    <cfRule type="expression" dxfId="7317" priority="7169">
      <formula>$A316="Venta"</formula>
    </cfRule>
    <cfRule type="expression" dxfId="7316" priority="7170">
      <formula>$A316="Compra"</formula>
    </cfRule>
  </conditionalFormatting>
  <conditionalFormatting sqref="B316:B329">
    <cfRule type="expression" dxfId="7315" priority="7159">
      <formula>ROW()=CELL("fila")</formula>
    </cfRule>
    <cfRule type="expression" dxfId="7314" priority="7160">
      <formula>$A316="Venta"</formula>
    </cfRule>
    <cfRule type="expression" dxfId="7313" priority="7161">
      <formula>$A316="Compra"</formula>
    </cfRule>
    <cfRule type="expression" dxfId="7312" priority="7162">
      <formula>ROW()=CELL("fila")</formula>
    </cfRule>
    <cfRule type="expression" dxfId="7311" priority="7163">
      <formula>$A316="Venta"</formula>
    </cfRule>
    <cfRule type="expression" dxfId="7310" priority="7164">
      <formula>$A316="Compra"</formula>
    </cfRule>
  </conditionalFormatting>
  <conditionalFormatting sqref="B316:B329">
    <cfRule type="expression" dxfId="7309" priority="7156">
      <formula>ROW()=CELL("fila")</formula>
    </cfRule>
    <cfRule type="expression" dxfId="7308" priority="7157">
      <formula>$A316="Venta"</formula>
    </cfRule>
    <cfRule type="expression" dxfId="7307" priority="7158">
      <formula>$A316="Compra"</formula>
    </cfRule>
  </conditionalFormatting>
  <conditionalFormatting sqref="B316:B329">
    <cfRule type="expression" dxfId="7306" priority="7150">
      <formula>ROW()=CELL("fila")</formula>
    </cfRule>
    <cfRule type="expression" dxfId="7305" priority="7151">
      <formula>$A316="Venta"</formula>
    </cfRule>
    <cfRule type="expression" dxfId="7304" priority="7152">
      <formula>$A316="Compra"</formula>
    </cfRule>
  </conditionalFormatting>
  <conditionalFormatting sqref="B316:B329">
    <cfRule type="expression" dxfId="7303" priority="7153">
      <formula>ROW()=CELL("fila")</formula>
    </cfRule>
    <cfRule type="expression" dxfId="7302" priority="7154">
      <formula>$A316="Venta"</formula>
    </cfRule>
    <cfRule type="expression" dxfId="7301" priority="7155">
      <formula>$A316="Compra"</formula>
    </cfRule>
  </conditionalFormatting>
  <conditionalFormatting sqref="B316:B329">
    <cfRule type="expression" dxfId="7300" priority="7147">
      <formula>ROW()=CELL("fila")</formula>
    </cfRule>
    <cfRule type="expression" dxfId="7299" priority="7148">
      <formula>$A316="Venta"</formula>
    </cfRule>
    <cfRule type="expression" dxfId="7298" priority="7149">
      <formula>$A316="Compra"</formula>
    </cfRule>
  </conditionalFormatting>
  <conditionalFormatting sqref="B316:B329">
    <cfRule type="expression" dxfId="7297" priority="7144">
      <formula>ROW()=CELL("fila")</formula>
    </cfRule>
  </conditionalFormatting>
  <conditionalFormatting sqref="B316:B329">
    <cfRule type="expression" dxfId="7296" priority="7145">
      <formula>$A316="Venta"</formula>
    </cfRule>
    <cfRule type="expression" dxfId="7295" priority="7146">
      <formula>$A316="Compra"</formula>
    </cfRule>
  </conditionalFormatting>
  <conditionalFormatting sqref="B316:B329">
    <cfRule type="expression" dxfId="7294" priority="7141">
      <formula>ROW()=CELL("fila")</formula>
    </cfRule>
    <cfRule type="expression" dxfId="7293" priority="7142">
      <formula>$A316="Venta"</formula>
    </cfRule>
    <cfRule type="expression" dxfId="7292" priority="7143">
      <formula>$A316="Compra"</formula>
    </cfRule>
  </conditionalFormatting>
  <conditionalFormatting sqref="B316:B329">
    <cfRule type="expression" dxfId="7291" priority="7138">
      <formula>ROW()=CELL("fila")</formula>
    </cfRule>
    <cfRule type="expression" dxfId="7290" priority="7139">
      <formula>$A316="Venta"</formula>
    </cfRule>
    <cfRule type="expression" dxfId="7289" priority="7140">
      <formula>$A316="Compra"</formula>
    </cfRule>
  </conditionalFormatting>
  <conditionalFormatting sqref="B316:B329">
    <cfRule type="expression" dxfId="7288" priority="7135">
      <formula>ROW()=CELL("fila")</formula>
    </cfRule>
    <cfRule type="expression" dxfId="7287" priority="7136">
      <formula>$A316="Venta"</formula>
    </cfRule>
    <cfRule type="expression" dxfId="7286" priority="7137">
      <formula>$A316="Compra"</formula>
    </cfRule>
  </conditionalFormatting>
  <conditionalFormatting sqref="B316:B329">
    <cfRule type="expression" dxfId="7285" priority="7132">
      <formula>ROW()=CELL("fila")</formula>
    </cfRule>
    <cfRule type="expression" dxfId="7284" priority="7133">
      <formula>$A316="Venta"</formula>
    </cfRule>
    <cfRule type="expression" dxfId="7283" priority="7134">
      <formula>$A316="Compra"</formula>
    </cfRule>
  </conditionalFormatting>
  <conditionalFormatting sqref="B316:B329">
    <cfRule type="expression" dxfId="7282" priority="7129">
      <formula>ROW()=CELL("fila")</formula>
    </cfRule>
    <cfRule type="expression" dxfId="7281" priority="7130">
      <formula>$A316="Venta"</formula>
    </cfRule>
    <cfRule type="expression" dxfId="7280" priority="7131">
      <formula>$A316="Compra"</formula>
    </cfRule>
  </conditionalFormatting>
  <conditionalFormatting sqref="B316:B329">
    <cfRule type="expression" dxfId="7279" priority="7126">
      <formula>ROW()=CELL("fila")</formula>
    </cfRule>
  </conditionalFormatting>
  <conditionalFormatting sqref="B316:B329">
    <cfRule type="expression" dxfId="7278" priority="7127">
      <formula>$A316="Venta"</formula>
    </cfRule>
    <cfRule type="expression" dxfId="7277" priority="7128">
      <formula>$A316="Compra"</formula>
    </cfRule>
  </conditionalFormatting>
  <conditionalFormatting sqref="B316:B329">
    <cfRule type="expression" dxfId="7276" priority="7123">
      <formula>ROW()=CELL("fila")</formula>
    </cfRule>
    <cfRule type="expression" dxfId="7275" priority="7124">
      <formula>$A316="Venta"</formula>
    </cfRule>
    <cfRule type="expression" dxfId="7274" priority="7125">
      <formula>$A316="Compra"</formula>
    </cfRule>
  </conditionalFormatting>
  <conditionalFormatting sqref="B316:B329">
    <cfRule type="expression" dxfId="7273" priority="7117">
      <formula>ROW()=CELL("fila")</formula>
    </cfRule>
    <cfRule type="expression" dxfId="7272" priority="7118">
      <formula>$A316="Venta"</formula>
    </cfRule>
    <cfRule type="expression" dxfId="7271" priority="7119">
      <formula>$A316="Compra"</formula>
    </cfRule>
  </conditionalFormatting>
  <conditionalFormatting sqref="B316:B329">
    <cfRule type="expression" dxfId="7270" priority="7120">
      <formula>ROW()=CELL("fila")</formula>
    </cfRule>
    <cfRule type="expression" dxfId="7269" priority="7121">
      <formula>$A316="Venta"</formula>
    </cfRule>
    <cfRule type="expression" dxfId="7268" priority="7122">
      <formula>$A316="Compra"</formula>
    </cfRule>
  </conditionalFormatting>
  <conditionalFormatting sqref="B316:B329">
    <cfRule type="expression" dxfId="7267" priority="7114">
      <formula>ROW()=CELL("fila")</formula>
    </cfRule>
    <cfRule type="expression" dxfId="7266" priority="7115">
      <formula>$A316="Venta"</formula>
    </cfRule>
    <cfRule type="expression" dxfId="7265" priority="7116">
      <formula>$A316="Compra"</formula>
    </cfRule>
  </conditionalFormatting>
  <conditionalFormatting sqref="B316:B329">
    <cfRule type="expression" dxfId="7264" priority="7111">
      <formula>ROW()=CELL("fila")</formula>
    </cfRule>
    <cfRule type="expression" dxfId="7263" priority="7112">
      <formula>$A316="Venta"</formula>
    </cfRule>
    <cfRule type="expression" dxfId="7262" priority="7113">
      <formula>$A316="Compra"</formula>
    </cfRule>
  </conditionalFormatting>
  <conditionalFormatting sqref="B316:B329">
    <cfRule type="expression" dxfId="7261" priority="7108">
      <formula>ROW()=CELL("fila")</formula>
    </cfRule>
    <cfRule type="expression" dxfId="7260" priority="7109">
      <formula>$A316="Venta"</formula>
    </cfRule>
    <cfRule type="expression" dxfId="7259" priority="7110">
      <formula>$A316="Compra"</formula>
    </cfRule>
  </conditionalFormatting>
  <conditionalFormatting sqref="B316:B329">
    <cfRule type="expression" dxfId="7258" priority="7105">
      <formula>ROW()=CELL("fila")</formula>
    </cfRule>
  </conditionalFormatting>
  <conditionalFormatting sqref="B316:B329">
    <cfRule type="expression" dxfId="7257" priority="7106">
      <formula>$A316="Venta"</formula>
    </cfRule>
    <cfRule type="expression" dxfId="7256" priority="7107">
      <formula>$A316="Compra"</formula>
    </cfRule>
  </conditionalFormatting>
  <conditionalFormatting sqref="B316:B329">
    <cfRule type="expression" dxfId="7255" priority="7102">
      <formula>ROW()=CELL("fila")</formula>
    </cfRule>
    <cfRule type="expression" dxfId="7254" priority="7103">
      <formula>$A316="Venta"</formula>
    </cfRule>
    <cfRule type="expression" dxfId="7253" priority="7104">
      <formula>$A316="Compra"</formula>
    </cfRule>
  </conditionalFormatting>
  <conditionalFormatting sqref="B316:B329">
    <cfRule type="expression" dxfId="7252" priority="7099">
      <formula>ROW()=CELL("fila")</formula>
    </cfRule>
    <cfRule type="expression" dxfId="7251" priority="7100">
      <formula>$A316="Venta"</formula>
    </cfRule>
    <cfRule type="expression" dxfId="7250" priority="7101">
      <formula>$A316="Compra"</formula>
    </cfRule>
  </conditionalFormatting>
  <conditionalFormatting sqref="B316:B329">
    <cfRule type="expression" dxfId="7249" priority="7096">
      <formula>ROW()=CELL("fila")</formula>
    </cfRule>
    <cfRule type="expression" dxfId="7248" priority="7097">
      <formula>$A316="Venta"</formula>
    </cfRule>
    <cfRule type="expression" dxfId="7247" priority="7098">
      <formula>$A316="Compra"</formula>
    </cfRule>
  </conditionalFormatting>
  <conditionalFormatting sqref="B316:B329">
    <cfRule type="expression" dxfId="7246" priority="7093">
      <formula>ROW()=CELL("fila")</formula>
    </cfRule>
    <cfRule type="expression" dxfId="7245" priority="7094">
      <formula>$A316="Venta"</formula>
    </cfRule>
    <cfRule type="expression" dxfId="7244" priority="7095">
      <formula>$A316="Compra"</formula>
    </cfRule>
  </conditionalFormatting>
  <conditionalFormatting sqref="B316:B329">
    <cfRule type="expression" dxfId="7243" priority="7090">
      <formula>ROW()=CELL("fila")</formula>
    </cfRule>
    <cfRule type="expression" dxfId="7242" priority="7091">
      <formula>$A316="Venta"</formula>
    </cfRule>
    <cfRule type="expression" dxfId="7241" priority="7092">
      <formula>$A316="Compra"</formula>
    </cfRule>
  </conditionalFormatting>
  <conditionalFormatting sqref="B316:B329">
    <cfRule type="expression" dxfId="7240" priority="7087">
      <formula>ROW()=CELL("fila")</formula>
    </cfRule>
    <cfRule type="expression" dxfId="7239" priority="7088">
      <formula>$A316="Venta"</formula>
    </cfRule>
    <cfRule type="expression" dxfId="7238" priority="7089">
      <formula>$A316="Compra"</formula>
    </cfRule>
  </conditionalFormatting>
  <conditionalFormatting sqref="B316:B329">
    <cfRule type="expression" dxfId="7237" priority="7084">
      <formula>ROW()=CELL("fila")</formula>
    </cfRule>
    <cfRule type="expression" dxfId="7236" priority="7085">
      <formula>$A316="Venta"</formula>
    </cfRule>
    <cfRule type="expression" dxfId="7235" priority="7086">
      <formula>$A316="Compra"</formula>
    </cfRule>
  </conditionalFormatting>
  <conditionalFormatting sqref="B316:B329">
    <cfRule type="expression" dxfId="7234" priority="7081">
      <formula>ROW()=CELL("fila")</formula>
    </cfRule>
    <cfRule type="expression" dxfId="7233" priority="7082">
      <formula>$A316="Venta"</formula>
    </cfRule>
    <cfRule type="expression" dxfId="7232" priority="7083">
      <formula>$A316="Compra"</formula>
    </cfRule>
  </conditionalFormatting>
  <conditionalFormatting sqref="B316:B329">
    <cfRule type="expression" dxfId="7231" priority="7078">
      <formula>ROW()=CELL("fila")</formula>
    </cfRule>
    <cfRule type="expression" dxfId="7230" priority="7079">
      <formula>$A316="Venta"</formula>
    </cfRule>
    <cfRule type="expression" dxfId="7229" priority="7080">
      <formula>$A316="Compra"</formula>
    </cfRule>
  </conditionalFormatting>
  <conditionalFormatting sqref="B316:B329">
    <cfRule type="expression" dxfId="7228" priority="7075">
      <formula>ROW()=CELL("fila")</formula>
    </cfRule>
    <cfRule type="expression" dxfId="7227" priority="7076">
      <formula>$A316="Venta"</formula>
    </cfRule>
    <cfRule type="expression" dxfId="7226" priority="7077">
      <formula>$A316="Compra"</formula>
    </cfRule>
  </conditionalFormatting>
  <conditionalFormatting sqref="B316:B329">
    <cfRule type="expression" dxfId="7225" priority="7069">
      <formula>ROW()=CELL("fila")</formula>
    </cfRule>
    <cfRule type="expression" dxfId="7224" priority="7070">
      <formula>$A316="Venta"</formula>
    </cfRule>
    <cfRule type="expression" dxfId="7223" priority="7071">
      <formula>$A316="Compra"</formula>
    </cfRule>
  </conditionalFormatting>
  <conditionalFormatting sqref="B316:B329">
    <cfRule type="expression" dxfId="7222" priority="7072">
      <formula>ROW()=CELL("fila")</formula>
    </cfRule>
    <cfRule type="expression" dxfId="7221" priority="7073">
      <formula>$A316="Venta"</formula>
    </cfRule>
    <cfRule type="expression" dxfId="7220" priority="7074">
      <formula>$A316="Compra"</formula>
    </cfRule>
  </conditionalFormatting>
  <conditionalFormatting sqref="B316:B329">
    <cfRule type="expression" dxfId="7219" priority="7066">
      <formula>ROW()=CELL("fila")</formula>
    </cfRule>
    <cfRule type="expression" dxfId="7218" priority="7067">
      <formula>$A316="Venta"</formula>
    </cfRule>
    <cfRule type="expression" dxfId="7217" priority="7068">
      <formula>$A316="Compra"</formula>
    </cfRule>
  </conditionalFormatting>
  <conditionalFormatting sqref="B316:B329">
    <cfRule type="expression" dxfId="7216" priority="7063">
      <formula>ROW()=CELL("fila")</formula>
    </cfRule>
    <cfRule type="expression" dxfId="7215" priority="7064">
      <formula>$A316="Venta"</formula>
    </cfRule>
    <cfRule type="expression" dxfId="7214" priority="7065">
      <formula>$A316="Compra"</formula>
    </cfRule>
  </conditionalFormatting>
  <conditionalFormatting sqref="B316:B329">
    <cfRule type="expression" dxfId="7213" priority="7060">
      <formula>ROW()=CELL("fila")</formula>
    </cfRule>
    <cfRule type="expression" dxfId="7212" priority="7061">
      <formula>$A316="Venta"</formula>
    </cfRule>
    <cfRule type="expression" dxfId="7211" priority="7062">
      <formula>$A316="Compra"</formula>
    </cfRule>
  </conditionalFormatting>
  <conditionalFormatting sqref="B316:B329">
    <cfRule type="expression" dxfId="7210" priority="7057">
      <formula>ROW()=CELL("fila")</formula>
    </cfRule>
  </conditionalFormatting>
  <conditionalFormatting sqref="B316:B329">
    <cfRule type="expression" dxfId="7209" priority="7058">
      <formula>$A316="Venta"</formula>
    </cfRule>
    <cfRule type="expression" dxfId="7208" priority="7059">
      <formula>$A316="Compra"</formula>
    </cfRule>
  </conditionalFormatting>
  <conditionalFormatting sqref="B316:B329">
    <cfRule type="expression" dxfId="7207" priority="7051">
      <formula>ROW()=CELL("fila")</formula>
    </cfRule>
    <cfRule type="expression" dxfId="7206" priority="7052">
      <formula>$A316="Venta"</formula>
    </cfRule>
    <cfRule type="expression" dxfId="7205" priority="7053">
      <formula>$A316="Compra"</formula>
    </cfRule>
  </conditionalFormatting>
  <conditionalFormatting sqref="B316:B329">
    <cfRule type="expression" dxfId="7204" priority="7054">
      <formula>ROW()=CELL("fila")</formula>
    </cfRule>
    <cfRule type="expression" dxfId="7203" priority="7055">
      <formula>$A316="Venta"</formula>
    </cfRule>
    <cfRule type="expression" dxfId="7202" priority="7056">
      <formula>$A316="Compra"</formula>
    </cfRule>
  </conditionalFormatting>
  <conditionalFormatting sqref="B316:B329">
    <cfRule type="expression" dxfId="7201" priority="7048">
      <formula>ROW()=CELL("fila")</formula>
    </cfRule>
    <cfRule type="expression" dxfId="7200" priority="7049">
      <formula>$A316="Venta"</formula>
    </cfRule>
    <cfRule type="expression" dxfId="7199" priority="7050">
      <formula>$A316="Compra"</formula>
    </cfRule>
  </conditionalFormatting>
  <conditionalFormatting sqref="B316:B329">
    <cfRule type="expression" dxfId="7198" priority="7045">
      <formula>ROW()=CELL("fila")</formula>
    </cfRule>
    <cfRule type="expression" dxfId="7197" priority="7046">
      <formula>$A316="Venta"</formula>
    </cfRule>
    <cfRule type="expression" dxfId="7196" priority="7047">
      <formula>$A316="Compra"</formula>
    </cfRule>
  </conditionalFormatting>
  <conditionalFormatting sqref="B316:B329">
    <cfRule type="expression" dxfId="7195" priority="7042">
      <formula>ROW()=CELL("fila")</formula>
    </cfRule>
    <cfRule type="expression" dxfId="7194" priority="7043">
      <formula>$A316="Venta"</formula>
    </cfRule>
    <cfRule type="expression" dxfId="7193" priority="7044">
      <formula>$A316="Compra"</formula>
    </cfRule>
  </conditionalFormatting>
  <conditionalFormatting sqref="B316:B329">
    <cfRule type="expression" dxfId="7192" priority="7039">
      <formula>ROW()=CELL("fila")</formula>
    </cfRule>
  </conditionalFormatting>
  <conditionalFormatting sqref="B316:B329">
    <cfRule type="expression" dxfId="7191" priority="7040">
      <formula>$A316="Venta"</formula>
    </cfRule>
    <cfRule type="expression" dxfId="7190" priority="7041">
      <formula>$A316="Compra"</formula>
    </cfRule>
  </conditionalFormatting>
  <conditionalFormatting sqref="B316:B329">
    <cfRule type="expression" dxfId="7189" priority="7033">
      <formula>ROW()=CELL("fila")</formula>
    </cfRule>
    <cfRule type="expression" dxfId="7188" priority="7034">
      <formula>$A316="Venta"</formula>
    </cfRule>
    <cfRule type="expression" dxfId="7187" priority="7035">
      <formula>$A316="Compra"</formula>
    </cfRule>
  </conditionalFormatting>
  <conditionalFormatting sqref="B316:B329">
    <cfRule type="expression" dxfId="7186" priority="7036">
      <formula>ROW()=CELL("fila")</formula>
    </cfRule>
    <cfRule type="expression" dxfId="7185" priority="7037">
      <formula>$A316="Venta"</formula>
    </cfRule>
    <cfRule type="expression" dxfId="7184" priority="7038">
      <formula>$A316="Compra"</formula>
    </cfRule>
  </conditionalFormatting>
  <conditionalFormatting sqref="B316:B329">
    <cfRule type="expression" dxfId="7183" priority="7030">
      <formula>ROW()=CELL("fila")</formula>
    </cfRule>
    <cfRule type="expression" dxfId="7182" priority="7031">
      <formula>$A316="Venta"</formula>
    </cfRule>
    <cfRule type="expression" dxfId="7181" priority="7032">
      <formula>$A316="Compra"</formula>
    </cfRule>
  </conditionalFormatting>
  <conditionalFormatting sqref="B316:B329">
    <cfRule type="expression" dxfId="7180" priority="7027">
      <formula>ROW()=CELL("fila")</formula>
    </cfRule>
  </conditionalFormatting>
  <conditionalFormatting sqref="B316:B329">
    <cfRule type="expression" dxfId="7179" priority="7028">
      <formula>$A316="Venta"</formula>
    </cfRule>
    <cfRule type="expression" dxfId="7178" priority="7029">
      <formula>$A316="Compra"</formula>
    </cfRule>
  </conditionalFormatting>
  <conditionalFormatting sqref="B316:B329">
    <cfRule type="expression" dxfId="7177" priority="7021">
      <formula>ROW()=CELL("fila")</formula>
    </cfRule>
    <cfRule type="expression" dxfId="7176" priority="7022">
      <formula>$A316="Venta"</formula>
    </cfRule>
    <cfRule type="expression" dxfId="7175" priority="7023">
      <formula>$A316="Compra"</formula>
    </cfRule>
  </conditionalFormatting>
  <conditionalFormatting sqref="B316:B329">
    <cfRule type="expression" dxfId="7174" priority="7024">
      <formula>ROW()=CELL("fila")</formula>
    </cfRule>
    <cfRule type="expression" dxfId="7173" priority="7025">
      <formula>$A316="Venta"</formula>
    </cfRule>
    <cfRule type="expression" dxfId="7172" priority="7026">
      <formula>$A316="Compra"</formula>
    </cfRule>
  </conditionalFormatting>
  <conditionalFormatting sqref="B316:B329">
    <cfRule type="expression" dxfId="7171" priority="7015">
      <formula>ROW()=CELL("fila")</formula>
    </cfRule>
    <cfRule type="expression" dxfId="7170" priority="7016">
      <formula>$A316="Venta"</formula>
    </cfRule>
    <cfRule type="expression" dxfId="7169" priority="7017">
      <formula>$A316="Compra"</formula>
    </cfRule>
  </conditionalFormatting>
  <conditionalFormatting sqref="B316:B329">
    <cfRule type="expression" dxfId="7168" priority="7018">
      <formula>ROW()=CELL("fila")</formula>
    </cfRule>
    <cfRule type="expression" dxfId="7167" priority="7019">
      <formula>$A316="Venta"</formula>
    </cfRule>
    <cfRule type="expression" dxfId="7166" priority="7020">
      <formula>$A316="Compra"</formula>
    </cfRule>
  </conditionalFormatting>
  <conditionalFormatting sqref="B316:B329">
    <cfRule type="expression" dxfId="7165" priority="7012">
      <formula>ROW()=CELL("fila")</formula>
    </cfRule>
    <cfRule type="expression" dxfId="7164" priority="7013">
      <formula>$A316="Venta"</formula>
    </cfRule>
    <cfRule type="expression" dxfId="7163" priority="7014">
      <formula>$A316="Compra"</formula>
    </cfRule>
  </conditionalFormatting>
  <conditionalFormatting sqref="B316:B329">
    <cfRule type="expression" dxfId="7162" priority="7009">
      <formula>ROW()=CELL("fila")</formula>
    </cfRule>
    <cfRule type="expression" dxfId="7161" priority="7010">
      <formula>$A316="Venta"</formula>
    </cfRule>
    <cfRule type="expression" dxfId="7160" priority="7011">
      <formula>$A316="Compra"</formula>
    </cfRule>
  </conditionalFormatting>
  <conditionalFormatting sqref="B316:B329">
    <cfRule type="expression" dxfId="7159" priority="7006">
      <formula>ROW()=CELL("fila")</formula>
    </cfRule>
    <cfRule type="expression" dxfId="7158" priority="7007">
      <formula>$A316="Venta"</formula>
    </cfRule>
    <cfRule type="expression" dxfId="7157" priority="7008">
      <formula>$A316="Compra"</formula>
    </cfRule>
  </conditionalFormatting>
  <conditionalFormatting sqref="B316:B329">
    <cfRule type="expression" dxfId="7156" priority="7003">
      <formula>ROW()=CELL("fila")</formula>
    </cfRule>
  </conditionalFormatting>
  <conditionalFormatting sqref="B316:B329">
    <cfRule type="expression" dxfId="7155" priority="7004">
      <formula>$A316="Venta"</formula>
    </cfRule>
    <cfRule type="expression" dxfId="7154" priority="7005">
      <formula>$A316="Compra"</formula>
    </cfRule>
  </conditionalFormatting>
  <conditionalFormatting sqref="B316:B329">
    <cfRule type="expression" dxfId="7153" priority="6997">
      <formula>ROW()=CELL("fila")</formula>
    </cfRule>
    <cfRule type="expression" dxfId="7152" priority="6998">
      <formula>$A316="Venta"</formula>
    </cfRule>
    <cfRule type="expression" dxfId="7151" priority="6999">
      <formula>$A316="Compra"</formula>
    </cfRule>
  </conditionalFormatting>
  <conditionalFormatting sqref="B316:B329">
    <cfRule type="expression" dxfId="7150" priority="7000">
      <formula>ROW()=CELL("fila")</formula>
    </cfRule>
    <cfRule type="expression" dxfId="7149" priority="7001">
      <formula>$A316="Venta"</formula>
    </cfRule>
    <cfRule type="expression" dxfId="7148" priority="7002">
      <formula>$A316="Compra"</formula>
    </cfRule>
  </conditionalFormatting>
  <conditionalFormatting sqref="B316:B329">
    <cfRule type="expression" dxfId="7147" priority="6994">
      <formula>ROW()=CELL("fila")</formula>
    </cfRule>
    <cfRule type="expression" dxfId="7146" priority="6995">
      <formula>$A316="Venta"</formula>
    </cfRule>
    <cfRule type="expression" dxfId="7145" priority="6996">
      <formula>$A316="Compra"</formula>
    </cfRule>
  </conditionalFormatting>
  <conditionalFormatting sqref="B316:B329">
    <cfRule type="expression" dxfId="7144" priority="6991">
      <formula>ROW()=CELL("fila")</formula>
    </cfRule>
  </conditionalFormatting>
  <conditionalFormatting sqref="B316:B329">
    <cfRule type="expression" dxfId="7143" priority="6992">
      <formula>$A316="Venta"</formula>
    </cfRule>
    <cfRule type="expression" dxfId="7142" priority="6993">
      <formula>$A316="Compra"</formula>
    </cfRule>
  </conditionalFormatting>
  <conditionalFormatting sqref="B316:B329">
    <cfRule type="expression" dxfId="7141" priority="6985">
      <formula>ROW()=CELL("fila")</formula>
    </cfRule>
    <cfRule type="expression" dxfId="7140" priority="6986">
      <formula>$A316="Venta"</formula>
    </cfRule>
    <cfRule type="expression" dxfId="7139" priority="6987">
      <formula>$A316="Compra"</formula>
    </cfRule>
  </conditionalFormatting>
  <conditionalFormatting sqref="B316:B329">
    <cfRule type="expression" dxfId="7138" priority="6988">
      <formula>ROW()=CELL("fila")</formula>
    </cfRule>
    <cfRule type="expression" dxfId="7137" priority="6989">
      <formula>$A316="Venta"</formula>
    </cfRule>
    <cfRule type="expression" dxfId="7136" priority="6990">
      <formula>$A316="Compra"</formula>
    </cfRule>
  </conditionalFormatting>
  <conditionalFormatting sqref="B316:B329">
    <cfRule type="expression" dxfId="7135" priority="6979">
      <formula>ROW()=CELL("fila")</formula>
    </cfRule>
    <cfRule type="expression" dxfId="7134" priority="6980">
      <formula>$A316="Venta"</formula>
    </cfRule>
    <cfRule type="expression" dxfId="7133" priority="6981">
      <formula>$A316="Compra"</formula>
    </cfRule>
  </conditionalFormatting>
  <conditionalFormatting sqref="B316:B329">
    <cfRule type="expression" dxfId="7132" priority="6982">
      <formula>ROW()=CELL("fila")</formula>
    </cfRule>
    <cfRule type="expression" dxfId="7131" priority="6983">
      <formula>$A316="Venta"</formula>
    </cfRule>
    <cfRule type="expression" dxfId="7130" priority="6984">
      <formula>$A316="Compra"</formula>
    </cfRule>
  </conditionalFormatting>
  <conditionalFormatting sqref="B316:B329">
    <cfRule type="expression" dxfId="7129" priority="6976">
      <formula>ROW()=CELL("fila")</formula>
    </cfRule>
    <cfRule type="expression" dxfId="7128" priority="6977">
      <formula>$A316="Venta"</formula>
    </cfRule>
    <cfRule type="expression" dxfId="7127" priority="6978">
      <formula>$A316="Compra"</formula>
    </cfRule>
  </conditionalFormatting>
  <conditionalFormatting sqref="B316:B329">
    <cfRule type="expression" dxfId="7126" priority="6973">
      <formula>ROW()=CELL("fila")</formula>
    </cfRule>
  </conditionalFormatting>
  <conditionalFormatting sqref="B316:B329">
    <cfRule type="expression" dxfId="7125" priority="6974">
      <formula>$A316="Venta"</formula>
    </cfRule>
    <cfRule type="expression" dxfId="7124" priority="6975">
      <formula>$A316="Compra"</formula>
    </cfRule>
  </conditionalFormatting>
  <conditionalFormatting sqref="B316:B329">
    <cfRule type="expression" dxfId="7123" priority="6967">
      <formula>ROW()=CELL("fila")</formula>
    </cfRule>
    <cfRule type="expression" dxfId="7122" priority="6968">
      <formula>$A316="Venta"</formula>
    </cfRule>
    <cfRule type="expression" dxfId="7121" priority="6969">
      <formula>$A316="Compra"</formula>
    </cfRule>
  </conditionalFormatting>
  <conditionalFormatting sqref="B316:B329">
    <cfRule type="expression" dxfId="7120" priority="6970">
      <formula>ROW()=CELL("fila")</formula>
    </cfRule>
    <cfRule type="expression" dxfId="7119" priority="6971">
      <formula>$A316="Venta"</formula>
    </cfRule>
    <cfRule type="expression" dxfId="7118" priority="6972">
      <formula>$A316="Compra"</formula>
    </cfRule>
  </conditionalFormatting>
  <conditionalFormatting sqref="B316:B329">
    <cfRule type="expression" dxfId="7117" priority="6961">
      <formula>ROW()=CELL("fila")</formula>
    </cfRule>
    <cfRule type="expression" dxfId="7116" priority="6962">
      <formula>$A316="Venta"</formula>
    </cfRule>
    <cfRule type="expression" dxfId="7115" priority="6963">
      <formula>$A316="Compra"</formula>
    </cfRule>
  </conditionalFormatting>
  <conditionalFormatting sqref="B316:B329">
    <cfRule type="expression" dxfId="7114" priority="6964">
      <formula>ROW()=CELL("fila")</formula>
    </cfRule>
    <cfRule type="expression" dxfId="7113" priority="6965">
      <formula>$A316="Venta"</formula>
    </cfRule>
    <cfRule type="expression" dxfId="7112" priority="6966">
      <formula>$A316="Compra"</formula>
    </cfRule>
  </conditionalFormatting>
  <conditionalFormatting sqref="B316:B329">
    <cfRule type="expression" dxfId="7111" priority="6958">
      <formula>ROW()=CELL("fila")</formula>
    </cfRule>
    <cfRule type="expression" dxfId="7110" priority="6959">
      <formula>$A316="Venta"</formula>
    </cfRule>
    <cfRule type="expression" dxfId="7109" priority="6960">
      <formula>$A316="Compra"</formula>
    </cfRule>
  </conditionalFormatting>
  <conditionalFormatting sqref="B316:B329">
    <cfRule type="expression" dxfId="7108" priority="6955">
      <formula>ROW()=CELL("fila")</formula>
    </cfRule>
  </conditionalFormatting>
  <conditionalFormatting sqref="B316:B329">
    <cfRule type="expression" dxfId="7107" priority="6956">
      <formula>$A316="Venta"</formula>
    </cfRule>
    <cfRule type="expression" dxfId="7106" priority="6957">
      <formula>$A316="Compra"</formula>
    </cfRule>
  </conditionalFormatting>
  <conditionalFormatting sqref="B316:B329">
    <cfRule type="expression" dxfId="7105" priority="6949">
      <formula>ROW()=CELL("fila")</formula>
    </cfRule>
    <cfRule type="expression" dxfId="7104" priority="6950">
      <formula>$A316="Venta"</formula>
    </cfRule>
    <cfRule type="expression" dxfId="7103" priority="6951">
      <formula>$A316="Compra"</formula>
    </cfRule>
  </conditionalFormatting>
  <conditionalFormatting sqref="B316:B329">
    <cfRule type="expression" dxfId="7102" priority="6952">
      <formula>ROW()=CELL("fila")</formula>
    </cfRule>
    <cfRule type="expression" dxfId="7101" priority="6953">
      <formula>$A316="Venta"</formula>
    </cfRule>
    <cfRule type="expression" dxfId="7100" priority="6954">
      <formula>$A316="Compra"</formula>
    </cfRule>
  </conditionalFormatting>
  <conditionalFormatting sqref="B316:B329">
    <cfRule type="expression" dxfId="7099" priority="6943">
      <formula>ROW()=CELL("fila")</formula>
    </cfRule>
    <cfRule type="expression" dxfId="7098" priority="6944">
      <formula>$A316="Venta"</formula>
    </cfRule>
    <cfRule type="expression" dxfId="7097" priority="6945">
      <formula>$A316="Compra"</formula>
    </cfRule>
  </conditionalFormatting>
  <conditionalFormatting sqref="B316:B329">
    <cfRule type="expression" dxfId="7096" priority="6946">
      <formula>ROW()=CELL("fila")</formula>
    </cfRule>
    <cfRule type="expression" dxfId="7095" priority="6947">
      <formula>$A316="Venta"</formula>
    </cfRule>
    <cfRule type="expression" dxfId="7094" priority="6948">
      <formula>$A316="Compra"</formula>
    </cfRule>
  </conditionalFormatting>
  <conditionalFormatting sqref="B316:B329">
    <cfRule type="expression" dxfId="7093" priority="6940">
      <formula>ROW()=CELL("fila")</formula>
    </cfRule>
    <cfRule type="expression" dxfId="7092" priority="6941">
      <formula>$A316="Venta"</formula>
    </cfRule>
    <cfRule type="expression" dxfId="7091" priority="6942">
      <formula>$A316="Compra"</formula>
    </cfRule>
  </conditionalFormatting>
  <conditionalFormatting sqref="B316:B329">
    <cfRule type="expression" dxfId="7090" priority="6937">
      <formula>ROW()=CELL("fila")</formula>
    </cfRule>
  </conditionalFormatting>
  <conditionalFormatting sqref="B316:B329">
    <cfRule type="expression" dxfId="7089" priority="6938">
      <formula>$A316="Venta"</formula>
    </cfRule>
    <cfRule type="expression" dxfId="7088" priority="6939">
      <formula>$A316="Compra"</formula>
    </cfRule>
  </conditionalFormatting>
  <conditionalFormatting sqref="B316:B329">
    <cfRule type="expression" dxfId="7087" priority="6931">
      <formula>ROW()=CELL("fila")</formula>
    </cfRule>
    <cfRule type="expression" dxfId="7086" priority="6932">
      <formula>$A316="Venta"</formula>
    </cfRule>
    <cfRule type="expression" dxfId="7085" priority="6933">
      <formula>$A316="Compra"</formula>
    </cfRule>
  </conditionalFormatting>
  <conditionalFormatting sqref="B316:B329">
    <cfRule type="expression" dxfId="7084" priority="6934">
      <formula>ROW()=CELL("fila")</formula>
    </cfRule>
    <cfRule type="expression" dxfId="7083" priority="6935">
      <formula>$A316="Venta"</formula>
    </cfRule>
    <cfRule type="expression" dxfId="7082" priority="6936">
      <formula>$A316="Compra"</formula>
    </cfRule>
  </conditionalFormatting>
  <conditionalFormatting sqref="B316:B329">
    <cfRule type="expression" dxfId="7081" priority="6925">
      <formula>ROW()=CELL("fila")</formula>
    </cfRule>
    <cfRule type="expression" dxfId="7080" priority="6926">
      <formula>$A316="Venta"</formula>
    </cfRule>
    <cfRule type="expression" dxfId="7079" priority="6927">
      <formula>$A316="Compra"</formula>
    </cfRule>
  </conditionalFormatting>
  <conditionalFormatting sqref="B316:B329">
    <cfRule type="expression" dxfId="7078" priority="6928">
      <formula>ROW()=CELL("fila")</formula>
    </cfRule>
    <cfRule type="expression" dxfId="7077" priority="6929">
      <formula>$A316="Venta"</formula>
    </cfRule>
    <cfRule type="expression" dxfId="7076" priority="6930">
      <formula>$A316="Compra"</formula>
    </cfRule>
  </conditionalFormatting>
  <conditionalFormatting sqref="B316:B329">
    <cfRule type="expression" dxfId="7075" priority="6919">
      <formula>ROW()=CELL("fila")</formula>
    </cfRule>
    <cfRule type="expression" dxfId="7074" priority="6920">
      <formula>$A316="Venta"</formula>
    </cfRule>
    <cfRule type="expression" dxfId="7073" priority="6921">
      <formula>$A316="Compra"</formula>
    </cfRule>
  </conditionalFormatting>
  <conditionalFormatting sqref="B316:B329">
    <cfRule type="expression" dxfId="7072" priority="6922">
      <formula>ROW()=CELL("fila")</formula>
    </cfRule>
    <cfRule type="expression" dxfId="7071" priority="6923">
      <formula>$A316="Venta"</formula>
    </cfRule>
    <cfRule type="expression" dxfId="7070" priority="6924">
      <formula>$A316="Compra"</formula>
    </cfRule>
  </conditionalFormatting>
  <conditionalFormatting sqref="B316:B329">
    <cfRule type="expression" dxfId="7069" priority="6913">
      <formula>ROW()=CELL("fila")</formula>
    </cfRule>
    <cfRule type="expression" dxfId="7068" priority="6914">
      <formula>$A316="Venta"</formula>
    </cfRule>
    <cfRule type="expression" dxfId="7067" priority="6915">
      <formula>$A316="Compra"</formula>
    </cfRule>
  </conditionalFormatting>
  <conditionalFormatting sqref="B316:B329">
    <cfRule type="expression" dxfId="7066" priority="6916">
      <formula>ROW()=CELL("fila")</formula>
    </cfRule>
    <cfRule type="expression" dxfId="7065" priority="6917">
      <formula>$A316="Venta"</formula>
    </cfRule>
    <cfRule type="expression" dxfId="7064" priority="6918">
      <formula>$A316="Compra"</formula>
    </cfRule>
  </conditionalFormatting>
  <conditionalFormatting sqref="B316:B329">
    <cfRule type="expression" dxfId="7063" priority="6910">
      <formula>ROW()=CELL("fila")</formula>
    </cfRule>
    <cfRule type="expression" dxfId="7062" priority="6911">
      <formula>$A316="Venta"</formula>
    </cfRule>
    <cfRule type="expression" dxfId="7061" priority="6912">
      <formula>$A316="Compra"</formula>
    </cfRule>
  </conditionalFormatting>
  <conditionalFormatting sqref="B316:B329">
    <cfRule type="expression" dxfId="7060" priority="6907">
      <formula>ROW()=CELL("fila")</formula>
    </cfRule>
    <cfRule type="expression" dxfId="7059" priority="6908">
      <formula>$A316="Venta"</formula>
    </cfRule>
    <cfRule type="expression" dxfId="7058" priority="6909">
      <formula>$A316="Compra"</formula>
    </cfRule>
  </conditionalFormatting>
  <conditionalFormatting sqref="B316:B329">
    <cfRule type="expression" dxfId="7057" priority="6904">
      <formula>ROW()=CELL("fila")</formula>
    </cfRule>
    <cfRule type="expression" dxfId="7056" priority="6905">
      <formula>$A316="Venta"</formula>
    </cfRule>
    <cfRule type="expression" dxfId="7055" priority="6906">
      <formula>$A316="Compra"</formula>
    </cfRule>
  </conditionalFormatting>
  <conditionalFormatting sqref="B316:B329">
    <cfRule type="expression" dxfId="7054" priority="6901">
      <formula>ROW()=CELL("fila")</formula>
    </cfRule>
  </conditionalFormatting>
  <conditionalFormatting sqref="B316:B329">
    <cfRule type="expression" dxfId="7053" priority="6902">
      <formula>$A316="Venta"</formula>
    </cfRule>
    <cfRule type="expression" dxfId="7052" priority="6903">
      <formula>$A316="Compra"</formula>
    </cfRule>
  </conditionalFormatting>
  <conditionalFormatting sqref="B316:B329">
    <cfRule type="expression" dxfId="7051" priority="6895">
      <formula>ROW()=CELL("fila")</formula>
    </cfRule>
    <cfRule type="expression" dxfId="7050" priority="6896">
      <formula>$A316="Venta"</formula>
    </cfRule>
    <cfRule type="expression" dxfId="7049" priority="6897">
      <formula>$A316="Compra"</formula>
    </cfRule>
  </conditionalFormatting>
  <conditionalFormatting sqref="B316:B329">
    <cfRule type="expression" dxfId="7048" priority="6898">
      <formula>ROW()=CELL("fila")</formula>
    </cfRule>
    <cfRule type="expression" dxfId="7047" priority="6899">
      <formula>$A316="Venta"</formula>
    </cfRule>
    <cfRule type="expression" dxfId="7046" priority="6900">
      <formula>$A316="Compra"</formula>
    </cfRule>
  </conditionalFormatting>
  <conditionalFormatting sqref="B316:B329">
    <cfRule type="expression" dxfId="7045" priority="6892">
      <formula>ROW()=CELL("fila")</formula>
    </cfRule>
    <cfRule type="expression" dxfId="7044" priority="6893">
      <formula>$A316="Venta"</formula>
    </cfRule>
    <cfRule type="expression" dxfId="7043" priority="6894">
      <formula>$A316="Compra"</formula>
    </cfRule>
  </conditionalFormatting>
  <conditionalFormatting sqref="B316:B329">
    <cfRule type="expression" dxfId="7042" priority="6889">
      <formula>ROW()=CELL("fila")</formula>
    </cfRule>
    <cfRule type="expression" dxfId="7041" priority="6890">
      <formula>$A316="Venta"</formula>
    </cfRule>
    <cfRule type="expression" dxfId="7040" priority="6891">
      <formula>$A316="Compra"</formula>
    </cfRule>
  </conditionalFormatting>
  <conditionalFormatting sqref="B316:B329">
    <cfRule type="expression" dxfId="7039" priority="6886">
      <formula>ROW()=CELL("fila")</formula>
    </cfRule>
    <cfRule type="expression" dxfId="7038" priority="6887">
      <formula>$A316="Venta"</formula>
    </cfRule>
    <cfRule type="expression" dxfId="7037" priority="6888">
      <formula>$A316="Compra"</formula>
    </cfRule>
  </conditionalFormatting>
  <conditionalFormatting sqref="B316:B329">
    <cfRule type="expression" dxfId="7036" priority="6883">
      <formula>ROW()=CELL("fila")</formula>
    </cfRule>
  </conditionalFormatting>
  <conditionalFormatting sqref="B316:B329">
    <cfRule type="expression" dxfId="7035" priority="6884">
      <formula>$A316="Venta"</formula>
    </cfRule>
    <cfRule type="expression" dxfId="7034" priority="6885">
      <formula>$A316="Compra"</formula>
    </cfRule>
  </conditionalFormatting>
  <conditionalFormatting sqref="B316:B329">
    <cfRule type="expression" dxfId="7033" priority="6877">
      <formula>ROW()=CELL("fila")</formula>
    </cfRule>
    <cfRule type="expression" dxfId="7032" priority="6878">
      <formula>$A316="Venta"</formula>
    </cfRule>
    <cfRule type="expression" dxfId="7031" priority="6879">
      <formula>$A316="Compra"</formula>
    </cfRule>
  </conditionalFormatting>
  <conditionalFormatting sqref="B316:B329">
    <cfRule type="expression" dxfId="7030" priority="6880">
      <formula>ROW()=CELL("fila")</formula>
    </cfRule>
    <cfRule type="expression" dxfId="7029" priority="6881">
      <formula>$A316="Venta"</formula>
    </cfRule>
    <cfRule type="expression" dxfId="7028" priority="6882">
      <formula>$A316="Compra"</formula>
    </cfRule>
  </conditionalFormatting>
  <conditionalFormatting sqref="B316:B329">
    <cfRule type="expression" dxfId="7027" priority="6874">
      <formula>ROW()=CELL("fila")</formula>
    </cfRule>
    <cfRule type="expression" dxfId="7026" priority="6875">
      <formula>$A316="Venta"</formula>
    </cfRule>
    <cfRule type="expression" dxfId="7025" priority="6876">
      <formula>$A316="Compra"</formula>
    </cfRule>
  </conditionalFormatting>
  <conditionalFormatting sqref="B316:B329">
    <cfRule type="expression" dxfId="7024" priority="6871">
      <formula>ROW()=CELL("fila")</formula>
    </cfRule>
  </conditionalFormatting>
  <conditionalFormatting sqref="B316:B329">
    <cfRule type="expression" dxfId="7023" priority="6872">
      <formula>$A316="Venta"</formula>
    </cfRule>
    <cfRule type="expression" dxfId="7022" priority="6873">
      <formula>$A316="Compra"</formula>
    </cfRule>
  </conditionalFormatting>
  <conditionalFormatting sqref="B316:B329">
    <cfRule type="expression" dxfId="7021" priority="6865">
      <formula>ROW()=CELL("fila")</formula>
    </cfRule>
    <cfRule type="expression" dxfId="7020" priority="6866">
      <formula>$A316="Venta"</formula>
    </cfRule>
    <cfRule type="expression" dxfId="7019" priority="6867">
      <formula>$A316="Compra"</formula>
    </cfRule>
  </conditionalFormatting>
  <conditionalFormatting sqref="B316:B329">
    <cfRule type="expression" dxfId="7018" priority="6868">
      <formula>ROW()=CELL("fila")</formula>
    </cfRule>
    <cfRule type="expression" dxfId="7017" priority="6869">
      <formula>$A316="Venta"</formula>
    </cfRule>
    <cfRule type="expression" dxfId="7016" priority="6870">
      <formula>$A316="Compra"</formula>
    </cfRule>
  </conditionalFormatting>
  <conditionalFormatting sqref="B316:B329">
    <cfRule type="expression" dxfId="7015" priority="6859">
      <formula>ROW()=CELL("fila")</formula>
    </cfRule>
    <cfRule type="expression" dxfId="7014" priority="6860">
      <formula>$A316="Venta"</formula>
    </cfRule>
    <cfRule type="expression" dxfId="7013" priority="6861">
      <formula>$A316="Compra"</formula>
    </cfRule>
  </conditionalFormatting>
  <conditionalFormatting sqref="B316:B329">
    <cfRule type="expression" dxfId="7012" priority="6862">
      <formula>ROW()=CELL("fila")</formula>
    </cfRule>
    <cfRule type="expression" dxfId="7011" priority="6863">
      <formula>$A316="Venta"</formula>
    </cfRule>
    <cfRule type="expression" dxfId="7010" priority="6864">
      <formula>$A316="Compra"</formula>
    </cfRule>
  </conditionalFormatting>
  <conditionalFormatting sqref="B316:B329">
    <cfRule type="expression" dxfId="7009" priority="6856">
      <formula>ROW()=CELL("fila")</formula>
    </cfRule>
    <cfRule type="expression" dxfId="7008" priority="6857">
      <formula>$A316="Venta"</formula>
    </cfRule>
    <cfRule type="expression" dxfId="7007" priority="6858">
      <formula>$A316="Compra"</formula>
    </cfRule>
  </conditionalFormatting>
  <conditionalFormatting sqref="B316:B329">
    <cfRule type="expression" dxfId="7006" priority="6853">
      <formula>ROW()=CELL("fila")</formula>
    </cfRule>
    <cfRule type="expression" dxfId="7005" priority="6854">
      <formula>$A316="Venta"</formula>
    </cfRule>
    <cfRule type="expression" dxfId="7004" priority="6855">
      <formula>$A316="Compra"</formula>
    </cfRule>
  </conditionalFormatting>
  <conditionalFormatting sqref="B316:B329">
    <cfRule type="expression" dxfId="7003" priority="6850">
      <formula>ROW()=CELL("fila")</formula>
    </cfRule>
    <cfRule type="expression" dxfId="7002" priority="6851">
      <formula>$A316="Venta"</formula>
    </cfRule>
    <cfRule type="expression" dxfId="7001" priority="6852">
      <formula>$A316="Compra"</formula>
    </cfRule>
  </conditionalFormatting>
  <conditionalFormatting sqref="B316:B329">
    <cfRule type="expression" dxfId="7000" priority="6847">
      <formula>ROW()=CELL("fila")</formula>
    </cfRule>
  </conditionalFormatting>
  <conditionalFormatting sqref="B316:B329">
    <cfRule type="expression" dxfId="6999" priority="6848">
      <formula>$A316="Venta"</formula>
    </cfRule>
    <cfRule type="expression" dxfId="6998" priority="6849">
      <formula>$A316="Compra"</formula>
    </cfRule>
  </conditionalFormatting>
  <conditionalFormatting sqref="B316:B329">
    <cfRule type="expression" dxfId="6997" priority="6841">
      <formula>ROW()=CELL("fila")</formula>
    </cfRule>
    <cfRule type="expression" dxfId="6996" priority="6842">
      <formula>$A316="Venta"</formula>
    </cfRule>
    <cfRule type="expression" dxfId="6995" priority="6843">
      <formula>$A316="Compra"</formula>
    </cfRule>
  </conditionalFormatting>
  <conditionalFormatting sqref="B316:B329">
    <cfRule type="expression" dxfId="6994" priority="6844">
      <formula>ROW()=CELL("fila")</formula>
    </cfRule>
    <cfRule type="expression" dxfId="6993" priority="6845">
      <formula>$A316="Venta"</formula>
    </cfRule>
    <cfRule type="expression" dxfId="6992" priority="6846">
      <formula>$A316="Compra"</formula>
    </cfRule>
  </conditionalFormatting>
  <conditionalFormatting sqref="B316:B329">
    <cfRule type="expression" dxfId="6991" priority="6838">
      <formula>ROW()=CELL("fila")</formula>
    </cfRule>
    <cfRule type="expression" dxfId="6990" priority="6839">
      <formula>$A316="Venta"</formula>
    </cfRule>
    <cfRule type="expression" dxfId="6989" priority="6840">
      <formula>$A316="Compra"</formula>
    </cfRule>
  </conditionalFormatting>
  <conditionalFormatting sqref="B316:B329">
    <cfRule type="expression" dxfId="6988" priority="6835">
      <formula>ROW()=CELL("fila")</formula>
    </cfRule>
  </conditionalFormatting>
  <conditionalFormatting sqref="B316:B329">
    <cfRule type="expression" dxfId="6987" priority="6836">
      <formula>$A316="Venta"</formula>
    </cfRule>
    <cfRule type="expression" dxfId="6986" priority="6837">
      <formula>$A316="Compra"</formula>
    </cfRule>
  </conditionalFormatting>
  <conditionalFormatting sqref="B316:B329">
    <cfRule type="expression" dxfId="6985" priority="6829">
      <formula>ROW()=CELL("fila")</formula>
    </cfRule>
    <cfRule type="expression" dxfId="6984" priority="6830">
      <formula>$A316="Venta"</formula>
    </cfRule>
    <cfRule type="expression" dxfId="6983" priority="6831">
      <formula>$A316="Compra"</formula>
    </cfRule>
  </conditionalFormatting>
  <conditionalFormatting sqref="B316:B329">
    <cfRule type="expression" dxfId="6982" priority="6832">
      <formula>ROW()=CELL("fila")</formula>
    </cfRule>
    <cfRule type="expression" dxfId="6981" priority="6833">
      <formula>$A316="Venta"</formula>
    </cfRule>
    <cfRule type="expression" dxfId="6980" priority="6834">
      <formula>$A316="Compra"</formula>
    </cfRule>
  </conditionalFormatting>
  <conditionalFormatting sqref="B316:B329">
    <cfRule type="expression" dxfId="6979" priority="6823">
      <formula>ROW()=CELL("fila")</formula>
    </cfRule>
    <cfRule type="expression" dxfId="6978" priority="6824">
      <formula>$A316="Venta"</formula>
    </cfRule>
    <cfRule type="expression" dxfId="6977" priority="6825">
      <formula>$A316="Compra"</formula>
    </cfRule>
  </conditionalFormatting>
  <conditionalFormatting sqref="B316:B329">
    <cfRule type="expression" dxfId="6976" priority="6826">
      <formula>ROW()=CELL("fila")</formula>
    </cfRule>
    <cfRule type="expression" dxfId="6975" priority="6827">
      <formula>$A316="Venta"</formula>
    </cfRule>
    <cfRule type="expression" dxfId="6974" priority="6828">
      <formula>$A316="Compra"</formula>
    </cfRule>
  </conditionalFormatting>
  <conditionalFormatting sqref="B316:B329">
    <cfRule type="expression" dxfId="6973" priority="6820">
      <formula>ROW()=CELL("fila")</formula>
    </cfRule>
    <cfRule type="expression" dxfId="6972" priority="6821">
      <formula>$A316="Venta"</formula>
    </cfRule>
    <cfRule type="expression" dxfId="6971" priority="6822">
      <formula>$A316="Compra"</formula>
    </cfRule>
  </conditionalFormatting>
  <conditionalFormatting sqref="B316:B329">
    <cfRule type="expression" dxfId="6970" priority="6817">
      <formula>ROW()=CELL("fila")</formula>
    </cfRule>
  </conditionalFormatting>
  <conditionalFormatting sqref="B316:B329">
    <cfRule type="expression" dxfId="6969" priority="6818">
      <formula>$A316="Venta"</formula>
    </cfRule>
    <cfRule type="expression" dxfId="6968" priority="6819">
      <formula>$A316="Compra"</formula>
    </cfRule>
  </conditionalFormatting>
  <conditionalFormatting sqref="B316:B329">
    <cfRule type="expression" dxfId="6967" priority="6811">
      <formula>ROW()=CELL("fila")</formula>
    </cfRule>
    <cfRule type="expression" dxfId="6966" priority="6812">
      <formula>$A316="Venta"</formula>
    </cfRule>
    <cfRule type="expression" dxfId="6965" priority="6813">
      <formula>$A316="Compra"</formula>
    </cfRule>
  </conditionalFormatting>
  <conditionalFormatting sqref="B316:B329">
    <cfRule type="expression" dxfId="6964" priority="6814">
      <formula>ROW()=CELL("fila")</formula>
    </cfRule>
    <cfRule type="expression" dxfId="6963" priority="6815">
      <formula>$A316="Venta"</formula>
    </cfRule>
    <cfRule type="expression" dxfId="6962" priority="6816">
      <formula>$A316="Compra"</formula>
    </cfRule>
  </conditionalFormatting>
  <conditionalFormatting sqref="B316:B329">
    <cfRule type="expression" dxfId="6961" priority="6805">
      <formula>ROW()=CELL("fila")</formula>
    </cfRule>
    <cfRule type="expression" dxfId="6960" priority="6806">
      <formula>$A316="Venta"</formula>
    </cfRule>
    <cfRule type="expression" dxfId="6959" priority="6807">
      <formula>$A316="Compra"</formula>
    </cfRule>
  </conditionalFormatting>
  <conditionalFormatting sqref="B316:B329">
    <cfRule type="expression" dxfId="6958" priority="6808">
      <formula>ROW()=CELL("fila")</formula>
    </cfRule>
    <cfRule type="expression" dxfId="6957" priority="6809">
      <formula>$A316="Venta"</formula>
    </cfRule>
    <cfRule type="expression" dxfId="6956" priority="6810">
      <formula>$A316="Compra"</formula>
    </cfRule>
  </conditionalFormatting>
  <conditionalFormatting sqref="B316:B329">
    <cfRule type="expression" dxfId="6955" priority="6802">
      <formula>ROW()=CELL("fila")</formula>
    </cfRule>
    <cfRule type="expression" dxfId="6954" priority="6803">
      <formula>$A316="Venta"</formula>
    </cfRule>
    <cfRule type="expression" dxfId="6953" priority="6804">
      <formula>$A316="Compra"</formula>
    </cfRule>
  </conditionalFormatting>
  <conditionalFormatting sqref="B316:B329">
    <cfRule type="expression" dxfId="6952" priority="6799">
      <formula>ROW()=CELL("fila")</formula>
    </cfRule>
  </conditionalFormatting>
  <conditionalFormatting sqref="B316:B329">
    <cfRule type="expression" dxfId="6951" priority="6800">
      <formula>$A316="Venta"</formula>
    </cfRule>
    <cfRule type="expression" dxfId="6950" priority="6801">
      <formula>$A316="Compra"</formula>
    </cfRule>
  </conditionalFormatting>
  <conditionalFormatting sqref="B316:B329">
    <cfRule type="expression" dxfId="6949" priority="6793">
      <formula>ROW()=CELL("fila")</formula>
    </cfRule>
    <cfRule type="expression" dxfId="6948" priority="6794">
      <formula>$A316="Venta"</formula>
    </cfRule>
    <cfRule type="expression" dxfId="6947" priority="6795">
      <formula>$A316="Compra"</formula>
    </cfRule>
  </conditionalFormatting>
  <conditionalFormatting sqref="B316:B329">
    <cfRule type="expression" dxfId="6946" priority="6796">
      <formula>ROW()=CELL("fila")</formula>
    </cfRule>
    <cfRule type="expression" dxfId="6945" priority="6797">
      <formula>$A316="Venta"</formula>
    </cfRule>
    <cfRule type="expression" dxfId="6944" priority="6798">
      <formula>$A316="Compra"</formula>
    </cfRule>
  </conditionalFormatting>
  <conditionalFormatting sqref="B316:B329">
    <cfRule type="expression" dxfId="6943" priority="6787">
      <formula>ROW()=CELL("fila")</formula>
    </cfRule>
    <cfRule type="expression" dxfId="6942" priority="6788">
      <formula>$A316="Venta"</formula>
    </cfRule>
    <cfRule type="expression" dxfId="6941" priority="6789">
      <formula>$A316="Compra"</formula>
    </cfRule>
  </conditionalFormatting>
  <conditionalFormatting sqref="B316:B329">
    <cfRule type="expression" dxfId="6940" priority="6790">
      <formula>ROW()=CELL("fila")</formula>
    </cfRule>
    <cfRule type="expression" dxfId="6939" priority="6791">
      <formula>$A316="Venta"</formula>
    </cfRule>
    <cfRule type="expression" dxfId="6938" priority="6792">
      <formula>$A316="Compra"</formula>
    </cfRule>
  </conditionalFormatting>
  <conditionalFormatting sqref="B316:B329">
    <cfRule type="expression" dxfId="6937" priority="6784">
      <formula>ROW()=CELL("fila")</formula>
    </cfRule>
    <cfRule type="expression" dxfId="6936" priority="6785">
      <formula>$A316="Venta"</formula>
    </cfRule>
    <cfRule type="expression" dxfId="6935" priority="6786">
      <formula>$A316="Compra"</formula>
    </cfRule>
  </conditionalFormatting>
  <conditionalFormatting sqref="B316:B329">
    <cfRule type="expression" dxfId="6934" priority="6781">
      <formula>ROW()=CELL("fila")</formula>
    </cfRule>
  </conditionalFormatting>
  <conditionalFormatting sqref="B316:B329">
    <cfRule type="expression" dxfId="6933" priority="6782">
      <formula>$A316="Venta"</formula>
    </cfRule>
    <cfRule type="expression" dxfId="6932" priority="6783">
      <formula>$A316="Compra"</formula>
    </cfRule>
  </conditionalFormatting>
  <conditionalFormatting sqref="B316:B329">
    <cfRule type="expression" dxfId="6931" priority="6775">
      <formula>ROW()=CELL("fila")</formula>
    </cfRule>
    <cfRule type="expression" dxfId="6930" priority="6776">
      <formula>$A316="Venta"</formula>
    </cfRule>
    <cfRule type="expression" dxfId="6929" priority="6777">
      <formula>$A316="Compra"</formula>
    </cfRule>
  </conditionalFormatting>
  <conditionalFormatting sqref="B316:B329">
    <cfRule type="expression" dxfId="6928" priority="6778">
      <formula>ROW()=CELL("fila")</formula>
    </cfRule>
    <cfRule type="expression" dxfId="6927" priority="6779">
      <formula>$A316="Venta"</formula>
    </cfRule>
    <cfRule type="expression" dxfId="6926" priority="6780">
      <formula>$A316="Compra"</formula>
    </cfRule>
  </conditionalFormatting>
  <conditionalFormatting sqref="B316:B329">
    <cfRule type="expression" dxfId="6925" priority="6769">
      <formula>ROW()=CELL("fila")</formula>
    </cfRule>
    <cfRule type="expression" dxfId="6924" priority="6770">
      <formula>$A316="Venta"</formula>
    </cfRule>
    <cfRule type="expression" dxfId="6923" priority="6771">
      <formula>$A316="Compra"</formula>
    </cfRule>
  </conditionalFormatting>
  <conditionalFormatting sqref="B316:B329">
    <cfRule type="expression" dxfId="6922" priority="6772">
      <formula>ROW()=CELL("fila")</formula>
    </cfRule>
    <cfRule type="expression" dxfId="6921" priority="6773">
      <formula>$A316="Venta"</formula>
    </cfRule>
    <cfRule type="expression" dxfId="6920" priority="6774">
      <formula>$A316="Compra"</formula>
    </cfRule>
  </conditionalFormatting>
  <conditionalFormatting sqref="B316:B329">
    <cfRule type="expression" dxfId="6919" priority="6763">
      <formula>ROW()=CELL("fila")</formula>
    </cfRule>
    <cfRule type="expression" dxfId="6918" priority="6764">
      <formula>$A316="Venta"</formula>
    </cfRule>
    <cfRule type="expression" dxfId="6917" priority="6765">
      <formula>$A316="Compra"</formula>
    </cfRule>
  </conditionalFormatting>
  <conditionalFormatting sqref="B316:B329">
    <cfRule type="expression" dxfId="6916" priority="6766">
      <formula>ROW()=CELL("fila")</formula>
    </cfRule>
    <cfRule type="expression" dxfId="6915" priority="6767">
      <formula>$A316="Venta"</formula>
    </cfRule>
    <cfRule type="expression" dxfId="6914" priority="6768">
      <formula>$A316="Compra"</formula>
    </cfRule>
  </conditionalFormatting>
  <conditionalFormatting sqref="B316:B329">
    <cfRule type="expression" dxfId="6913" priority="6757">
      <formula>ROW()=CELL("fila")</formula>
    </cfRule>
    <cfRule type="expression" dxfId="6912" priority="6758">
      <formula>$A316="Venta"</formula>
    </cfRule>
    <cfRule type="expression" dxfId="6911" priority="6759">
      <formula>$A316="Compra"</formula>
    </cfRule>
  </conditionalFormatting>
  <conditionalFormatting sqref="B316:B329">
    <cfRule type="expression" dxfId="6910" priority="6760">
      <formula>ROW()=CELL("fila")</formula>
    </cfRule>
    <cfRule type="expression" dxfId="6909" priority="6761">
      <formula>$A316="Venta"</formula>
    </cfRule>
    <cfRule type="expression" dxfId="6908" priority="6762">
      <formula>$A316="Compra"</formula>
    </cfRule>
  </conditionalFormatting>
  <conditionalFormatting sqref="B316:B329">
    <cfRule type="expression" dxfId="6907" priority="6754">
      <formula>ROW()=CELL("fila")</formula>
    </cfRule>
    <cfRule type="expression" dxfId="6906" priority="6755">
      <formula>$A316="Venta"</formula>
    </cfRule>
    <cfRule type="expression" dxfId="6905" priority="6756">
      <formula>$A316="Compra"</formula>
    </cfRule>
  </conditionalFormatting>
  <conditionalFormatting sqref="B316:B329">
    <cfRule type="expression" dxfId="6904" priority="6751">
      <formula>ROW()=CELL("fila")</formula>
    </cfRule>
    <cfRule type="expression" dxfId="6903" priority="6752">
      <formula>$A316="Venta"</formula>
    </cfRule>
    <cfRule type="expression" dxfId="6902" priority="6753">
      <formula>$A316="Compra"</formula>
    </cfRule>
  </conditionalFormatting>
  <conditionalFormatting sqref="B316:B329">
    <cfRule type="expression" dxfId="6901" priority="6748">
      <formula>ROW()=CELL("fila")</formula>
    </cfRule>
    <cfRule type="expression" dxfId="6900" priority="6749">
      <formula>$A316="Venta"</formula>
    </cfRule>
    <cfRule type="expression" dxfId="6899" priority="6750">
      <formula>$A316="Compra"</formula>
    </cfRule>
  </conditionalFormatting>
  <conditionalFormatting sqref="B316:B329">
    <cfRule type="expression" dxfId="6898" priority="6745">
      <formula>ROW()=CELL("fila")</formula>
    </cfRule>
  </conditionalFormatting>
  <conditionalFormatting sqref="B316:B329">
    <cfRule type="expression" dxfId="6897" priority="6746">
      <formula>$A316="Venta"</formula>
    </cfRule>
    <cfRule type="expression" dxfId="6896" priority="6747">
      <formula>$A316="Compra"</formula>
    </cfRule>
  </conditionalFormatting>
  <conditionalFormatting sqref="B316:B329">
    <cfRule type="expression" dxfId="6895" priority="6739">
      <formula>ROW()=CELL("fila")</formula>
    </cfRule>
    <cfRule type="expression" dxfId="6894" priority="6740">
      <formula>$A316="Venta"</formula>
    </cfRule>
    <cfRule type="expression" dxfId="6893" priority="6741">
      <formula>$A316="Compra"</formula>
    </cfRule>
  </conditionalFormatting>
  <conditionalFormatting sqref="B316:B329">
    <cfRule type="expression" dxfId="6892" priority="6742">
      <formula>ROW()=CELL("fila")</formula>
    </cfRule>
    <cfRule type="expression" dxfId="6891" priority="6743">
      <formula>$A316="Venta"</formula>
    </cfRule>
    <cfRule type="expression" dxfId="6890" priority="6744">
      <formula>$A316="Compra"</formula>
    </cfRule>
  </conditionalFormatting>
  <conditionalFormatting sqref="B316:B329">
    <cfRule type="expression" dxfId="6889" priority="6736">
      <formula>ROW()=CELL("fila")</formula>
    </cfRule>
    <cfRule type="expression" dxfId="6888" priority="6737">
      <formula>$A316="Venta"</formula>
    </cfRule>
    <cfRule type="expression" dxfId="6887" priority="6738">
      <formula>$A316="Compra"</formula>
    </cfRule>
  </conditionalFormatting>
  <conditionalFormatting sqref="B316:B329">
    <cfRule type="expression" dxfId="6886" priority="6733">
      <formula>ROW()=CELL("fila")</formula>
    </cfRule>
    <cfRule type="expression" dxfId="6885" priority="6734">
      <formula>$A316="Venta"</formula>
    </cfRule>
    <cfRule type="expression" dxfId="6884" priority="6735">
      <formula>$A316="Compra"</formula>
    </cfRule>
  </conditionalFormatting>
  <conditionalFormatting sqref="B316:B329">
    <cfRule type="expression" dxfId="6883" priority="6730">
      <formula>ROW()=CELL("fila")</formula>
    </cfRule>
    <cfRule type="expression" dxfId="6882" priority="6731">
      <formula>$A316="Venta"</formula>
    </cfRule>
    <cfRule type="expression" dxfId="6881" priority="6732">
      <formula>$A316="Compra"</formula>
    </cfRule>
  </conditionalFormatting>
  <conditionalFormatting sqref="B316:B329">
    <cfRule type="expression" dxfId="6880" priority="6727">
      <formula>ROW()=CELL("fila")</formula>
    </cfRule>
  </conditionalFormatting>
  <conditionalFormatting sqref="B316:B329">
    <cfRule type="expression" dxfId="6879" priority="6728">
      <formula>$A316="Venta"</formula>
    </cfRule>
    <cfRule type="expression" dxfId="6878" priority="6729">
      <formula>$A316="Compra"</formula>
    </cfRule>
  </conditionalFormatting>
  <conditionalFormatting sqref="B316:B329">
    <cfRule type="expression" dxfId="6877" priority="6721">
      <formula>ROW()=CELL("fila")</formula>
    </cfRule>
    <cfRule type="expression" dxfId="6876" priority="6722">
      <formula>$A316="Venta"</formula>
    </cfRule>
    <cfRule type="expression" dxfId="6875" priority="6723">
      <formula>$A316="Compra"</formula>
    </cfRule>
  </conditionalFormatting>
  <conditionalFormatting sqref="B316:B329">
    <cfRule type="expression" dxfId="6874" priority="6724">
      <formula>ROW()=CELL("fila")</formula>
    </cfRule>
    <cfRule type="expression" dxfId="6873" priority="6725">
      <formula>$A316="Venta"</formula>
    </cfRule>
    <cfRule type="expression" dxfId="6872" priority="6726">
      <formula>$A316="Compra"</formula>
    </cfRule>
  </conditionalFormatting>
  <conditionalFormatting sqref="B316:B329">
    <cfRule type="expression" dxfId="6871" priority="6718">
      <formula>ROW()=CELL("fila")</formula>
    </cfRule>
    <cfRule type="expression" dxfId="6870" priority="6719">
      <formula>$A316="Venta"</formula>
    </cfRule>
    <cfRule type="expression" dxfId="6869" priority="6720">
      <formula>$A316="Compra"</formula>
    </cfRule>
  </conditionalFormatting>
  <conditionalFormatting sqref="B316:B329">
    <cfRule type="expression" dxfId="6868" priority="6715">
      <formula>ROW()=CELL("fila")</formula>
    </cfRule>
  </conditionalFormatting>
  <conditionalFormatting sqref="B316:B329">
    <cfRule type="expression" dxfId="6867" priority="6716">
      <formula>$A316="Venta"</formula>
    </cfRule>
    <cfRule type="expression" dxfId="6866" priority="6717">
      <formula>$A316="Compra"</formula>
    </cfRule>
  </conditionalFormatting>
  <conditionalFormatting sqref="B316:B329">
    <cfRule type="expression" dxfId="6865" priority="6709">
      <formula>ROW()=CELL("fila")</formula>
    </cfRule>
    <cfRule type="expression" dxfId="6864" priority="6710">
      <formula>$A316="Venta"</formula>
    </cfRule>
    <cfRule type="expression" dxfId="6863" priority="6711">
      <formula>$A316="Compra"</formula>
    </cfRule>
  </conditionalFormatting>
  <conditionalFormatting sqref="B316:B329">
    <cfRule type="expression" dxfId="6862" priority="6712">
      <formula>ROW()=CELL("fila")</formula>
    </cfRule>
    <cfRule type="expression" dxfId="6861" priority="6713">
      <formula>$A316="Venta"</formula>
    </cfRule>
    <cfRule type="expression" dxfId="6860" priority="6714">
      <formula>$A316="Compra"</formula>
    </cfRule>
  </conditionalFormatting>
  <conditionalFormatting sqref="B316:B329">
    <cfRule type="expression" dxfId="6859" priority="6703">
      <formula>ROW()=CELL("fila")</formula>
    </cfRule>
    <cfRule type="expression" dxfId="6858" priority="6704">
      <formula>$A316="Venta"</formula>
    </cfRule>
    <cfRule type="expression" dxfId="6857" priority="6705">
      <formula>$A316="Compra"</formula>
    </cfRule>
  </conditionalFormatting>
  <conditionalFormatting sqref="B316:B329">
    <cfRule type="expression" dxfId="6856" priority="6706">
      <formula>ROW()=CELL("fila")</formula>
    </cfRule>
    <cfRule type="expression" dxfId="6855" priority="6707">
      <formula>$A316="Venta"</formula>
    </cfRule>
    <cfRule type="expression" dxfId="6854" priority="6708">
      <formula>$A316="Compra"</formula>
    </cfRule>
  </conditionalFormatting>
  <conditionalFormatting sqref="B316:B329">
    <cfRule type="expression" dxfId="6853" priority="6700">
      <formula>ROW()=CELL("fila")</formula>
    </cfRule>
    <cfRule type="expression" dxfId="6852" priority="6701">
      <formula>$A316="Venta"</formula>
    </cfRule>
    <cfRule type="expression" dxfId="6851" priority="6702">
      <formula>$A316="Compra"</formula>
    </cfRule>
  </conditionalFormatting>
  <conditionalFormatting sqref="B316:B329">
    <cfRule type="expression" dxfId="6850" priority="6697">
      <formula>ROW()=CELL("fila")</formula>
    </cfRule>
    <cfRule type="expression" dxfId="6849" priority="6698">
      <formula>$A316="Venta"</formula>
    </cfRule>
    <cfRule type="expression" dxfId="6848" priority="6699">
      <formula>$A316="Compra"</formula>
    </cfRule>
  </conditionalFormatting>
  <conditionalFormatting sqref="B316:B329">
    <cfRule type="expression" dxfId="6847" priority="6694">
      <formula>ROW()=CELL("fila")</formula>
    </cfRule>
    <cfRule type="expression" dxfId="6846" priority="6695">
      <formula>$A316="Venta"</formula>
    </cfRule>
    <cfRule type="expression" dxfId="6845" priority="6696">
      <formula>$A316="Compra"</formula>
    </cfRule>
  </conditionalFormatting>
  <conditionalFormatting sqref="B316:B329">
    <cfRule type="expression" dxfId="6844" priority="6691">
      <formula>ROW()=CELL("fila")</formula>
    </cfRule>
  </conditionalFormatting>
  <conditionalFormatting sqref="B316:B329">
    <cfRule type="expression" dxfId="6843" priority="6692">
      <formula>$A316="Venta"</formula>
    </cfRule>
    <cfRule type="expression" dxfId="6842" priority="6693">
      <formula>$A316="Compra"</formula>
    </cfRule>
  </conditionalFormatting>
  <conditionalFormatting sqref="B316:B329">
    <cfRule type="expression" dxfId="6841" priority="6685">
      <formula>ROW()=CELL("fila")</formula>
    </cfRule>
    <cfRule type="expression" dxfId="6840" priority="6686">
      <formula>$A316="Venta"</formula>
    </cfRule>
    <cfRule type="expression" dxfId="6839" priority="6687">
      <formula>$A316="Compra"</formula>
    </cfRule>
  </conditionalFormatting>
  <conditionalFormatting sqref="B316:B329">
    <cfRule type="expression" dxfId="6838" priority="6688">
      <formula>ROW()=CELL("fila")</formula>
    </cfRule>
    <cfRule type="expression" dxfId="6837" priority="6689">
      <formula>$A316="Venta"</formula>
    </cfRule>
    <cfRule type="expression" dxfId="6836" priority="6690">
      <formula>$A316="Compra"</formula>
    </cfRule>
  </conditionalFormatting>
  <conditionalFormatting sqref="B316:B329">
    <cfRule type="expression" dxfId="6835" priority="6682">
      <formula>ROW()=CELL("fila")</formula>
    </cfRule>
    <cfRule type="expression" dxfId="6834" priority="6683">
      <formula>$A316="Venta"</formula>
    </cfRule>
    <cfRule type="expression" dxfId="6833" priority="6684">
      <formula>$A316="Compra"</formula>
    </cfRule>
  </conditionalFormatting>
  <conditionalFormatting sqref="B316:B329">
    <cfRule type="expression" dxfId="6832" priority="6679">
      <formula>ROW()=CELL("fila")</formula>
    </cfRule>
  </conditionalFormatting>
  <conditionalFormatting sqref="B316:B329">
    <cfRule type="expression" dxfId="6831" priority="6680">
      <formula>$A316="Venta"</formula>
    </cfRule>
    <cfRule type="expression" dxfId="6830" priority="6681">
      <formula>$A316="Compra"</formula>
    </cfRule>
  </conditionalFormatting>
  <conditionalFormatting sqref="B316:B329">
    <cfRule type="expression" dxfId="6829" priority="6673">
      <formula>ROW()=CELL("fila")</formula>
    </cfRule>
    <cfRule type="expression" dxfId="6828" priority="6674">
      <formula>$A316="Venta"</formula>
    </cfRule>
    <cfRule type="expression" dxfId="6827" priority="6675">
      <formula>$A316="Compra"</formula>
    </cfRule>
  </conditionalFormatting>
  <conditionalFormatting sqref="B316:B329">
    <cfRule type="expression" dxfId="6826" priority="6676">
      <formula>ROW()=CELL("fila")</formula>
    </cfRule>
    <cfRule type="expression" dxfId="6825" priority="6677">
      <formula>$A316="Venta"</formula>
    </cfRule>
    <cfRule type="expression" dxfId="6824" priority="6678">
      <formula>$A316="Compra"</formula>
    </cfRule>
  </conditionalFormatting>
  <conditionalFormatting sqref="B316:B329">
    <cfRule type="expression" dxfId="6823" priority="6667">
      <formula>ROW()=CELL("fila")</formula>
    </cfRule>
    <cfRule type="expression" dxfId="6822" priority="6668">
      <formula>$A316="Venta"</formula>
    </cfRule>
    <cfRule type="expression" dxfId="6821" priority="6669">
      <formula>$A316="Compra"</formula>
    </cfRule>
  </conditionalFormatting>
  <conditionalFormatting sqref="B316:B329">
    <cfRule type="expression" dxfId="6820" priority="6670">
      <formula>ROW()=CELL("fila")</formula>
    </cfRule>
    <cfRule type="expression" dxfId="6819" priority="6671">
      <formula>$A316="Venta"</formula>
    </cfRule>
    <cfRule type="expression" dxfId="6818" priority="6672">
      <formula>$A316="Compra"</formula>
    </cfRule>
  </conditionalFormatting>
  <conditionalFormatting sqref="B316:B329">
    <cfRule type="expression" dxfId="6817" priority="6664">
      <formula>ROW()=CELL("fila")</formula>
    </cfRule>
    <cfRule type="expression" dxfId="6816" priority="6665">
      <formula>$A316="Venta"</formula>
    </cfRule>
    <cfRule type="expression" dxfId="6815" priority="6666">
      <formula>$A316="Compra"</formula>
    </cfRule>
  </conditionalFormatting>
  <conditionalFormatting sqref="B316:B329">
    <cfRule type="expression" dxfId="6814" priority="6661">
      <formula>ROW()=CELL("fila")</formula>
    </cfRule>
  </conditionalFormatting>
  <conditionalFormatting sqref="B316:B329">
    <cfRule type="expression" dxfId="6813" priority="6662">
      <formula>$A316="Venta"</formula>
    </cfRule>
    <cfRule type="expression" dxfId="6812" priority="6663">
      <formula>$A316="Compra"</formula>
    </cfRule>
  </conditionalFormatting>
  <conditionalFormatting sqref="B316:B329">
    <cfRule type="expression" dxfId="6811" priority="6655">
      <formula>ROW()=CELL("fila")</formula>
    </cfRule>
    <cfRule type="expression" dxfId="6810" priority="6656">
      <formula>$A316="Venta"</formula>
    </cfRule>
    <cfRule type="expression" dxfId="6809" priority="6657">
      <formula>$A316="Compra"</formula>
    </cfRule>
  </conditionalFormatting>
  <conditionalFormatting sqref="B316:B329">
    <cfRule type="expression" dxfId="6808" priority="6658">
      <formula>ROW()=CELL("fila")</formula>
    </cfRule>
    <cfRule type="expression" dxfId="6807" priority="6659">
      <formula>$A316="Venta"</formula>
    </cfRule>
    <cfRule type="expression" dxfId="6806" priority="6660">
      <formula>$A316="Compra"</formula>
    </cfRule>
  </conditionalFormatting>
  <conditionalFormatting sqref="B316:B329">
    <cfRule type="expression" dxfId="6805" priority="6649">
      <formula>ROW()=CELL("fila")</formula>
    </cfRule>
    <cfRule type="expression" dxfId="6804" priority="6650">
      <formula>$A316="Venta"</formula>
    </cfRule>
    <cfRule type="expression" dxfId="6803" priority="6651">
      <formula>$A316="Compra"</formula>
    </cfRule>
  </conditionalFormatting>
  <conditionalFormatting sqref="B316:B329">
    <cfRule type="expression" dxfId="6802" priority="6652">
      <formula>ROW()=CELL("fila")</formula>
    </cfRule>
    <cfRule type="expression" dxfId="6801" priority="6653">
      <formula>$A316="Venta"</formula>
    </cfRule>
    <cfRule type="expression" dxfId="6800" priority="6654">
      <formula>$A316="Compra"</formula>
    </cfRule>
  </conditionalFormatting>
  <conditionalFormatting sqref="B316:B329">
    <cfRule type="expression" dxfId="6799" priority="6646">
      <formula>ROW()=CELL("fila")</formula>
    </cfRule>
    <cfRule type="expression" dxfId="6798" priority="6647">
      <formula>$A316="Venta"</formula>
    </cfRule>
    <cfRule type="expression" dxfId="6797" priority="6648">
      <formula>$A316="Compra"</formula>
    </cfRule>
  </conditionalFormatting>
  <conditionalFormatting sqref="B316:B329">
    <cfRule type="expression" dxfId="6796" priority="6643">
      <formula>ROW()=CELL("fila")</formula>
    </cfRule>
  </conditionalFormatting>
  <conditionalFormatting sqref="B316:B329">
    <cfRule type="expression" dxfId="6795" priority="6644">
      <formula>$A316="Venta"</formula>
    </cfRule>
    <cfRule type="expression" dxfId="6794" priority="6645">
      <formula>$A316="Compra"</formula>
    </cfRule>
  </conditionalFormatting>
  <conditionalFormatting sqref="B316:B329">
    <cfRule type="expression" dxfId="6793" priority="6637">
      <formula>ROW()=CELL("fila")</formula>
    </cfRule>
    <cfRule type="expression" dxfId="6792" priority="6638">
      <formula>$A316="Venta"</formula>
    </cfRule>
    <cfRule type="expression" dxfId="6791" priority="6639">
      <formula>$A316="Compra"</formula>
    </cfRule>
  </conditionalFormatting>
  <conditionalFormatting sqref="B316:B329">
    <cfRule type="expression" dxfId="6790" priority="6640">
      <formula>ROW()=CELL("fila")</formula>
    </cfRule>
    <cfRule type="expression" dxfId="6789" priority="6641">
      <formula>$A316="Venta"</formula>
    </cfRule>
    <cfRule type="expression" dxfId="6788" priority="6642">
      <formula>$A316="Compra"</formula>
    </cfRule>
  </conditionalFormatting>
  <conditionalFormatting sqref="B316:B329">
    <cfRule type="expression" dxfId="6787" priority="6631">
      <formula>ROW()=CELL("fila")</formula>
    </cfRule>
    <cfRule type="expression" dxfId="6786" priority="6632">
      <formula>$A316="Venta"</formula>
    </cfRule>
    <cfRule type="expression" dxfId="6785" priority="6633">
      <formula>$A316="Compra"</formula>
    </cfRule>
  </conditionalFormatting>
  <conditionalFormatting sqref="B316:B329">
    <cfRule type="expression" dxfId="6784" priority="6634">
      <formula>ROW()=CELL("fila")</formula>
    </cfRule>
    <cfRule type="expression" dxfId="6783" priority="6635">
      <formula>$A316="Venta"</formula>
    </cfRule>
    <cfRule type="expression" dxfId="6782" priority="6636">
      <formula>$A316="Compra"</formula>
    </cfRule>
  </conditionalFormatting>
  <conditionalFormatting sqref="B316:B329">
    <cfRule type="expression" dxfId="6781" priority="6628">
      <formula>ROW()=CELL("fila")</formula>
    </cfRule>
    <cfRule type="expression" dxfId="6780" priority="6629">
      <formula>$A316="Venta"</formula>
    </cfRule>
    <cfRule type="expression" dxfId="6779" priority="6630">
      <formula>$A316="Compra"</formula>
    </cfRule>
  </conditionalFormatting>
  <conditionalFormatting sqref="B316:B329">
    <cfRule type="expression" dxfId="6778" priority="6625">
      <formula>ROW()=CELL("fila")</formula>
    </cfRule>
  </conditionalFormatting>
  <conditionalFormatting sqref="B316:B329">
    <cfRule type="expression" dxfId="6777" priority="6626">
      <formula>$A316="Venta"</formula>
    </cfRule>
    <cfRule type="expression" dxfId="6776" priority="6627">
      <formula>$A316="Compra"</formula>
    </cfRule>
  </conditionalFormatting>
  <conditionalFormatting sqref="B316:B329">
    <cfRule type="expression" dxfId="6775" priority="6619">
      <formula>ROW()=CELL("fila")</formula>
    </cfRule>
    <cfRule type="expression" dxfId="6774" priority="6620">
      <formula>$A316="Venta"</formula>
    </cfRule>
    <cfRule type="expression" dxfId="6773" priority="6621">
      <formula>$A316="Compra"</formula>
    </cfRule>
  </conditionalFormatting>
  <conditionalFormatting sqref="B316:B329">
    <cfRule type="expression" dxfId="6772" priority="6622">
      <formula>ROW()=CELL("fila")</formula>
    </cfRule>
    <cfRule type="expression" dxfId="6771" priority="6623">
      <formula>$A316="Venta"</formula>
    </cfRule>
    <cfRule type="expression" dxfId="6770" priority="6624">
      <formula>$A316="Compra"</formula>
    </cfRule>
  </conditionalFormatting>
  <conditionalFormatting sqref="B316:B329">
    <cfRule type="expression" dxfId="6769" priority="6613">
      <formula>ROW()=CELL("fila")</formula>
    </cfRule>
    <cfRule type="expression" dxfId="6768" priority="6614">
      <formula>$A316="Venta"</formula>
    </cfRule>
    <cfRule type="expression" dxfId="6767" priority="6615">
      <formula>$A316="Compra"</formula>
    </cfRule>
  </conditionalFormatting>
  <conditionalFormatting sqref="B316:B329">
    <cfRule type="expression" dxfId="6766" priority="6616">
      <formula>ROW()=CELL("fila")</formula>
    </cfRule>
    <cfRule type="expression" dxfId="6765" priority="6617">
      <formula>$A316="Venta"</formula>
    </cfRule>
    <cfRule type="expression" dxfId="6764" priority="6618">
      <formula>$A316="Compra"</formula>
    </cfRule>
  </conditionalFormatting>
  <conditionalFormatting sqref="B316:B329">
    <cfRule type="expression" dxfId="6763" priority="6607">
      <formula>ROW()=CELL("fila")</formula>
    </cfRule>
    <cfRule type="expression" dxfId="6762" priority="6608">
      <formula>$A316="Venta"</formula>
    </cfRule>
    <cfRule type="expression" dxfId="6761" priority="6609">
      <formula>$A316="Compra"</formula>
    </cfRule>
  </conditionalFormatting>
  <conditionalFormatting sqref="B316:B329">
    <cfRule type="expression" dxfId="6760" priority="6610">
      <formula>ROW()=CELL("fila")</formula>
    </cfRule>
    <cfRule type="expression" dxfId="6759" priority="6611">
      <formula>$A316="Venta"</formula>
    </cfRule>
    <cfRule type="expression" dxfId="6758" priority="6612">
      <formula>$A316="Compra"</formula>
    </cfRule>
  </conditionalFormatting>
  <conditionalFormatting sqref="B316:B329">
    <cfRule type="expression" dxfId="6757" priority="6601">
      <formula>ROW()=CELL("fila")</formula>
    </cfRule>
    <cfRule type="expression" dxfId="6756" priority="6602">
      <formula>$A316="Venta"</formula>
    </cfRule>
    <cfRule type="expression" dxfId="6755" priority="6603">
      <formula>$A316="Compra"</formula>
    </cfRule>
  </conditionalFormatting>
  <conditionalFormatting sqref="B316:B329">
    <cfRule type="expression" dxfId="6754" priority="6604">
      <formula>ROW()=CELL("fila")</formula>
    </cfRule>
    <cfRule type="expression" dxfId="6753" priority="6605">
      <formula>$A316="Venta"</formula>
    </cfRule>
    <cfRule type="expression" dxfId="6752" priority="6606">
      <formula>$A316="Compra"</formula>
    </cfRule>
  </conditionalFormatting>
  <conditionalFormatting sqref="B316:B329">
    <cfRule type="expression" dxfId="6751" priority="6598">
      <formula>ROW()=CELL("fila")</formula>
    </cfRule>
    <cfRule type="expression" dxfId="6750" priority="6599">
      <formula>$A316="Venta"</formula>
    </cfRule>
    <cfRule type="expression" dxfId="6749" priority="6600">
      <formula>$A316="Compra"</formula>
    </cfRule>
  </conditionalFormatting>
  <conditionalFormatting sqref="B316:B329">
    <cfRule type="expression" dxfId="6748" priority="6595">
      <formula>ROW()=CELL("fila")</formula>
    </cfRule>
  </conditionalFormatting>
  <conditionalFormatting sqref="B316:B329">
    <cfRule type="expression" dxfId="6747" priority="6596">
      <formula>$A316="Venta"</formula>
    </cfRule>
    <cfRule type="expression" dxfId="6746" priority="6597">
      <formula>$A316="Compra"</formula>
    </cfRule>
  </conditionalFormatting>
  <conditionalFormatting sqref="B316:B329">
    <cfRule type="expression" dxfId="6745" priority="6589">
      <formula>ROW()=CELL("fila")</formula>
    </cfRule>
    <cfRule type="expression" dxfId="6744" priority="6590">
      <formula>$A316="Venta"</formula>
    </cfRule>
    <cfRule type="expression" dxfId="6743" priority="6591">
      <formula>$A316="Compra"</formula>
    </cfRule>
  </conditionalFormatting>
  <conditionalFormatting sqref="B316:B329">
    <cfRule type="expression" dxfId="6742" priority="6592">
      <formula>ROW()=CELL("fila")</formula>
    </cfRule>
    <cfRule type="expression" dxfId="6741" priority="6593">
      <formula>$A316="Venta"</formula>
    </cfRule>
    <cfRule type="expression" dxfId="6740" priority="6594">
      <formula>$A316="Compra"</formula>
    </cfRule>
  </conditionalFormatting>
  <conditionalFormatting sqref="B316:B329">
    <cfRule type="expression" dxfId="6739" priority="6583">
      <formula>ROW()=CELL("fila")</formula>
    </cfRule>
    <cfRule type="expression" dxfId="6738" priority="6584">
      <formula>$A316="Venta"</formula>
    </cfRule>
    <cfRule type="expression" dxfId="6737" priority="6585">
      <formula>$A316="Compra"</formula>
    </cfRule>
  </conditionalFormatting>
  <conditionalFormatting sqref="B316:B329">
    <cfRule type="expression" dxfId="6736" priority="6586">
      <formula>ROW()=CELL("fila")</formula>
    </cfRule>
    <cfRule type="expression" dxfId="6735" priority="6587">
      <formula>$A316="Venta"</formula>
    </cfRule>
    <cfRule type="expression" dxfId="6734" priority="6588">
      <formula>$A316="Compra"</formula>
    </cfRule>
  </conditionalFormatting>
  <conditionalFormatting sqref="B316:B329">
    <cfRule type="expression" dxfId="6733" priority="6580">
      <formula>ROW()=CELL("fila")</formula>
    </cfRule>
    <cfRule type="expression" dxfId="6732" priority="6581">
      <formula>$A316="Venta"</formula>
    </cfRule>
    <cfRule type="expression" dxfId="6731" priority="6582">
      <formula>$A316="Compra"</formula>
    </cfRule>
  </conditionalFormatting>
  <conditionalFormatting sqref="B316:B329">
    <cfRule type="expression" dxfId="6730" priority="6577">
      <formula>ROW()=CELL("fila")</formula>
    </cfRule>
  </conditionalFormatting>
  <conditionalFormatting sqref="B316:B329">
    <cfRule type="expression" dxfId="6729" priority="6578">
      <formula>$A316="Venta"</formula>
    </cfRule>
    <cfRule type="expression" dxfId="6728" priority="6579">
      <formula>$A316="Compra"</formula>
    </cfRule>
  </conditionalFormatting>
  <conditionalFormatting sqref="B316:B329">
    <cfRule type="expression" dxfId="6727" priority="6571">
      <formula>ROW()=CELL("fila")</formula>
    </cfRule>
    <cfRule type="expression" dxfId="6726" priority="6572">
      <formula>$A316="Venta"</formula>
    </cfRule>
    <cfRule type="expression" dxfId="6725" priority="6573">
      <formula>$A316="Compra"</formula>
    </cfRule>
  </conditionalFormatting>
  <conditionalFormatting sqref="B316:B329">
    <cfRule type="expression" dxfId="6724" priority="6574">
      <formula>ROW()=CELL("fila")</formula>
    </cfRule>
    <cfRule type="expression" dxfId="6723" priority="6575">
      <formula>$A316="Venta"</formula>
    </cfRule>
    <cfRule type="expression" dxfId="6722" priority="6576">
      <formula>$A316="Compra"</formula>
    </cfRule>
  </conditionalFormatting>
  <conditionalFormatting sqref="B316:B329">
    <cfRule type="expression" dxfId="6721" priority="6565">
      <formula>ROW()=CELL("fila")</formula>
    </cfRule>
    <cfRule type="expression" dxfId="6720" priority="6566">
      <formula>$A316="Venta"</formula>
    </cfRule>
    <cfRule type="expression" dxfId="6719" priority="6567">
      <formula>$A316="Compra"</formula>
    </cfRule>
  </conditionalFormatting>
  <conditionalFormatting sqref="B316:B329">
    <cfRule type="expression" dxfId="6718" priority="6568">
      <formula>ROW()=CELL("fila")</formula>
    </cfRule>
    <cfRule type="expression" dxfId="6717" priority="6569">
      <formula>$A316="Venta"</formula>
    </cfRule>
    <cfRule type="expression" dxfId="6716" priority="6570">
      <formula>$A316="Compra"</formula>
    </cfRule>
  </conditionalFormatting>
  <conditionalFormatting sqref="B316:B329">
    <cfRule type="expression" dxfId="6715" priority="6562">
      <formula>ROW()=CELL("fila")</formula>
    </cfRule>
    <cfRule type="expression" dxfId="6714" priority="6563">
      <formula>$A316="Venta"</formula>
    </cfRule>
    <cfRule type="expression" dxfId="6713" priority="6564">
      <formula>$A316="Compra"</formula>
    </cfRule>
  </conditionalFormatting>
  <conditionalFormatting sqref="B316:B329">
    <cfRule type="expression" dxfId="6712" priority="6559">
      <formula>ROW()=CELL("fila")</formula>
    </cfRule>
  </conditionalFormatting>
  <conditionalFormatting sqref="B316:B329">
    <cfRule type="expression" dxfId="6711" priority="6560">
      <formula>$A316="Venta"</formula>
    </cfRule>
    <cfRule type="expression" dxfId="6710" priority="6561">
      <formula>$A316="Compra"</formula>
    </cfRule>
  </conditionalFormatting>
  <conditionalFormatting sqref="B316:B329">
    <cfRule type="expression" dxfId="6709" priority="6553">
      <formula>ROW()=CELL("fila")</formula>
    </cfRule>
    <cfRule type="expression" dxfId="6708" priority="6554">
      <formula>$A316="Venta"</formula>
    </cfRule>
    <cfRule type="expression" dxfId="6707" priority="6555">
      <formula>$A316="Compra"</formula>
    </cfRule>
  </conditionalFormatting>
  <conditionalFormatting sqref="B316:B329">
    <cfRule type="expression" dxfId="6706" priority="6556">
      <formula>ROW()=CELL("fila")</formula>
    </cfRule>
    <cfRule type="expression" dxfId="6705" priority="6557">
      <formula>$A316="Venta"</formula>
    </cfRule>
    <cfRule type="expression" dxfId="6704" priority="6558">
      <formula>$A316="Compra"</formula>
    </cfRule>
  </conditionalFormatting>
  <conditionalFormatting sqref="B316:B329">
    <cfRule type="expression" dxfId="6703" priority="6547">
      <formula>ROW()=CELL("fila")</formula>
    </cfRule>
    <cfRule type="expression" dxfId="6702" priority="6548">
      <formula>$A316="Venta"</formula>
    </cfRule>
    <cfRule type="expression" dxfId="6701" priority="6549">
      <formula>$A316="Compra"</formula>
    </cfRule>
  </conditionalFormatting>
  <conditionalFormatting sqref="B316:B329">
    <cfRule type="expression" dxfId="6700" priority="6550">
      <formula>ROW()=CELL("fila")</formula>
    </cfRule>
    <cfRule type="expression" dxfId="6699" priority="6551">
      <formula>$A316="Venta"</formula>
    </cfRule>
    <cfRule type="expression" dxfId="6698" priority="6552">
      <formula>$A316="Compra"</formula>
    </cfRule>
  </conditionalFormatting>
  <conditionalFormatting sqref="B316:B329">
    <cfRule type="expression" dxfId="6697" priority="6541">
      <formula>ROW()=CELL("fila")</formula>
    </cfRule>
    <cfRule type="expression" dxfId="6696" priority="6542">
      <formula>$A316="Venta"</formula>
    </cfRule>
    <cfRule type="expression" dxfId="6695" priority="6543">
      <formula>$A316="Compra"</formula>
    </cfRule>
  </conditionalFormatting>
  <conditionalFormatting sqref="B316:B329">
    <cfRule type="expression" dxfId="6694" priority="6544">
      <formula>ROW()=CELL("fila")</formula>
    </cfRule>
    <cfRule type="expression" dxfId="6693" priority="6545">
      <formula>$A316="Venta"</formula>
    </cfRule>
    <cfRule type="expression" dxfId="6692" priority="6546">
      <formula>$A316="Compra"</formula>
    </cfRule>
  </conditionalFormatting>
  <conditionalFormatting sqref="B316:B329">
    <cfRule type="expression" dxfId="6691" priority="6535">
      <formula>ROW()=CELL("fila")</formula>
    </cfRule>
    <cfRule type="expression" dxfId="6690" priority="6536">
      <formula>$A316="Venta"</formula>
    </cfRule>
    <cfRule type="expression" dxfId="6689" priority="6537">
      <formula>$A316="Compra"</formula>
    </cfRule>
  </conditionalFormatting>
  <conditionalFormatting sqref="B316:B329">
    <cfRule type="expression" dxfId="6688" priority="6538">
      <formula>ROW()=CELL("fila")</formula>
    </cfRule>
    <cfRule type="expression" dxfId="6687" priority="6539">
      <formula>$A316="Venta"</formula>
    </cfRule>
    <cfRule type="expression" dxfId="6686" priority="6540">
      <formula>$A316="Compra"</formula>
    </cfRule>
  </conditionalFormatting>
  <conditionalFormatting sqref="B316:B329">
    <cfRule type="expression" dxfId="6685" priority="6532">
      <formula>ROW()=CELL("fila")</formula>
    </cfRule>
    <cfRule type="expression" dxfId="6684" priority="6533">
      <formula>$A316="Venta"</formula>
    </cfRule>
    <cfRule type="expression" dxfId="6683" priority="6534">
      <formula>$A316="Compra"</formula>
    </cfRule>
  </conditionalFormatting>
  <conditionalFormatting sqref="B316:B329">
    <cfRule type="expression" dxfId="6682" priority="6529">
      <formula>ROW()=CELL("fila")</formula>
    </cfRule>
  </conditionalFormatting>
  <conditionalFormatting sqref="B316:B329">
    <cfRule type="expression" dxfId="6681" priority="6530">
      <formula>$A316="Venta"</formula>
    </cfRule>
    <cfRule type="expression" dxfId="6680" priority="6531">
      <formula>$A316="Compra"</formula>
    </cfRule>
  </conditionalFormatting>
  <conditionalFormatting sqref="B316:B329">
    <cfRule type="expression" dxfId="6679" priority="6523">
      <formula>ROW()=CELL("fila")</formula>
    </cfRule>
    <cfRule type="expression" dxfId="6678" priority="6524">
      <formula>$A316="Venta"</formula>
    </cfRule>
    <cfRule type="expression" dxfId="6677" priority="6525">
      <formula>$A316="Compra"</formula>
    </cfRule>
  </conditionalFormatting>
  <conditionalFormatting sqref="B316:B329">
    <cfRule type="expression" dxfId="6676" priority="6526">
      <formula>ROW()=CELL("fila")</formula>
    </cfRule>
    <cfRule type="expression" dxfId="6675" priority="6527">
      <formula>$A316="Venta"</formula>
    </cfRule>
    <cfRule type="expression" dxfId="6674" priority="6528">
      <formula>$A316="Compra"</formula>
    </cfRule>
  </conditionalFormatting>
  <conditionalFormatting sqref="B316:B329">
    <cfRule type="expression" dxfId="6673" priority="6517">
      <formula>ROW()=CELL("fila")</formula>
    </cfRule>
    <cfRule type="expression" dxfId="6672" priority="6518">
      <formula>$A316="Venta"</formula>
    </cfRule>
    <cfRule type="expression" dxfId="6671" priority="6519">
      <formula>$A316="Compra"</formula>
    </cfRule>
  </conditionalFormatting>
  <conditionalFormatting sqref="B316:B329">
    <cfRule type="expression" dxfId="6670" priority="6520">
      <formula>ROW()=CELL("fila")</formula>
    </cfRule>
    <cfRule type="expression" dxfId="6669" priority="6521">
      <formula>$A316="Venta"</formula>
    </cfRule>
    <cfRule type="expression" dxfId="6668" priority="6522">
      <formula>$A316="Compra"</formula>
    </cfRule>
  </conditionalFormatting>
  <conditionalFormatting sqref="B316:B329">
    <cfRule type="expression" dxfId="6667" priority="6511">
      <formula>ROW()=CELL("fila")</formula>
    </cfRule>
    <cfRule type="expression" dxfId="6666" priority="6512">
      <formula>$A316="Venta"</formula>
    </cfRule>
    <cfRule type="expression" dxfId="6665" priority="6513">
      <formula>$A316="Compra"</formula>
    </cfRule>
  </conditionalFormatting>
  <conditionalFormatting sqref="B316:B329">
    <cfRule type="expression" dxfId="6664" priority="6514">
      <formula>ROW()=CELL("fila")</formula>
    </cfRule>
    <cfRule type="expression" dxfId="6663" priority="6515">
      <formula>$A316="Venta"</formula>
    </cfRule>
    <cfRule type="expression" dxfId="6662" priority="6516">
      <formula>$A316="Compra"</formula>
    </cfRule>
  </conditionalFormatting>
  <conditionalFormatting sqref="B316:B329">
    <cfRule type="expression" dxfId="6661" priority="6505">
      <formula>ROW()=CELL("fila")</formula>
    </cfRule>
    <cfRule type="expression" dxfId="6660" priority="6506">
      <formula>$A316="Venta"</formula>
    </cfRule>
    <cfRule type="expression" dxfId="6659" priority="6507">
      <formula>$A316="Compra"</formula>
    </cfRule>
  </conditionalFormatting>
  <conditionalFormatting sqref="B316:B329">
    <cfRule type="expression" dxfId="6658" priority="6508">
      <formula>ROW()=CELL("fila")</formula>
    </cfRule>
    <cfRule type="expression" dxfId="6657" priority="6509">
      <formula>$A316="Venta"</formula>
    </cfRule>
    <cfRule type="expression" dxfId="6656" priority="6510">
      <formula>$A316="Compra"</formula>
    </cfRule>
  </conditionalFormatting>
  <conditionalFormatting sqref="B316:B329">
    <cfRule type="expression" dxfId="6655" priority="6499">
      <formula>ROW()=CELL("fila")</formula>
    </cfRule>
    <cfRule type="expression" dxfId="6654" priority="6500">
      <formula>$A316="Venta"</formula>
    </cfRule>
    <cfRule type="expression" dxfId="6653" priority="6501">
      <formula>$A316="Compra"</formula>
    </cfRule>
  </conditionalFormatting>
  <conditionalFormatting sqref="B316:B329">
    <cfRule type="expression" dxfId="6652" priority="6502">
      <formula>ROW()=CELL("fila")</formula>
    </cfRule>
    <cfRule type="expression" dxfId="6651" priority="6503">
      <formula>$A316="Venta"</formula>
    </cfRule>
    <cfRule type="expression" dxfId="6650" priority="6504">
      <formula>$A316="Compra"</formula>
    </cfRule>
  </conditionalFormatting>
  <conditionalFormatting sqref="B330:B335">
    <cfRule type="expression" dxfId="6649" priority="6496">
      <formula>ROW()=CELL("fila")</formula>
    </cfRule>
    <cfRule type="expression" dxfId="6648" priority="6497">
      <formula>$A330="Venta"</formula>
    </cfRule>
    <cfRule type="expression" dxfId="6647" priority="6498">
      <formula>$A330="Compra"</formula>
    </cfRule>
  </conditionalFormatting>
  <conditionalFormatting sqref="B330:B335">
    <cfRule type="expression" dxfId="6646" priority="6493">
      <formula>ROW()=CELL("fila")</formula>
    </cfRule>
    <cfRule type="expression" dxfId="6645" priority="6494">
      <formula>$A330="Venta"</formula>
    </cfRule>
    <cfRule type="expression" dxfId="6644" priority="6495">
      <formula>$A330="Compra"</formula>
    </cfRule>
  </conditionalFormatting>
  <conditionalFormatting sqref="B330:B335">
    <cfRule type="expression" dxfId="6643" priority="6487">
      <formula>ROW()=CELL("fila")</formula>
    </cfRule>
    <cfRule type="expression" dxfId="6642" priority="6488">
      <formula>$A330="Venta"</formula>
    </cfRule>
    <cfRule type="expression" dxfId="6641" priority="6489">
      <formula>$A330="Compra"</formula>
    </cfRule>
  </conditionalFormatting>
  <conditionalFormatting sqref="B330:B335">
    <cfRule type="expression" dxfId="6640" priority="6490">
      <formula>ROW()=CELL("fila")</formula>
    </cfRule>
    <cfRule type="expression" dxfId="6639" priority="6491">
      <formula>$A330="Venta"</formula>
    </cfRule>
    <cfRule type="expression" dxfId="6638" priority="6492">
      <formula>$A330="Compra"</formula>
    </cfRule>
  </conditionalFormatting>
  <conditionalFormatting sqref="B330:B335">
    <cfRule type="expression" dxfId="6637" priority="6481">
      <formula>ROW()=CELL("fila")</formula>
    </cfRule>
    <cfRule type="expression" dxfId="6636" priority="6482">
      <formula>$A330="Venta"</formula>
    </cfRule>
    <cfRule type="expression" dxfId="6635" priority="6483">
      <formula>$A330="Compra"</formula>
    </cfRule>
    <cfRule type="expression" dxfId="6634" priority="6484">
      <formula>ROW()=CELL("fila")</formula>
    </cfRule>
    <cfRule type="expression" dxfId="6633" priority="6485">
      <formula>$A330="Venta"</formula>
    </cfRule>
    <cfRule type="expression" dxfId="6632" priority="6486">
      <formula>$A330="Compra"</formula>
    </cfRule>
  </conditionalFormatting>
  <conditionalFormatting sqref="B330:B335">
    <cfRule type="expression" dxfId="6631" priority="6478">
      <formula>ROW()=CELL("fila")</formula>
    </cfRule>
    <cfRule type="expression" dxfId="6630" priority="6479">
      <formula>$A330="Venta"</formula>
    </cfRule>
    <cfRule type="expression" dxfId="6629" priority="6480">
      <formula>$A330="Compra"</formula>
    </cfRule>
  </conditionalFormatting>
  <conditionalFormatting sqref="B330:B335">
    <cfRule type="expression" dxfId="6628" priority="6472">
      <formula>ROW()=CELL("fila")</formula>
    </cfRule>
    <cfRule type="expression" dxfId="6627" priority="6473">
      <formula>$A330="Venta"</formula>
    </cfRule>
    <cfRule type="expression" dxfId="6626" priority="6474">
      <formula>$A330="Compra"</formula>
    </cfRule>
  </conditionalFormatting>
  <conditionalFormatting sqref="B330:B335">
    <cfRule type="expression" dxfId="6625" priority="6475">
      <formula>ROW()=CELL("fila")</formula>
    </cfRule>
    <cfRule type="expression" dxfId="6624" priority="6476">
      <formula>$A330="Venta"</formula>
    </cfRule>
    <cfRule type="expression" dxfId="6623" priority="6477">
      <formula>$A330="Compra"</formula>
    </cfRule>
  </conditionalFormatting>
  <conditionalFormatting sqref="B330:B335">
    <cfRule type="expression" dxfId="6622" priority="6469">
      <formula>ROW()=CELL("fila")</formula>
    </cfRule>
    <cfRule type="expression" dxfId="6621" priority="6470">
      <formula>$A330="Venta"</formula>
    </cfRule>
    <cfRule type="expression" dxfId="6620" priority="6471">
      <formula>$A330="Compra"</formula>
    </cfRule>
  </conditionalFormatting>
  <conditionalFormatting sqref="B330:B335">
    <cfRule type="expression" dxfId="6619" priority="6466">
      <formula>ROW()=CELL("fila")</formula>
    </cfRule>
  </conditionalFormatting>
  <conditionalFormatting sqref="B330:B335">
    <cfRule type="expression" dxfId="6618" priority="6467">
      <formula>$A330="Venta"</formula>
    </cfRule>
    <cfRule type="expression" dxfId="6617" priority="6468">
      <formula>$A330="Compra"</formula>
    </cfRule>
  </conditionalFormatting>
  <conditionalFormatting sqref="B330:B335">
    <cfRule type="expression" dxfId="6616" priority="6463">
      <formula>ROW()=CELL("fila")</formula>
    </cfRule>
    <cfRule type="expression" dxfId="6615" priority="6464">
      <formula>$A330="Venta"</formula>
    </cfRule>
    <cfRule type="expression" dxfId="6614" priority="6465">
      <formula>$A330="Compra"</formula>
    </cfRule>
  </conditionalFormatting>
  <conditionalFormatting sqref="B330:B335">
    <cfRule type="expression" dxfId="6613" priority="6460">
      <formula>ROW()=CELL("fila")</formula>
    </cfRule>
    <cfRule type="expression" dxfId="6612" priority="6461">
      <formula>$A330="Venta"</formula>
    </cfRule>
    <cfRule type="expression" dxfId="6611" priority="6462">
      <formula>$A330="Compra"</formula>
    </cfRule>
  </conditionalFormatting>
  <conditionalFormatting sqref="B330:B335">
    <cfRule type="expression" dxfId="6610" priority="6457">
      <formula>ROW()=CELL("fila")</formula>
    </cfRule>
    <cfRule type="expression" dxfId="6609" priority="6458">
      <formula>$A330="Venta"</formula>
    </cfRule>
    <cfRule type="expression" dxfId="6608" priority="6459">
      <formula>$A330="Compra"</formula>
    </cfRule>
  </conditionalFormatting>
  <conditionalFormatting sqref="B330:B335">
    <cfRule type="expression" dxfId="6607" priority="6454">
      <formula>ROW()=CELL("fila")</formula>
    </cfRule>
    <cfRule type="expression" dxfId="6606" priority="6455">
      <formula>$A330="Venta"</formula>
    </cfRule>
    <cfRule type="expression" dxfId="6605" priority="6456">
      <formula>$A330="Compra"</formula>
    </cfRule>
  </conditionalFormatting>
  <conditionalFormatting sqref="B330:B335">
    <cfRule type="expression" dxfId="6604" priority="6451">
      <formula>ROW()=CELL("fila")</formula>
    </cfRule>
    <cfRule type="expression" dxfId="6603" priority="6452">
      <formula>$A330="Venta"</formula>
    </cfRule>
    <cfRule type="expression" dxfId="6602" priority="6453">
      <formula>$A330="Compra"</formula>
    </cfRule>
  </conditionalFormatting>
  <conditionalFormatting sqref="B330:B335">
    <cfRule type="expression" dxfId="6601" priority="6448">
      <formula>ROW()=CELL("fila")</formula>
    </cfRule>
  </conditionalFormatting>
  <conditionalFormatting sqref="B330:B335">
    <cfRule type="expression" dxfId="6600" priority="6449">
      <formula>$A330="Venta"</formula>
    </cfRule>
    <cfRule type="expression" dxfId="6599" priority="6450">
      <formula>$A330="Compra"</formula>
    </cfRule>
  </conditionalFormatting>
  <conditionalFormatting sqref="B330:B335">
    <cfRule type="expression" dxfId="6598" priority="6445">
      <formula>ROW()=CELL("fila")</formula>
    </cfRule>
    <cfRule type="expression" dxfId="6597" priority="6446">
      <formula>$A330="Venta"</formula>
    </cfRule>
    <cfRule type="expression" dxfId="6596" priority="6447">
      <formula>$A330="Compra"</formula>
    </cfRule>
  </conditionalFormatting>
  <conditionalFormatting sqref="B330:B335">
    <cfRule type="expression" dxfId="6595" priority="6439">
      <formula>ROW()=CELL("fila")</formula>
    </cfRule>
    <cfRule type="expression" dxfId="6594" priority="6440">
      <formula>$A330="Venta"</formula>
    </cfRule>
    <cfRule type="expression" dxfId="6593" priority="6441">
      <formula>$A330="Compra"</formula>
    </cfRule>
  </conditionalFormatting>
  <conditionalFormatting sqref="B330:B335">
    <cfRule type="expression" dxfId="6592" priority="6442">
      <formula>ROW()=CELL("fila")</formula>
    </cfRule>
    <cfRule type="expression" dxfId="6591" priority="6443">
      <formula>$A330="Venta"</formula>
    </cfRule>
    <cfRule type="expression" dxfId="6590" priority="6444">
      <formula>$A330="Compra"</formula>
    </cfRule>
  </conditionalFormatting>
  <conditionalFormatting sqref="B330:B335">
    <cfRule type="expression" dxfId="6589" priority="6436">
      <formula>ROW()=CELL("fila")</formula>
    </cfRule>
    <cfRule type="expression" dxfId="6588" priority="6437">
      <formula>$A330="Venta"</formula>
    </cfRule>
    <cfRule type="expression" dxfId="6587" priority="6438">
      <formula>$A330="Compra"</formula>
    </cfRule>
  </conditionalFormatting>
  <conditionalFormatting sqref="B330:B335">
    <cfRule type="expression" dxfId="6586" priority="6433">
      <formula>ROW()=CELL("fila")</formula>
    </cfRule>
    <cfRule type="expression" dxfId="6585" priority="6434">
      <formula>$A330="Venta"</formula>
    </cfRule>
    <cfRule type="expression" dxfId="6584" priority="6435">
      <formula>$A330="Compra"</formula>
    </cfRule>
  </conditionalFormatting>
  <conditionalFormatting sqref="B330:B335">
    <cfRule type="expression" dxfId="6583" priority="6430">
      <formula>ROW()=CELL("fila")</formula>
    </cfRule>
    <cfRule type="expression" dxfId="6582" priority="6431">
      <formula>$A330="Venta"</formula>
    </cfRule>
    <cfRule type="expression" dxfId="6581" priority="6432">
      <formula>$A330="Compra"</formula>
    </cfRule>
  </conditionalFormatting>
  <conditionalFormatting sqref="B330:B335">
    <cfRule type="expression" dxfId="6580" priority="6427">
      <formula>ROW()=CELL("fila")</formula>
    </cfRule>
  </conditionalFormatting>
  <conditionalFormatting sqref="B330:B335">
    <cfRule type="expression" dxfId="6579" priority="6428">
      <formula>$A330="Venta"</formula>
    </cfRule>
    <cfRule type="expression" dxfId="6578" priority="6429">
      <formula>$A330="Compra"</formula>
    </cfRule>
  </conditionalFormatting>
  <conditionalFormatting sqref="B330:B335">
    <cfRule type="expression" dxfId="6577" priority="6424">
      <formula>ROW()=CELL("fila")</formula>
    </cfRule>
    <cfRule type="expression" dxfId="6576" priority="6425">
      <formula>$A330="Venta"</formula>
    </cfRule>
    <cfRule type="expression" dxfId="6575" priority="6426">
      <formula>$A330="Compra"</formula>
    </cfRule>
  </conditionalFormatting>
  <conditionalFormatting sqref="B330:B335">
    <cfRule type="expression" dxfId="6574" priority="6421">
      <formula>ROW()=CELL("fila")</formula>
    </cfRule>
    <cfRule type="expression" dxfId="6573" priority="6422">
      <formula>$A330="Venta"</formula>
    </cfRule>
    <cfRule type="expression" dxfId="6572" priority="6423">
      <formula>$A330="Compra"</formula>
    </cfRule>
  </conditionalFormatting>
  <conditionalFormatting sqref="B330:B335">
    <cfRule type="expression" dxfId="6571" priority="6418">
      <formula>ROW()=CELL("fila")</formula>
    </cfRule>
    <cfRule type="expression" dxfId="6570" priority="6419">
      <formula>$A330="Venta"</formula>
    </cfRule>
    <cfRule type="expression" dxfId="6569" priority="6420">
      <formula>$A330="Compra"</formula>
    </cfRule>
  </conditionalFormatting>
  <conditionalFormatting sqref="B330:B335">
    <cfRule type="expression" dxfId="6568" priority="6415">
      <formula>ROW()=CELL("fila")</formula>
    </cfRule>
    <cfRule type="expression" dxfId="6567" priority="6416">
      <formula>$A330="Venta"</formula>
    </cfRule>
    <cfRule type="expression" dxfId="6566" priority="6417">
      <formula>$A330="Compra"</formula>
    </cfRule>
  </conditionalFormatting>
  <conditionalFormatting sqref="B330:B335">
    <cfRule type="expression" dxfId="6565" priority="6412">
      <formula>ROW()=CELL("fila")</formula>
    </cfRule>
    <cfRule type="expression" dxfId="6564" priority="6413">
      <formula>$A330="Venta"</formula>
    </cfRule>
    <cfRule type="expression" dxfId="6563" priority="6414">
      <formula>$A330="Compra"</formula>
    </cfRule>
  </conditionalFormatting>
  <conditionalFormatting sqref="B330:B335">
    <cfRule type="expression" dxfId="6562" priority="6409">
      <formula>ROW()=CELL("fila")</formula>
    </cfRule>
    <cfRule type="expression" dxfId="6561" priority="6410">
      <formula>$A330="Venta"</formula>
    </cfRule>
    <cfRule type="expression" dxfId="6560" priority="6411">
      <formula>$A330="Compra"</formula>
    </cfRule>
  </conditionalFormatting>
  <conditionalFormatting sqref="B330:B335">
    <cfRule type="expression" dxfId="6559" priority="6406">
      <formula>ROW()=CELL("fila")</formula>
    </cfRule>
    <cfRule type="expression" dxfId="6558" priority="6407">
      <formula>$A330="Venta"</formula>
    </cfRule>
    <cfRule type="expression" dxfId="6557" priority="6408">
      <formula>$A330="Compra"</formula>
    </cfRule>
  </conditionalFormatting>
  <conditionalFormatting sqref="B330:B335">
    <cfRule type="expression" dxfId="6556" priority="6403">
      <formula>ROW()=CELL("fila")</formula>
    </cfRule>
    <cfRule type="expression" dxfId="6555" priority="6404">
      <formula>$A330="Venta"</formula>
    </cfRule>
    <cfRule type="expression" dxfId="6554" priority="6405">
      <formula>$A330="Compra"</formula>
    </cfRule>
  </conditionalFormatting>
  <conditionalFormatting sqref="B330:B335">
    <cfRule type="expression" dxfId="6553" priority="6400">
      <formula>ROW()=CELL("fila")</formula>
    </cfRule>
    <cfRule type="expression" dxfId="6552" priority="6401">
      <formula>$A330="Venta"</formula>
    </cfRule>
    <cfRule type="expression" dxfId="6551" priority="6402">
      <formula>$A330="Compra"</formula>
    </cfRule>
  </conditionalFormatting>
  <conditionalFormatting sqref="B330:B335">
    <cfRule type="expression" dxfId="6550" priority="6397">
      <formula>ROW()=CELL("fila")</formula>
    </cfRule>
    <cfRule type="expression" dxfId="6549" priority="6398">
      <formula>$A330="Venta"</formula>
    </cfRule>
    <cfRule type="expression" dxfId="6548" priority="6399">
      <formula>$A330="Compra"</formula>
    </cfRule>
  </conditionalFormatting>
  <conditionalFormatting sqref="B330:B335">
    <cfRule type="expression" dxfId="6547" priority="6391">
      <formula>ROW()=CELL("fila")</formula>
    </cfRule>
    <cfRule type="expression" dxfId="6546" priority="6392">
      <formula>$A330="Venta"</formula>
    </cfRule>
    <cfRule type="expression" dxfId="6545" priority="6393">
      <formula>$A330="Compra"</formula>
    </cfRule>
  </conditionalFormatting>
  <conditionalFormatting sqref="B330:B335">
    <cfRule type="expression" dxfId="6544" priority="6394">
      <formula>ROW()=CELL("fila")</formula>
    </cfRule>
    <cfRule type="expression" dxfId="6543" priority="6395">
      <formula>$A330="Venta"</formula>
    </cfRule>
    <cfRule type="expression" dxfId="6542" priority="6396">
      <formula>$A330="Compra"</formula>
    </cfRule>
  </conditionalFormatting>
  <conditionalFormatting sqref="B330:B335">
    <cfRule type="expression" dxfId="6541" priority="6388">
      <formula>ROW()=CELL("fila")</formula>
    </cfRule>
    <cfRule type="expression" dxfId="6540" priority="6389">
      <formula>$A330="Venta"</formula>
    </cfRule>
    <cfRule type="expression" dxfId="6539" priority="6390">
      <formula>$A330="Compra"</formula>
    </cfRule>
  </conditionalFormatting>
  <conditionalFormatting sqref="B330:B335">
    <cfRule type="expression" dxfId="6538" priority="6385">
      <formula>ROW()=CELL("fila")</formula>
    </cfRule>
    <cfRule type="expression" dxfId="6537" priority="6386">
      <formula>$A330="Venta"</formula>
    </cfRule>
    <cfRule type="expression" dxfId="6536" priority="6387">
      <formula>$A330="Compra"</formula>
    </cfRule>
  </conditionalFormatting>
  <conditionalFormatting sqref="B330:B335">
    <cfRule type="expression" dxfId="6535" priority="6382">
      <formula>ROW()=CELL("fila")</formula>
    </cfRule>
    <cfRule type="expression" dxfId="6534" priority="6383">
      <formula>$A330="Venta"</formula>
    </cfRule>
    <cfRule type="expression" dxfId="6533" priority="6384">
      <formula>$A330="Compra"</formula>
    </cfRule>
  </conditionalFormatting>
  <conditionalFormatting sqref="B330:B335">
    <cfRule type="expression" dxfId="6532" priority="6379">
      <formula>ROW()=CELL("fila")</formula>
    </cfRule>
  </conditionalFormatting>
  <conditionalFormatting sqref="B330:B335">
    <cfRule type="expression" dxfId="6531" priority="6380">
      <formula>$A330="Venta"</formula>
    </cfRule>
    <cfRule type="expression" dxfId="6530" priority="6381">
      <formula>$A330="Compra"</formula>
    </cfRule>
  </conditionalFormatting>
  <conditionalFormatting sqref="B330:B335">
    <cfRule type="expression" dxfId="6529" priority="6373">
      <formula>ROW()=CELL("fila")</formula>
    </cfRule>
    <cfRule type="expression" dxfId="6528" priority="6374">
      <formula>$A330="Venta"</formula>
    </cfRule>
    <cfRule type="expression" dxfId="6527" priority="6375">
      <formula>$A330="Compra"</formula>
    </cfRule>
  </conditionalFormatting>
  <conditionalFormatting sqref="B330:B335">
    <cfRule type="expression" dxfId="6526" priority="6376">
      <formula>ROW()=CELL("fila")</formula>
    </cfRule>
    <cfRule type="expression" dxfId="6525" priority="6377">
      <formula>$A330="Venta"</formula>
    </cfRule>
    <cfRule type="expression" dxfId="6524" priority="6378">
      <formula>$A330="Compra"</formula>
    </cfRule>
  </conditionalFormatting>
  <conditionalFormatting sqref="B330:B335">
    <cfRule type="expression" dxfId="6523" priority="6370">
      <formula>ROW()=CELL("fila")</formula>
    </cfRule>
    <cfRule type="expression" dxfId="6522" priority="6371">
      <formula>$A330="Venta"</formula>
    </cfRule>
    <cfRule type="expression" dxfId="6521" priority="6372">
      <formula>$A330="Compra"</formula>
    </cfRule>
  </conditionalFormatting>
  <conditionalFormatting sqref="B330:B335">
    <cfRule type="expression" dxfId="6520" priority="6367">
      <formula>ROW()=CELL("fila")</formula>
    </cfRule>
    <cfRule type="expression" dxfId="6519" priority="6368">
      <formula>$A330="Venta"</formula>
    </cfRule>
    <cfRule type="expression" dxfId="6518" priority="6369">
      <formula>$A330="Compra"</formula>
    </cfRule>
  </conditionalFormatting>
  <conditionalFormatting sqref="B330:B335">
    <cfRule type="expression" dxfId="6517" priority="6364">
      <formula>ROW()=CELL("fila")</formula>
    </cfRule>
    <cfRule type="expression" dxfId="6516" priority="6365">
      <formula>$A330="Venta"</formula>
    </cfRule>
    <cfRule type="expression" dxfId="6515" priority="6366">
      <formula>$A330="Compra"</formula>
    </cfRule>
  </conditionalFormatting>
  <conditionalFormatting sqref="B330:B335">
    <cfRule type="expression" dxfId="6514" priority="6361">
      <formula>ROW()=CELL("fila")</formula>
    </cfRule>
  </conditionalFormatting>
  <conditionalFormatting sqref="B330:B335">
    <cfRule type="expression" dxfId="6513" priority="6362">
      <formula>$A330="Venta"</formula>
    </cfRule>
    <cfRule type="expression" dxfId="6512" priority="6363">
      <formula>$A330="Compra"</formula>
    </cfRule>
  </conditionalFormatting>
  <conditionalFormatting sqref="B330:B335">
    <cfRule type="expression" dxfId="6511" priority="6355">
      <formula>ROW()=CELL("fila")</formula>
    </cfRule>
    <cfRule type="expression" dxfId="6510" priority="6356">
      <formula>$A330="Venta"</formula>
    </cfRule>
    <cfRule type="expression" dxfId="6509" priority="6357">
      <formula>$A330="Compra"</formula>
    </cfRule>
  </conditionalFormatting>
  <conditionalFormatting sqref="B330:B335">
    <cfRule type="expression" dxfId="6508" priority="6358">
      <formula>ROW()=CELL("fila")</formula>
    </cfRule>
    <cfRule type="expression" dxfId="6507" priority="6359">
      <formula>$A330="Venta"</formula>
    </cfRule>
    <cfRule type="expression" dxfId="6506" priority="6360">
      <formula>$A330="Compra"</formula>
    </cfRule>
  </conditionalFormatting>
  <conditionalFormatting sqref="B330:B335">
    <cfRule type="expression" dxfId="6505" priority="6352">
      <formula>ROW()=CELL("fila")</formula>
    </cfRule>
    <cfRule type="expression" dxfId="6504" priority="6353">
      <formula>$A330="Venta"</formula>
    </cfRule>
    <cfRule type="expression" dxfId="6503" priority="6354">
      <formula>$A330="Compra"</formula>
    </cfRule>
  </conditionalFormatting>
  <conditionalFormatting sqref="B330:B335">
    <cfRule type="expression" dxfId="6502" priority="6349">
      <formula>ROW()=CELL("fila")</formula>
    </cfRule>
  </conditionalFormatting>
  <conditionalFormatting sqref="B330:B335">
    <cfRule type="expression" dxfId="6501" priority="6350">
      <formula>$A330="Venta"</formula>
    </cfRule>
    <cfRule type="expression" dxfId="6500" priority="6351">
      <formula>$A330="Compra"</formula>
    </cfRule>
  </conditionalFormatting>
  <conditionalFormatting sqref="B330:B335">
    <cfRule type="expression" dxfId="6499" priority="6343">
      <formula>ROW()=CELL("fila")</formula>
    </cfRule>
    <cfRule type="expression" dxfId="6498" priority="6344">
      <formula>$A330="Venta"</formula>
    </cfRule>
    <cfRule type="expression" dxfId="6497" priority="6345">
      <formula>$A330="Compra"</formula>
    </cfRule>
  </conditionalFormatting>
  <conditionalFormatting sqref="B330:B335">
    <cfRule type="expression" dxfId="6496" priority="6346">
      <formula>ROW()=CELL("fila")</formula>
    </cfRule>
    <cfRule type="expression" dxfId="6495" priority="6347">
      <formula>$A330="Venta"</formula>
    </cfRule>
    <cfRule type="expression" dxfId="6494" priority="6348">
      <formula>$A330="Compra"</formula>
    </cfRule>
  </conditionalFormatting>
  <conditionalFormatting sqref="B330:B335">
    <cfRule type="expression" dxfId="6493" priority="6337">
      <formula>ROW()=CELL("fila")</formula>
    </cfRule>
    <cfRule type="expression" dxfId="6492" priority="6338">
      <formula>$A330="Venta"</formula>
    </cfRule>
    <cfRule type="expression" dxfId="6491" priority="6339">
      <formula>$A330="Compra"</formula>
    </cfRule>
  </conditionalFormatting>
  <conditionalFormatting sqref="B330:B335">
    <cfRule type="expression" dxfId="6490" priority="6340">
      <formula>ROW()=CELL("fila")</formula>
    </cfRule>
    <cfRule type="expression" dxfId="6489" priority="6341">
      <formula>$A330="Venta"</formula>
    </cfRule>
    <cfRule type="expression" dxfId="6488" priority="6342">
      <formula>$A330="Compra"</formula>
    </cfRule>
  </conditionalFormatting>
  <conditionalFormatting sqref="B330:B335">
    <cfRule type="expression" dxfId="6487" priority="6334">
      <formula>ROW()=CELL("fila")</formula>
    </cfRule>
    <cfRule type="expression" dxfId="6486" priority="6335">
      <formula>$A330="Venta"</formula>
    </cfRule>
    <cfRule type="expression" dxfId="6485" priority="6336">
      <formula>$A330="Compra"</formula>
    </cfRule>
  </conditionalFormatting>
  <conditionalFormatting sqref="B330:B335">
    <cfRule type="expression" dxfId="6484" priority="6331">
      <formula>ROW()=CELL("fila")</formula>
    </cfRule>
    <cfRule type="expression" dxfId="6483" priority="6332">
      <formula>$A330="Venta"</formula>
    </cfRule>
    <cfRule type="expression" dxfId="6482" priority="6333">
      <formula>$A330="Compra"</formula>
    </cfRule>
  </conditionalFormatting>
  <conditionalFormatting sqref="B330:B335">
    <cfRule type="expression" dxfId="6481" priority="6328">
      <formula>ROW()=CELL("fila")</formula>
    </cfRule>
    <cfRule type="expression" dxfId="6480" priority="6329">
      <formula>$A330="Venta"</formula>
    </cfRule>
    <cfRule type="expression" dxfId="6479" priority="6330">
      <formula>$A330="Compra"</formula>
    </cfRule>
  </conditionalFormatting>
  <conditionalFormatting sqref="B330:B335">
    <cfRule type="expression" dxfId="6478" priority="6325">
      <formula>ROW()=CELL("fila")</formula>
    </cfRule>
  </conditionalFormatting>
  <conditionalFormatting sqref="B330:B335">
    <cfRule type="expression" dxfId="6477" priority="6326">
      <formula>$A330="Venta"</formula>
    </cfRule>
    <cfRule type="expression" dxfId="6476" priority="6327">
      <formula>$A330="Compra"</formula>
    </cfRule>
  </conditionalFormatting>
  <conditionalFormatting sqref="B330:B335">
    <cfRule type="expression" dxfId="6475" priority="6319">
      <formula>ROW()=CELL("fila")</formula>
    </cfRule>
    <cfRule type="expression" dxfId="6474" priority="6320">
      <formula>$A330="Venta"</formula>
    </cfRule>
    <cfRule type="expression" dxfId="6473" priority="6321">
      <formula>$A330="Compra"</formula>
    </cfRule>
  </conditionalFormatting>
  <conditionalFormatting sqref="B330:B335">
    <cfRule type="expression" dxfId="6472" priority="6322">
      <formula>ROW()=CELL("fila")</formula>
    </cfRule>
    <cfRule type="expression" dxfId="6471" priority="6323">
      <formula>$A330="Venta"</formula>
    </cfRule>
    <cfRule type="expression" dxfId="6470" priority="6324">
      <formula>$A330="Compra"</formula>
    </cfRule>
  </conditionalFormatting>
  <conditionalFormatting sqref="B330:B335">
    <cfRule type="expression" dxfId="6469" priority="6316">
      <formula>ROW()=CELL("fila")</formula>
    </cfRule>
    <cfRule type="expression" dxfId="6468" priority="6317">
      <formula>$A330="Venta"</formula>
    </cfRule>
    <cfRule type="expression" dxfId="6467" priority="6318">
      <formula>$A330="Compra"</formula>
    </cfRule>
  </conditionalFormatting>
  <conditionalFormatting sqref="B330:B335">
    <cfRule type="expression" dxfId="6466" priority="6313">
      <formula>ROW()=CELL("fila")</formula>
    </cfRule>
  </conditionalFormatting>
  <conditionalFormatting sqref="B330:B335">
    <cfRule type="expression" dxfId="6465" priority="6314">
      <formula>$A330="Venta"</formula>
    </cfRule>
    <cfRule type="expression" dxfId="6464" priority="6315">
      <formula>$A330="Compra"</formula>
    </cfRule>
  </conditionalFormatting>
  <conditionalFormatting sqref="B330:B335">
    <cfRule type="expression" dxfId="6463" priority="6307">
      <formula>ROW()=CELL("fila")</formula>
    </cfRule>
    <cfRule type="expression" dxfId="6462" priority="6308">
      <formula>$A330="Venta"</formula>
    </cfRule>
    <cfRule type="expression" dxfId="6461" priority="6309">
      <formula>$A330="Compra"</formula>
    </cfRule>
  </conditionalFormatting>
  <conditionalFormatting sqref="B330:B335">
    <cfRule type="expression" dxfId="6460" priority="6310">
      <formula>ROW()=CELL("fila")</formula>
    </cfRule>
    <cfRule type="expression" dxfId="6459" priority="6311">
      <formula>$A330="Venta"</formula>
    </cfRule>
    <cfRule type="expression" dxfId="6458" priority="6312">
      <formula>$A330="Compra"</formula>
    </cfRule>
  </conditionalFormatting>
  <conditionalFormatting sqref="B330:B335">
    <cfRule type="expression" dxfId="6457" priority="6301">
      <formula>ROW()=CELL("fila")</formula>
    </cfRule>
    <cfRule type="expression" dxfId="6456" priority="6302">
      <formula>$A330="Venta"</formula>
    </cfRule>
    <cfRule type="expression" dxfId="6455" priority="6303">
      <formula>$A330="Compra"</formula>
    </cfRule>
  </conditionalFormatting>
  <conditionalFormatting sqref="B330:B335">
    <cfRule type="expression" dxfId="6454" priority="6304">
      <formula>ROW()=CELL("fila")</formula>
    </cfRule>
    <cfRule type="expression" dxfId="6453" priority="6305">
      <formula>$A330="Venta"</formula>
    </cfRule>
    <cfRule type="expression" dxfId="6452" priority="6306">
      <formula>$A330="Compra"</formula>
    </cfRule>
  </conditionalFormatting>
  <conditionalFormatting sqref="B330:B335">
    <cfRule type="expression" dxfId="6451" priority="6298">
      <formula>ROW()=CELL("fila")</formula>
    </cfRule>
    <cfRule type="expression" dxfId="6450" priority="6299">
      <formula>$A330="Venta"</formula>
    </cfRule>
    <cfRule type="expression" dxfId="6449" priority="6300">
      <formula>$A330="Compra"</formula>
    </cfRule>
  </conditionalFormatting>
  <conditionalFormatting sqref="B330:B335">
    <cfRule type="expression" dxfId="6448" priority="6295">
      <formula>ROW()=CELL("fila")</formula>
    </cfRule>
  </conditionalFormatting>
  <conditionalFormatting sqref="B330:B335">
    <cfRule type="expression" dxfId="6447" priority="6296">
      <formula>$A330="Venta"</formula>
    </cfRule>
    <cfRule type="expression" dxfId="6446" priority="6297">
      <formula>$A330="Compra"</formula>
    </cfRule>
  </conditionalFormatting>
  <conditionalFormatting sqref="B330:B335">
    <cfRule type="expression" dxfId="6445" priority="6289">
      <formula>ROW()=CELL("fila")</formula>
    </cfRule>
    <cfRule type="expression" dxfId="6444" priority="6290">
      <formula>$A330="Venta"</formula>
    </cfRule>
    <cfRule type="expression" dxfId="6443" priority="6291">
      <formula>$A330="Compra"</formula>
    </cfRule>
  </conditionalFormatting>
  <conditionalFormatting sqref="B330:B335">
    <cfRule type="expression" dxfId="6442" priority="6292">
      <formula>ROW()=CELL("fila")</formula>
    </cfRule>
    <cfRule type="expression" dxfId="6441" priority="6293">
      <formula>$A330="Venta"</formula>
    </cfRule>
    <cfRule type="expression" dxfId="6440" priority="6294">
      <formula>$A330="Compra"</formula>
    </cfRule>
  </conditionalFormatting>
  <conditionalFormatting sqref="B330:B335">
    <cfRule type="expression" dxfId="6439" priority="6283">
      <formula>ROW()=CELL("fila")</formula>
    </cfRule>
    <cfRule type="expression" dxfId="6438" priority="6284">
      <formula>$A330="Venta"</formula>
    </cfRule>
    <cfRule type="expression" dxfId="6437" priority="6285">
      <formula>$A330="Compra"</formula>
    </cfRule>
  </conditionalFormatting>
  <conditionalFormatting sqref="B330:B335">
    <cfRule type="expression" dxfId="6436" priority="6286">
      <formula>ROW()=CELL("fila")</formula>
    </cfRule>
    <cfRule type="expression" dxfId="6435" priority="6287">
      <formula>$A330="Venta"</formula>
    </cfRule>
    <cfRule type="expression" dxfId="6434" priority="6288">
      <formula>$A330="Compra"</formula>
    </cfRule>
  </conditionalFormatting>
  <conditionalFormatting sqref="B330:B335">
    <cfRule type="expression" dxfId="6433" priority="6280">
      <formula>ROW()=CELL("fila")</formula>
    </cfRule>
    <cfRule type="expression" dxfId="6432" priority="6281">
      <formula>$A330="Venta"</formula>
    </cfRule>
    <cfRule type="expression" dxfId="6431" priority="6282">
      <formula>$A330="Compra"</formula>
    </cfRule>
  </conditionalFormatting>
  <conditionalFormatting sqref="B330:B335">
    <cfRule type="expression" dxfId="6430" priority="6277">
      <formula>ROW()=CELL("fila")</formula>
    </cfRule>
  </conditionalFormatting>
  <conditionalFormatting sqref="B330:B335">
    <cfRule type="expression" dxfId="6429" priority="6278">
      <formula>$A330="Venta"</formula>
    </cfRule>
    <cfRule type="expression" dxfId="6428" priority="6279">
      <formula>$A330="Compra"</formula>
    </cfRule>
  </conditionalFormatting>
  <conditionalFormatting sqref="B330:B335">
    <cfRule type="expression" dxfId="6427" priority="6271">
      <formula>ROW()=CELL("fila")</formula>
    </cfRule>
    <cfRule type="expression" dxfId="6426" priority="6272">
      <formula>$A330="Venta"</formula>
    </cfRule>
    <cfRule type="expression" dxfId="6425" priority="6273">
      <formula>$A330="Compra"</formula>
    </cfRule>
  </conditionalFormatting>
  <conditionalFormatting sqref="B330:B335">
    <cfRule type="expression" dxfId="6424" priority="6274">
      <formula>ROW()=CELL("fila")</formula>
    </cfRule>
    <cfRule type="expression" dxfId="6423" priority="6275">
      <formula>$A330="Venta"</formula>
    </cfRule>
    <cfRule type="expression" dxfId="6422" priority="6276">
      <formula>$A330="Compra"</formula>
    </cfRule>
  </conditionalFormatting>
  <conditionalFormatting sqref="B330:B335">
    <cfRule type="expression" dxfId="6421" priority="6265">
      <formula>ROW()=CELL("fila")</formula>
    </cfRule>
    <cfRule type="expression" dxfId="6420" priority="6266">
      <formula>$A330="Venta"</formula>
    </cfRule>
    <cfRule type="expression" dxfId="6419" priority="6267">
      <formula>$A330="Compra"</formula>
    </cfRule>
  </conditionalFormatting>
  <conditionalFormatting sqref="B330:B335">
    <cfRule type="expression" dxfId="6418" priority="6268">
      <formula>ROW()=CELL("fila")</formula>
    </cfRule>
    <cfRule type="expression" dxfId="6417" priority="6269">
      <formula>$A330="Venta"</formula>
    </cfRule>
    <cfRule type="expression" dxfId="6416" priority="6270">
      <formula>$A330="Compra"</formula>
    </cfRule>
  </conditionalFormatting>
  <conditionalFormatting sqref="B330:B335">
    <cfRule type="expression" dxfId="6415" priority="6262">
      <formula>ROW()=CELL("fila")</formula>
    </cfRule>
    <cfRule type="expression" dxfId="6414" priority="6263">
      <formula>$A330="Venta"</formula>
    </cfRule>
    <cfRule type="expression" dxfId="6413" priority="6264">
      <formula>$A330="Compra"</formula>
    </cfRule>
  </conditionalFormatting>
  <conditionalFormatting sqref="B330:B335">
    <cfRule type="expression" dxfId="6412" priority="6259">
      <formula>ROW()=CELL("fila")</formula>
    </cfRule>
  </conditionalFormatting>
  <conditionalFormatting sqref="B330:B335">
    <cfRule type="expression" dxfId="6411" priority="6260">
      <formula>$A330="Venta"</formula>
    </cfRule>
    <cfRule type="expression" dxfId="6410" priority="6261">
      <formula>$A330="Compra"</formula>
    </cfRule>
  </conditionalFormatting>
  <conditionalFormatting sqref="B330:B335">
    <cfRule type="expression" dxfId="6409" priority="6253">
      <formula>ROW()=CELL("fila")</formula>
    </cfRule>
    <cfRule type="expression" dxfId="6408" priority="6254">
      <formula>$A330="Venta"</formula>
    </cfRule>
    <cfRule type="expression" dxfId="6407" priority="6255">
      <formula>$A330="Compra"</formula>
    </cfRule>
  </conditionalFormatting>
  <conditionalFormatting sqref="B330:B335">
    <cfRule type="expression" dxfId="6406" priority="6256">
      <formula>ROW()=CELL("fila")</formula>
    </cfRule>
    <cfRule type="expression" dxfId="6405" priority="6257">
      <formula>$A330="Venta"</formula>
    </cfRule>
    <cfRule type="expression" dxfId="6404" priority="6258">
      <formula>$A330="Compra"</formula>
    </cfRule>
  </conditionalFormatting>
  <conditionalFormatting sqref="B330:B335">
    <cfRule type="expression" dxfId="6403" priority="6247">
      <formula>ROW()=CELL("fila")</formula>
    </cfRule>
    <cfRule type="expression" dxfId="6402" priority="6248">
      <formula>$A330="Venta"</formula>
    </cfRule>
    <cfRule type="expression" dxfId="6401" priority="6249">
      <formula>$A330="Compra"</formula>
    </cfRule>
  </conditionalFormatting>
  <conditionalFormatting sqref="B330:B335">
    <cfRule type="expression" dxfId="6400" priority="6250">
      <formula>ROW()=CELL("fila")</formula>
    </cfRule>
    <cfRule type="expression" dxfId="6399" priority="6251">
      <formula>$A330="Venta"</formula>
    </cfRule>
    <cfRule type="expression" dxfId="6398" priority="6252">
      <formula>$A330="Compra"</formula>
    </cfRule>
  </conditionalFormatting>
  <conditionalFormatting sqref="B330:B335">
    <cfRule type="expression" dxfId="6397" priority="6241">
      <formula>ROW()=CELL("fila")</formula>
    </cfRule>
    <cfRule type="expression" dxfId="6396" priority="6242">
      <formula>$A330="Venta"</formula>
    </cfRule>
    <cfRule type="expression" dxfId="6395" priority="6243">
      <formula>$A330="Compra"</formula>
    </cfRule>
  </conditionalFormatting>
  <conditionalFormatting sqref="B330:B335">
    <cfRule type="expression" dxfId="6394" priority="6244">
      <formula>ROW()=CELL("fila")</formula>
    </cfRule>
    <cfRule type="expression" dxfId="6393" priority="6245">
      <formula>$A330="Venta"</formula>
    </cfRule>
    <cfRule type="expression" dxfId="6392" priority="6246">
      <formula>$A330="Compra"</formula>
    </cfRule>
  </conditionalFormatting>
  <conditionalFormatting sqref="B330:B335">
    <cfRule type="expression" dxfId="6391" priority="6235">
      <formula>ROW()=CELL("fila")</formula>
    </cfRule>
    <cfRule type="expression" dxfId="6390" priority="6236">
      <formula>$A330="Venta"</formula>
    </cfRule>
    <cfRule type="expression" dxfId="6389" priority="6237">
      <formula>$A330="Compra"</formula>
    </cfRule>
  </conditionalFormatting>
  <conditionalFormatting sqref="B330:B335">
    <cfRule type="expression" dxfId="6388" priority="6238">
      <formula>ROW()=CELL("fila")</formula>
    </cfRule>
    <cfRule type="expression" dxfId="6387" priority="6239">
      <formula>$A330="Venta"</formula>
    </cfRule>
    <cfRule type="expression" dxfId="6386" priority="6240">
      <formula>$A330="Compra"</formula>
    </cfRule>
  </conditionalFormatting>
  <conditionalFormatting sqref="B330:B335">
    <cfRule type="expression" dxfId="6385" priority="6232">
      <formula>ROW()=CELL("fila")</formula>
    </cfRule>
    <cfRule type="expression" dxfId="6384" priority="6233">
      <formula>$A330="Venta"</formula>
    </cfRule>
    <cfRule type="expression" dxfId="6383" priority="6234">
      <formula>$A330="Compra"</formula>
    </cfRule>
  </conditionalFormatting>
  <conditionalFormatting sqref="B330:B335">
    <cfRule type="expression" dxfId="6382" priority="6229">
      <formula>ROW()=CELL("fila")</formula>
    </cfRule>
    <cfRule type="expression" dxfId="6381" priority="6230">
      <formula>$A330="Venta"</formula>
    </cfRule>
    <cfRule type="expression" dxfId="6380" priority="6231">
      <formula>$A330="Compra"</formula>
    </cfRule>
  </conditionalFormatting>
  <conditionalFormatting sqref="B330:B335">
    <cfRule type="expression" dxfId="6379" priority="6226">
      <formula>ROW()=CELL("fila")</formula>
    </cfRule>
    <cfRule type="expression" dxfId="6378" priority="6227">
      <formula>$A330="Venta"</formula>
    </cfRule>
    <cfRule type="expression" dxfId="6377" priority="6228">
      <formula>$A330="Compra"</formula>
    </cfRule>
  </conditionalFormatting>
  <conditionalFormatting sqref="B330:B335">
    <cfRule type="expression" dxfId="6376" priority="6223">
      <formula>ROW()=CELL("fila")</formula>
    </cfRule>
  </conditionalFormatting>
  <conditionalFormatting sqref="B330:B335">
    <cfRule type="expression" dxfId="6375" priority="6224">
      <formula>$A330="Venta"</formula>
    </cfRule>
    <cfRule type="expression" dxfId="6374" priority="6225">
      <formula>$A330="Compra"</formula>
    </cfRule>
  </conditionalFormatting>
  <conditionalFormatting sqref="B330:B335">
    <cfRule type="expression" dxfId="6373" priority="6217">
      <formula>ROW()=CELL("fila")</formula>
    </cfRule>
    <cfRule type="expression" dxfId="6372" priority="6218">
      <formula>$A330="Venta"</formula>
    </cfRule>
    <cfRule type="expression" dxfId="6371" priority="6219">
      <formula>$A330="Compra"</formula>
    </cfRule>
  </conditionalFormatting>
  <conditionalFormatting sqref="B330:B335">
    <cfRule type="expression" dxfId="6370" priority="6220">
      <formula>ROW()=CELL("fila")</formula>
    </cfRule>
    <cfRule type="expression" dxfId="6369" priority="6221">
      <formula>$A330="Venta"</formula>
    </cfRule>
    <cfRule type="expression" dxfId="6368" priority="6222">
      <formula>$A330="Compra"</formula>
    </cfRule>
  </conditionalFormatting>
  <conditionalFormatting sqref="B330:B335">
    <cfRule type="expression" dxfId="6367" priority="6214">
      <formula>ROW()=CELL("fila")</formula>
    </cfRule>
    <cfRule type="expression" dxfId="6366" priority="6215">
      <formula>$A330="Venta"</formula>
    </cfRule>
    <cfRule type="expression" dxfId="6365" priority="6216">
      <formula>$A330="Compra"</formula>
    </cfRule>
  </conditionalFormatting>
  <conditionalFormatting sqref="B330:B335">
    <cfRule type="expression" dxfId="6364" priority="6211">
      <formula>ROW()=CELL("fila")</formula>
    </cfRule>
    <cfRule type="expression" dxfId="6363" priority="6212">
      <formula>$A330="Venta"</formula>
    </cfRule>
    <cfRule type="expression" dxfId="6362" priority="6213">
      <formula>$A330="Compra"</formula>
    </cfRule>
  </conditionalFormatting>
  <conditionalFormatting sqref="B330:B335">
    <cfRule type="expression" dxfId="6361" priority="6208">
      <formula>ROW()=CELL("fila")</formula>
    </cfRule>
    <cfRule type="expression" dxfId="6360" priority="6209">
      <formula>$A330="Venta"</formula>
    </cfRule>
    <cfRule type="expression" dxfId="6359" priority="6210">
      <formula>$A330="Compra"</formula>
    </cfRule>
  </conditionalFormatting>
  <conditionalFormatting sqref="B330:B335">
    <cfRule type="expression" dxfId="6358" priority="6205">
      <formula>ROW()=CELL("fila")</formula>
    </cfRule>
  </conditionalFormatting>
  <conditionalFormatting sqref="B330:B335">
    <cfRule type="expression" dxfId="6357" priority="6206">
      <formula>$A330="Venta"</formula>
    </cfRule>
    <cfRule type="expression" dxfId="6356" priority="6207">
      <formula>$A330="Compra"</formula>
    </cfRule>
  </conditionalFormatting>
  <conditionalFormatting sqref="B330:B335">
    <cfRule type="expression" dxfId="6355" priority="6199">
      <formula>ROW()=CELL("fila")</formula>
    </cfRule>
    <cfRule type="expression" dxfId="6354" priority="6200">
      <formula>$A330="Venta"</formula>
    </cfRule>
    <cfRule type="expression" dxfId="6353" priority="6201">
      <formula>$A330="Compra"</formula>
    </cfRule>
  </conditionalFormatting>
  <conditionalFormatting sqref="B330:B335">
    <cfRule type="expression" dxfId="6352" priority="6202">
      <formula>ROW()=CELL("fila")</formula>
    </cfRule>
    <cfRule type="expression" dxfId="6351" priority="6203">
      <formula>$A330="Venta"</formula>
    </cfRule>
    <cfRule type="expression" dxfId="6350" priority="6204">
      <formula>$A330="Compra"</formula>
    </cfRule>
  </conditionalFormatting>
  <conditionalFormatting sqref="B330:B335">
    <cfRule type="expression" dxfId="6349" priority="6196">
      <formula>ROW()=CELL("fila")</formula>
    </cfRule>
    <cfRule type="expression" dxfId="6348" priority="6197">
      <formula>$A330="Venta"</formula>
    </cfRule>
    <cfRule type="expression" dxfId="6347" priority="6198">
      <formula>$A330="Compra"</formula>
    </cfRule>
  </conditionalFormatting>
  <conditionalFormatting sqref="B330:B335">
    <cfRule type="expression" dxfId="6346" priority="6193">
      <formula>ROW()=CELL("fila")</formula>
    </cfRule>
  </conditionalFormatting>
  <conditionalFormatting sqref="B330:B335">
    <cfRule type="expression" dxfId="6345" priority="6194">
      <formula>$A330="Venta"</formula>
    </cfRule>
    <cfRule type="expression" dxfId="6344" priority="6195">
      <formula>$A330="Compra"</formula>
    </cfRule>
  </conditionalFormatting>
  <conditionalFormatting sqref="B330:B335">
    <cfRule type="expression" dxfId="6343" priority="6187">
      <formula>ROW()=CELL("fila")</formula>
    </cfRule>
    <cfRule type="expression" dxfId="6342" priority="6188">
      <formula>$A330="Venta"</formula>
    </cfRule>
    <cfRule type="expression" dxfId="6341" priority="6189">
      <formula>$A330="Compra"</formula>
    </cfRule>
  </conditionalFormatting>
  <conditionalFormatting sqref="B330:B335">
    <cfRule type="expression" dxfId="6340" priority="6190">
      <formula>ROW()=CELL("fila")</formula>
    </cfRule>
    <cfRule type="expression" dxfId="6339" priority="6191">
      <formula>$A330="Venta"</formula>
    </cfRule>
    <cfRule type="expression" dxfId="6338" priority="6192">
      <formula>$A330="Compra"</formula>
    </cfRule>
  </conditionalFormatting>
  <conditionalFormatting sqref="B330:B335">
    <cfRule type="expression" dxfId="6337" priority="6181">
      <formula>ROW()=CELL("fila")</formula>
    </cfRule>
    <cfRule type="expression" dxfId="6336" priority="6182">
      <formula>$A330="Venta"</formula>
    </cfRule>
    <cfRule type="expression" dxfId="6335" priority="6183">
      <formula>$A330="Compra"</formula>
    </cfRule>
  </conditionalFormatting>
  <conditionalFormatting sqref="B330:B335">
    <cfRule type="expression" dxfId="6334" priority="6184">
      <formula>ROW()=CELL("fila")</formula>
    </cfRule>
    <cfRule type="expression" dxfId="6333" priority="6185">
      <formula>$A330="Venta"</formula>
    </cfRule>
    <cfRule type="expression" dxfId="6332" priority="6186">
      <formula>$A330="Compra"</formula>
    </cfRule>
  </conditionalFormatting>
  <conditionalFormatting sqref="B330:B335">
    <cfRule type="expression" dxfId="6331" priority="6178">
      <formula>ROW()=CELL("fila")</formula>
    </cfRule>
    <cfRule type="expression" dxfId="6330" priority="6179">
      <formula>$A330="Venta"</formula>
    </cfRule>
    <cfRule type="expression" dxfId="6329" priority="6180">
      <formula>$A330="Compra"</formula>
    </cfRule>
  </conditionalFormatting>
  <conditionalFormatting sqref="B330:B335">
    <cfRule type="expression" dxfId="6328" priority="6175">
      <formula>ROW()=CELL("fila")</formula>
    </cfRule>
    <cfRule type="expression" dxfId="6327" priority="6176">
      <formula>$A330="Venta"</formula>
    </cfRule>
    <cfRule type="expression" dxfId="6326" priority="6177">
      <formula>$A330="Compra"</formula>
    </cfRule>
  </conditionalFormatting>
  <conditionalFormatting sqref="B330:B335">
    <cfRule type="expression" dxfId="6325" priority="6172">
      <formula>ROW()=CELL("fila")</formula>
    </cfRule>
    <cfRule type="expression" dxfId="6324" priority="6173">
      <formula>$A330="Venta"</formula>
    </cfRule>
    <cfRule type="expression" dxfId="6323" priority="6174">
      <formula>$A330="Compra"</formula>
    </cfRule>
  </conditionalFormatting>
  <conditionalFormatting sqref="B330:B335">
    <cfRule type="expression" dxfId="6322" priority="6169">
      <formula>ROW()=CELL("fila")</formula>
    </cfRule>
  </conditionalFormatting>
  <conditionalFormatting sqref="B330:B335">
    <cfRule type="expression" dxfId="6321" priority="6170">
      <formula>$A330="Venta"</formula>
    </cfRule>
    <cfRule type="expression" dxfId="6320" priority="6171">
      <formula>$A330="Compra"</formula>
    </cfRule>
  </conditionalFormatting>
  <conditionalFormatting sqref="B330:B335">
    <cfRule type="expression" dxfId="6319" priority="6163">
      <formula>ROW()=CELL("fila")</formula>
    </cfRule>
    <cfRule type="expression" dxfId="6318" priority="6164">
      <formula>$A330="Venta"</formula>
    </cfRule>
    <cfRule type="expression" dxfId="6317" priority="6165">
      <formula>$A330="Compra"</formula>
    </cfRule>
  </conditionalFormatting>
  <conditionalFormatting sqref="B330:B335">
    <cfRule type="expression" dxfId="6316" priority="6166">
      <formula>ROW()=CELL("fila")</formula>
    </cfRule>
    <cfRule type="expression" dxfId="6315" priority="6167">
      <formula>$A330="Venta"</formula>
    </cfRule>
    <cfRule type="expression" dxfId="6314" priority="6168">
      <formula>$A330="Compra"</formula>
    </cfRule>
  </conditionalFormatting>
  <conditionalFormatting sqref="B330:B335">
    <cfRule type="expression" dxfId="6313" priority="6160">
      <formula>ROW()=CELL("fila")</formula>
    </cfRule>
    <cfRule type="expression" dxfId="6312" priority="6161">
      <formula>$A330="Venta"</formula>
    </cfRule>
    <cfRule type="expression" dxfId="6311" priority="6162">
      <formula>$A330="Compra"</formula>
    </cfRule>
  </conditionalFormatting>
  <conditionalFormatting sqref="B330:B335">
    <cfRule type="expression" dxfId="6310" priority="6157">
      <formula>ROW()=CELL("fila")</formula>
    </cfRule>
  </conditionalFormatting>
  <conditionalFormatting sqref="B330:B335">
    <cfRule type="expression" dxfId="6309" priority="6158">
      <formula>$A330="Venta"</formula>
    </cfRule>
    <cfRule type="expression" dxfId="6308" priority="6159">
      <formula>$A330="Compra"</formula>
    </cfRule>
  </conditionalFormatting>
  <conditionalFormatting sqref="B330:B335">
    <cfRule type="expression" dxfId="6307" priority="6151">
      <formula>ROW()=CELL("fila")</formula>
    </cfRule>
    <cfRule type="expression" dxfId="6306" priority="6152">
      <formula>$A330="Venta"</formula>
    </cfRule>
    <cfRule type="expression" dxfId="6305" priority="6153">
      <formula>$A330="Compra"</formula>
    </cfRule>
  </conditionalFormatting>
  <conditionalFormatting sqref="B330:B335">
    <cfRule type="expression" dxfId="6304" priority="6154">
      <formula>ROW()=CELL("fila")</formula>
    </cfRule>
    <cfRule type="expression" dxfId="6303" priority="6155">
      <formula>$A330="Venta"</formula>
    </cfRule>
    <cfRule type="expression" dxfId="6302" priority="6156">
      <formula>$A330="Compra"</formula>
    </cfRule>
  </conditionalFormatting>
  <conditionalFormatting sqref="B330:B335">
    <cfRule type="expression" dxfId="6301" priority="6145">
      <formula>ROW()=CELL("fila")</formula>
    </cfRule>
    <cfRule type="expression" dxfId="6300" priority="6146">
      <formula>$A330="Venta"</formula>
    </cfRule>
    <cfRule type="expression" dxfId="6299" priority="6147">
      <formula>$A330="Compra"</formula>
    </cfRule>
  </conditionalFormatting>
  <conditionalFormatting sqref="B330:B335">
    <cfRule type="expression" dxfId="6298" priority="6148">
      <formula>ROW()=CELL("fila")</formula>
    </cfRule>
    <cfRule type="expression" dxfId="6297" priority="6149">
      <formula>$A330="Venta"</formula>
    </cfRule>
    <cfRule type="expression" dxfId="6296" priority="6150">
      <formula>$A330="Compra"</formula>
    </cfRule>
  </conditionalFormatting>
  <conditionalFormatting sqref="B330:B335">
    <cfRule type="expression" dxfId="6295" priority="6142">
      <formula>ROW()=CELL("fila")</formula>
    </cfRule>
    <cfRule type="expression" dxfId="6294" priority="6143">
      <formula>$A330="Venta"</formula>
    </cfRule>
    <cfRule type="expression" dxfId="6293" priority="6144">
      <formula>$A330="Compra"</formula>
    </cfRule>
  </conditionalFormatting>
  <conditionalFormatting sqref="B330:B335">
    <cfRule type="expression" dxfId="6292" priority="6139">
      <formula>ROW()=CELL("fila")</formula>
    </cfRule>
  </conditionalFormatting>
  <conditionalFormatting sqref="B330:B335">
    <cfRule type="expression" dxfId="6291" priority="6140">
      <formula>$A330="Venta"</formula>
    </cfRule>
    <cfRule type="expression" dxfId="6290" priority="6141">
      <formula>$A330="Compra"</formula>
    </cfRule>
  </conditionalFormatting>
  <conditionalFormatting sqref="B330:B335">
    <cfRule type="expression" dxfId="6289" priority="6133">
      <formula>ROW()=CELL("fila")</formula>
    </cfRule>
    <cfRule type="expression" dxfId="6288" priority="6134">
      <formula>$A330="Venta"</formula>
    </cfRule>
    <cfRule type="expression" dxfId="6287" priority="6135">
      <formula>$A330="Compra"</formula>
    </cfRule>
  </conditionalFormatting>
  <conditionalFormatting sqref="B330:B335">
    <cfRule type="expression" dxfId="6286" priority="6136">
      <formula>ROW()=CELL("fila")</formula>
    </cfRule>
    <cfRule type="expression" dxfId="6285" priority="6137">
      <formula>$A330="Venta"</formula>
    </cfRule>
    <cfRule type="expression" dxfId="6284" priority="6138">
      <formula>$A330="Compra"</formula>
    </cfRule>
  </conditionalFormatting>
  <conditionalFormatting sqref="B330:B335">
    <cfRule type="expression" dxfId="6283" priority="6127">
      <formula>ROW()=CELL("fila")</formula>
    </cfRule>
    <cfRule type="expression" dxfId="6282" priority="6128">
      <formula>$A330="Venta"</formula>
    </cfRule>
    <cfRule type="expression" dxfId="6281" priority="6129">
      <formula>$A330="Compra"</formula>
    </cfRule>
  </conditionalFormatting>
  <conditionalFormatting sqref="B330:B335">
    <cfRule type="expression" dxfId="6280" priority="6130">
      <formula>ROW()=CELL("fila")</formula>
    </cfRule>
    <cfRule type="expression" dxfId="6279" priority="6131">
      <formula>$A330="Venta"</formula>
    </cfRule>
    <cfRule type="expression" dxfId="6278" priority="6132">
      <formula>$A330="Compra"</formula>
    </cfRule>
  </conditionalFormatting>
  <conditionalFormatting sqref="B330:B335">
    <cfRule type="expression" dxfId="6277" priority="6124">
      <formula>ROW()=CELL("fila")</formula>
    </cfRule>
    <cfRule type="expression" dxfId="6276" priority="6125">
      <formula>$A330="Venta"</formula>
    </cfRule>
    <cfRule type="expression" dxfId="6275" priority="6126">
      <formula>$A330="Compra"</formula>
    </cfRule>
  </conditionalFormatting>
  <conditionalFormatting sqref="B330:B335">
    <cfRule type="expression" dxfId="6274" priority="6121">
      <formula>ROW()=CELL("fila")</formula>
    </cfRule>
  </conditionalFormatting>
  <conditionalFormatting sqref="B330:B335">
    <cfRule type="expression" dxfId="6273" priority="6122">
      <formula>$A330="Venta"</formula>
    </cfRule>
    <cfRule type="expression" dxfId="6272" priority="6123">
      <formula>$A330="Compra"</formula>
    </cfRule>
  </conditionalFormatting>
  <conditionalFormatting sqref="B330:B335">
    <cfRule type="expression" dxfId="6271" priority="6115">
      <formula>ROW()=CELL("fila")</formula>
    </cfRule>
    <cfRule type="expression" dxfId="6270" priority="6116">
      <formula>$A330="Venta"</formula>
    </cfRule>
    <cfRule type="expression" dxfId="6269" priority="6117">
      <formula>$A330="Compra"</formula>
    </cfRule>
  </conditionalFormatting>
  <conditionalFormatting sqref="B330:B335">
    <cfRule type="expression" dxfId="6268" priority="6118">
      <formula>ROW()=CELL("fila")</formula>
    </cfRule>
    <cfRule type="expression" dxfId="6267" priority="6119">
      <formula>$A330="Venta"</formula>
    </cfRule>
    <cfRule type="expression" dxfId="6266" priority="6120">
      <formula>$A330="Compra"</formula>
    </cfRule>
  </conditionalFormatting>
  <conditionalFormatting sqref="B330:B335">
    <cfRule type="expression" dxfId="6265" priority="6109">
      <formula>ROW()=CELL("fila")</formula>
    </cfRule>
    <cfRule type="expression" dxfId="6264" priority="6110">
      <formula>$A330="Venta"</formula>
    </cfRule>
    <cfRule type="expression" dxfId="6263" priority="6111">
      <formula>$A330="Compra"</formula>
    </cfRule>
  </conditionalFormatting>
  <conditionalFormatting sqref="B330:B335">
    <cfRule type="expression" dxfId="6262" priority="6112">
      <formula>ROW()=CELL("fila")</formula>
    </cfRule>
    <cfRule type="expression" dxfId="6261" priority="6113">
      <formula>$A330="Venta"</formula>
    </cfRule>
    <cfRule type="expression" dxfId="6260" priority="6114">
      <formula>$A330="Compra"</formula>
    </cfRule>
  </conditionalFormatting>
  <conditionalFormatting sqref="B330:B335">
    <cfRule type="expression" dxfId="6259" priority="6106">
      <formula>ROW()=CELL("fila")</formula>
    </cfRule>
    <cfRule type="expression" dxfId="6258" priority="6107">
      <formula>$A330="Venta"</formula>
    </cfRule>
    <cfRule type="expression" dxfId="6257" priority="6108">
      <formula>$A330="Compra"</formula>
    </cfRule>
  </conditionalFormatting>
  <conditionalFormatting sqref="B330:B335">
    <cfRule type="expression" dxfId="6256" priority="6103">
      <formula>ROW()=CELL("fila")</formula>
    </cfRule>
  </conditionalFormatting>
  <conditionalFormatting sqref="B330:B335">
    <cfRule type="expression" dxfId="6255" priority="6104">
      <formula>$A330="Venta"</formula>
    </cfRule>
    <cfRule type="expression" dxfId="6254" priority="6105">
      <formula>$A330="Compra"</formula>
    </cfRule>
  </conditionalFormatting>
  <conditionalFormatting sqref="B330:B335">
    <cfRule type="expression" dxfId="6253" priority="6097">
      <formula>ROW()=CELL("fila")</formula>
    </cfRule>
    <cfRule type="expression" dxfId="6252" priority="6098">
      <formula>$A330="Venta"</formula>
    </cfRule>
    <cfRule type="expression" dxfId="6251" priority="6099">
      <formula>$A330="Compra"</formula>
    </cfRule>
  </conditionalFormatting>
  <conditionalFormatting sqref="B330:B335">
    <cfRule type="expression" dxfId="6250" priority="6100">
      <formula>ROW()=CELL("fila")</formula>
    </cfRule>
    <cfRule type="expression" dxfId="6249" priority="6101">
      <formula>$A330="Venta"</formula>
    </cfRule>
    <cfRule type="expression" dxfId="6248" priority="6102">
      <formula>$A330="Compra"</formula>
    </cfRule>
  </conditionalFormatting>
  <conditionalFormatting sqref="B330:B335">
    <cfRule type="expression" dxfId="6247" priority="6091">
      <formula>ROW()=CELL("fila")</formula>
    </cfRule>
    <cfRule type="expression" dxfId="6246" priority="6092">
      <formula>$A330="Venta"</formula>
    </cfRule>
    <cfRule type="expression" dxfId="6245" priority="6093">
      <formula>$A330="Compra"</formula>
    </cfRule>
  </conditionalFormatting>
  <conditionalFormatting sqref="B330:B335">
    <cfRule type="expression" dxfId="6244" priority="6094">
      <formula>ROW()=CELL("fila")</formula>
    </cfRule>
    <cfRule type="expression" dxfId="6243" priority="6095">
      <formula>$A330="Venta"</formula>
    </cfRule>
    <cfRule type="expression" dxfId="6242" priority="6096">
      <formula>$A330="Compra"</formula>
    </cfRule>
  </conditionalFormatting>
  <conditionalFormatting sqref="B330:B335">
    <cfRule type="expression" dxfId="6241" priority="6085">
      <formula>ROW()=CELL("fila")</formula>
    </cfRule>
    <cfRule type="expression" dxfId="6240" priority="6086">
      <formula>$A330="Venta"</formula>
    </cfRule>
    <cfRule type="expression" dxfId="6239" priority="6087">
      <formula>$A330="Compra"</formula>
    </cfRule>
  </conditionalFormatting>
  <conditionalFormatting sqref="B330:B335">
    <cfRule type="expression" dxfId="6238" priority="6088">
      <formula>ROW()=CELL("fila")</formula>
    </cfRule>
    <cfRule type="expression" dxfId="6237" priority="6089">
      <formula>$A330="Venta"</formula>
    </cfRule>
    <cfRule type="expression" dxfId="6236" priority="6090">
      <formula>$A330="Compra"</formula>
    </cfRule>
  </conditionalFormatting>
  <conditionalFormatting sqref="B330:B335">
    <cfRule type="expression" dxfId="6235" priority="6079">
      <formula>ROW()=CELL("fila")</formula>
    </cfRule>
    <cfRule type="expression" dxfId="6234" priority="6080">
      <formula>$A330="Venta"</formula>
    </cfRule>
    <cfRule type="expression" dxfId="6233" priority="6081">
      <formula>$A330="Compra"</formula>
    </cfRule>
  </conditionalFormatting>
  <conditionalFormatting sqref="B330:B335">
    <cfRule type="expression" dxfId="6232" priority="6082">
      <formula>ROW()=CELL("fila")</formula>
    </cfRule>
    <cfRule type="expression" dxfId="6231" priority="6083">
      <formula>$A330="Venta"</formula>
    </cfRule>
    <cfRule type="expression" dxfId="6230" priority="6084">
      <formula>$A330="Compra"</formula>
    </cfRule>
  </conditionalFormatting>
  <conditionalFormatting sqref="B330:B335">
    <cfRule type="expression" dxfId="6229" priority="6076">
      <formula>ROW()=CELL("fila")</formula>
    </cfRule>
    <cfRule type="expression" dxfId="6228" priority="6077">
      <formula>$A330="Venta"</formula>
    </cfRule>
    <cfRule type="expression" dxfId="6227" priority="6078">
      <formula>$A330="Compra"</formula>
    </cfRule>
  </conditionalFormatting>
  <conditionalFormatting sqref="B330:B335">
    <cfRule type="expression" dxfId="6226" priority="6073">
      <formula>ROW()=CELL("fila")</formula>
    </cfRule>
    <cfRule type="expression" dxfId="6225" priority="6074">
      <formula>$A330="Venta"</formula>
    </cfRule>
    <cfRule type="expression" dxfId="6224" priority="6075">
      <formula>$A330="Compra"</formula>
    </cfRule>
  </conditionalFormatting>
  <conditionalFormatting sqref="B330:B335">
    <cfRule type="expression" dxfId="6223" priority="6070">
      <formula>ROW()=CELL("fila")</formula>
    </cfRule>
    <cfRule type="expression" dxfId="6222" priority="6071">
      <formula>$A330="Venta"</formula>
    </cfRule>
    <cfRule type="expression" dxfId="6221" priority="6072">
      <formula>$A330="Compra"</formula>
    </cfRule>
  </conditionalFormatting>
  <conditionalFormatting sqref="B330:B335">
    <cfRule type="expression" dxfId="6220" priority="6067">
      <formula>ROW()=CELL("fila")</formula>
    </cfRule>
  </conditionalFormatting>
  <conditionalFormatting sqref="B330:B335">
    <cfRule type="expression" dxfId="6219" priority="6068">
      <formula>$A330="Venta"</formula>
    </cfRule>
    <cfRule type="expression" dxfId="6218" priority="6069">
      <formula>$A330="Compra"</formula>
    </cfRule>
  </conditionalFormatting>
  <conditionalFormatting sqref="B330:B335">
    <cfRule type="expression" dxfId="6217" priority="6061">
      <formula>ROW()=CELL("fila")</formula>
    </cfRule>
    <cfRule type="expression" dxfId="6216" priority="6062">
      <formula>$A330="Venta"</formula>
    </cfRule>
    <cfRule type="expression" dxfId="6215" priority="6063">
      <formula>$A330="Compra"</formula>
    </cfRule>
  </conditionalFormatting>
  <conditionalFormatting sqref="B330:B335">
    <cfRule type="expression" dxfId="6214" priority="6064">
      <formula>ROW()=CELL("fila")</formula>
    </cfRule>
    <cfRule type="expression" dxfId="6213" priority="6065">
      <formula>$A330="Venta"</formula>
    </cfRule>
    <cfRule type="expression" dxfId="6212" priority="6066">
      <formula>$A330="Compra"</formula>
    </cfRule>
  </conditionalFormatting>
  <conditionalFormatting sqref="B330:B335">
    <cfRule type="expression" dxfId="6211" priority="6058">
      <formula>ROW()=CELL("fila")</formula>
    </cfRule>
    <cfRule type="expression" dxfId="6210" priority="6059">
      <formula>$A330="Venta"</formula>
    </cfRule>
    <cfRule type="expression" dxfId="6209" priority="6060">
      <formula>$A330="Compra"</formula>
    </cfRule>
  </conditionalFormatting>
  <conditionalFormatting sqref="B330:B335">
    <cfRule type="expression" dxfId="6208" priority="6055">
      <formula>ROW()=CELL("fila")</formula>
    </cfRule>
    <cfRule type="expression" dxfId="6207" priority="6056">
      <formula>$A330="Venta"</formula>
    </cfRule>
    <cfRule type="expression" dxfId="6206" priority="6057">
      <formula>$A330="Compra"</formula>
    </cfRule>
  </conditionalFormatting>
  <conditionalFormatting sqref="B330:B335">
    <cfRule type="expression" dxfId="6205" priority="6052">
      <formula>ROW()=CELL("fila")</formula>
    </cfRule>
    <cfRule type="expression" dxfId="6204" priority="6053">
      <formula>$A330="Venta"</formula>
    </cfRule>
    <cfRule type="expression" dxfId="6203" priority="6054">
      <formula>$A330="Compra"</formula>
    </cfRule>
  </conditionalFormatting>
  <conditionalFormatting sqref="B330:B335">
    <cfRule type="expression" dxfId="6202" priority="6049">
      <formula>ROW()=CELL("fila")</formula>
    </cfRule>
  </conditionalFormatting>
  <conditionalFormatting sqref="B330:B335">
    <cfRule type="expression" dxfId="6201" priority="6050">
      <formula>$A330="Venta"</formula>
    </cfRule>
    <cfRule type="expression" dxfId="6200" priority="6051">
      <formula>$A330="Compra"</formula>
    </cfRule>
  </conditionalFormatting>
  <conditionalFormatting sqref="B330:B335">
    <cfRule type="expression" dxfId="6199" priority="6043">
      <formula>ROW()=CELL("fila")</formula>
    </cfRule>
    <cfRule type="expression" dxfId="6198" priority="6044">
      <formula>$A330="Venta"</formula>
    </cfRule>
    <cfRule type="expression" dxfId="6197" priority="6045">
      <formula>$A330="Compra"</formula>
    </cfRule>
  </conditionalFormatting>
  <conditionalFormatting sqref="B330:B335">
    <cfRule type="expression" dxfId="6196" priority="6046">
      <formula>ROW()=CELL("fila")</formula>
    </cfRule>
    <cfRule type="expression" dxfId="6195" priority="6047">
      <formula>$A330="Venta"</formula>
    </cfRule>
    <cfRule type="expression" dxfId="6194" priority="6048">
      <formula>$A330="Compra"</formula>
    </cfRule>
  </conditionalFormatting>
  <conditionalFormatting sqref="B330:B335">
    <cfRule type="expression" dxfId="6193" priority="6040">
      <formula>ROW()=CELL("fila")</formula>
    </cfRule>
    <cfRule type="expression" dxfId="6192" priority="6041">
      <formula>$A330="Venta"</formula>
    </cfRule>
    <cfRule type="expression" dxfId="6191" priority="6042">
      <formula>$A330="Compra"</formula>
    </cfRule>
  </conditionalFormatting>
  <conditionalFormatting sqref="B330:B335">
    <cfRule type="expression" dxfId="6190" priority="6037">
      <formula>ROW()=CELL("fila")</formula>
    </cfRule>
  </conditionalFormatting>
  <conditionalFormatting sqref="B330:B335">
    <cfRule type="expression" dxfId="6189" priority="6038">
      <formula>$A330="Venta"</formula>
    </cfRule>
    <cfRule type="expression" dxfId="6188" priority="6039">
      <formula>$A330="Compra"</formula>
    </cfRule>
  </conditionalFormatting>
  <conditionalFormatting sqref="B330:B335">
    <cfRule type="expression" dxfId="6187" priority="6031">
      <formula>ROW()=CELL("fila")</formula>
    </cfRule>
    <cfRule type="expression" dxfId="6186" priority="6032">
      <formula>$A330="Venta"</formula>
    </cfRule>
    <cfRule type="expression" dxfId="6185" priority="6033">
      <formula>$A330="Compra"</formula>
    </cfRule>
  </conditionalFormatting>
  <conditionalFormatting sqref="B330:B335">
    <cfRule type="expression" dxfId="6184" priority="6034">
      <formula>ROW()=CELL("fila")</formula>
    </cfRule>
    <cfRule type="expression" dxfId="6183" priority="6035">
      <formula>$A330="Venta"</formula>
    </cfRule>
    <cfRule type="expression" dxfId="6182" priority="6036">
      <formula>$A330="Compra"</formula>
    </cfRule>
  </conditionalFormatting>
  <conditionalFormatting sqref="B330:B335">
    <cfRule type="expression" dxfId="6181" priority="6025">
      <formula>ROW()=CELL("fila")</formula>
    </cfRule>
    <cfRule type="expression" dxfId="6180" priority="6026">
      <formula>$A330="Venta"</formula>
    </cfRule>
    <cfRule type="expression" dxfId="6179" priority="6027">
      <formula>$A330="Compra"</formula>
    </cfRule>
  </conditionalFormatting>
  <conditionalFormatting sqref="B330:B335">
    <cfRule type="expression" dxfId="6178" priority="6028">
      <formula>ROW()=CELL("fila")</formula>
    </cfRule>
    <cfRule type="expression" dxfId="6177" priority="6029">
      <formula>$A330="Venta"</formula>
    </cfRule>
    <cfRule type="expression" dxfId="6176" priority="6030">
      <formula>$A330="Compra"</formula>
    </cfRule>
  </conditionalFormatting>
  <conditionalFormatting sqref="B330:B335">
    <cfRule type="expression" dxfId="6175" priority="6022">
      <formula>ROW()=CELL("fila")</formula>
    </cfRule>
    <cfRule type="expression" dxfId="6174" priority="6023">
      <formula>$A330="Venta"</formula>
    </cfRule>
    <cfRule type="expression" dxfId="6173" priority="6024">
      <formula>$A330="Compra"</formula>
    </cfRule>
  </conditionalFormatting>
  <conditionalFormatting sqref="B330:B335">
    <cfRule type="expression" dxfId="6172" priority="6019">
      <formula>ROW()=CELL("fila")</formula>
    </cfRule>
    <cfRule type="expression" dxfId="6171" priority="6020">
      <formula>$A330="Venta"</formula>
    </cfRule>
    <cfRule type="expression" dxfId="6170" priority="6021">
      <formula>$A330="Compra"</formula>
    </cfRule>
  </conditionalFormatting>
  <conditionalFormatting sqref="B330:B335">
    <cfRule type="expression" dxfId="6169" priority="6016">
      <formula>ROW()=CELL("fila")</formula>
    </cfRule>
    <cfRule type="expression" dxfId="6168" priority="6017">
      <formula>$A330="Venta"</formula>
    </cfRule>
    <cfRule type="expression" dxfId="6167" priority="6018">
      <formula>$A330="Compra"</formula>
    </cfRule>
  </conditionalFormatting>
  <conditionalFormatting sqref="B330:B335">
    <cfRule type="expression" dxfId="6166" priority="6013">
      <formula>ROW()=CELL("fila")</formula>
    </cfRule>
  </conditionalFormatting>
  <conditionalFormatting sqref="B330:B335">
    <cfRule type="expression" dxfId="6165" priority="6014">
      <formula>$A330="Venta"</formula>
    </cfRule>
    <cfRule type="expression" dxfId="6164" priority="6015">
      <formula>$A330="Compra"</formula>
    </cfRule>
  </conditionalFormatting>
  <conditionalFormatting sqref="B330:B335">
    <cfRule type="expression" dxfId="6163" priority="6007">
      <formula>ROW()=CELL("fila")</formula>
    </cfRule>
    <cfRule type="expression" dxfId="6162" priority="6008">
      <formula>$A330="Venta"</formula>
    </cfRule>
    <cfRule type="expression" dxfId="6161" priority="6009">
      <formula>$A330="Compra"</formula>
    </cfRule>
  </conditionalFormatting>
  <conditionalFormatting sqref="B330:B335">
    <cfRule type="expression" dxfId="6160" priority="6010">
      <formula>ROW()=CELL("fila")</formula>
    </cfRule>
    <cfRule type="expression" dxfId="6159" priority="6011">
      <formula>$A330="Venta"</formula>
    </cfRule>
    <cfRule type="expression" dxfId="6158" priority="6012">
      <formula>$A330="Compra"</formula>
    </cfRule>
  </conditionalFormatting>
  <conditionalFormatting sqref="B330:B335">
    <cfRule type="expression" dxfId="6157" priority="6004">
      <formula>ROW()=CELL("fila")</formula>
    </cfRule>
    <cfRule type="expression" dxfId="6156" priority="6005">
      <formula>$A330="Venta"</formula>
    </cfRule>
    <cfRule type="expression" dxfId="6155" priority="6006">
      <formula>$A330="Compra"</formula>
    </cfRule>
  </conditionalFormatting>
  <conditionalFormatting sqref="B330:B335">
    <cfRule type="expression" dxfId="6154" priority="6001">
      <formula>ROW()=CELL("fila")</formula>
    </cfRule>
  </conditionalFormatting>
  <conditionalFormatting sqref="B330:B335">
    <cfRule type="expression" dxfId="6153" priority="6002">
      <formula>$A330="Venta"</formula>
    </cfRule>
    <cfRule type="expression" dxfId="6152" priority="6003">
      <formula>$A330="Compra"</formula>
    </cfRule>
  </conditionalFormatting>
  <conditionalFormatting sqref="B330:B335">
    <cfRule type="expression" dxfId="6151" priority="5995">
      <formula>ROW()=CELL("fila")</formula>
    </cfRule>
    <cfRule type="expression" dxfId="6150" priority="5996">
      <formula>$A330="Venta"</formula>
    </cfRule>
    <cfRule type="expression" dxfId="6149" priority="5997">
      <formula>$A330="Compra"</formula>
    </cfRule>
  </conditionalFormatting>
  <conditionalFormatting sqref="B330:B335">
    <cfRule type="expression" dxfId="6148" priority="5998">
      <formula>ROW()=CELL("fila")</formula>
    </cfRule>
    <cfRule type="expression" dxfId="6147" priority="5999">
      <formula>$A330="Venta"</formula>
    </cfRule>
    <cfRule type="expression" dxfId="6146" priority="6000">
      <formula>$A330="Compra"</formula>
    </cfRule>
  </conditionalFormatting>
  <conditionalFormatting sqref="B330:B335">
    <cfRule type="expression" dxfId="6145" priority="5989">
      <formula>ROW()=CELL("fila")</formula>
    </cfRule>
    <cfRule type="expression" dxfId="6144" priority="5990">
      <formula>$A330="Venta"</formula>
    </cfRule>
    <cfRule type="expression" dxfId="6143" priority="5991">
      <formula>$A330="Compra"</formula>
    </cfRule>
  </conditionalFormatting>
  <conditionalFormatting sqref="B330:B335">
    <cfRule type="expression" dxfId="6142" priority="5992">
      <formula>ROW()=CELL("fila")</formula>
    </cfRule>
    <cfRule type="expression" dxfId="6141" priority="5993">
      <formula>$A330="Venta"</formula>
    </cfRule>
    <cfRule type="expression" dxfId="6140" priority="5994">
      <formula>$A330="Compra"</formula>
    </cfRule>
  </conditionalFormatting>
  <conditionalFormatting sqref="B330:B335">
    <cfRule type="expression" dxfId="6139" priority="5986">
      <formula>ROW()=CELL("fila")</formula>
    </cfRule>
    <cfRule type="expression" dxfId="6138" priority="5987">
      <formula>$A330="Venta"</formula>
    </cfRule>
    <cfRule type="expression" dxfId="6137" priority="5988">
      <formula>$A330="Compra"</formula>
    </cfRule>
  </conditionalFormatting>
  <conditionalFormatting sqref="B330:B335">
    <cfRule type="expression" dxfId="6136" priority="5983">
      <formula>ROW()=CELL("fila")</formula>
    </cfRule>
  </conditionalFormatting>
  <conditionalFormatting sqref="B330:B335">
    <cfRule type="expression" dxfId="6135" priority="5984">
      <formula>$A330="Venta"</formula>
    </cfRule>
    <cfRule type="expression" dxfId="6134" priority="5985">
      <formula>$A330="Compra"</formula>
    </cfRule>
  </conditionalFormatting>
  <conditionalFormatting sqref="B330:B335">
    <cfRule type="expression" dxfId="6133" priority="5977">
      <formula>ROW()=CELL("fila")</formula>
    </cfRule>
    <cfRule type="expression" dxfId="6132" priority="5978">
      <formula>$A330="Venta"</formula>
    </cfRule>
    <cfRule type="expression" dxfId="6131" priority="5979">
      <formula>$A330="Compra"</formula>
    </cfRule>
  </conditionalFormatting>
  <conditionalFormatting sqref="B330:B335">
    <cfRule type="expression" dxfId="6130" priority="5980">
      <formula>ROW()=CELL("fila")</formula>
    </cfRule>
    <cfRule type="expression" dxfId="6129" priority="5981">
      <formula>$A330="Venta"</formula>
    </cfRule>
    <cfRule type="expression" dxfId="6128" priority="5982">
      <formula>$A330="Compra"</formula>
    </cfRule>
  </conditionalFormatting>
  <conditionalFormatting sqref="B330:B335">
    <cfRule type="expression" dxfId="6127" priority="5971">
      <formula>ROW()=CELL("fila")</formula>
    </cfRule>
    <cfRule type="expression" dxfId="6126" priority="5972">
      <formula>$A330="Venta"</formula>
    </cfRule>
    <cfRule type="expression" dxfId="6125" priority="5973">
      <formula>$A330="Compra"</formula>
    </cfRule>
  </conditionalFormatting>
  <conditionalFormatting sqref="B330:B335">
    <cfRule type="expression" dxfId="6124" priority="5974">
      <formula>ROW()=CELL("fila")</formula>
    </cfRule>
    <cfRule type="expression" dxfId="6123" priority="5975">
      <formula>$A330="Venta"</formula>
    </cfRule>
    <cfRule type="expression" dxfId="6122" priority="5976">
      <formula>$A330="Compra"</formula>
    </cfRule>
  </conditionalFormatting>
  <conditionalFormatting sqref="B330:B335">
    <cfRule type="expression" dxfId="6121" priority="5968">
      <formula>ROW()=CELL("fila")</formula>
    </cfRule>
    <cfRule type="expression" dxfId="6120" priority="5969">
      <formula>$A330="Venta"</formula>
    </cfRule>
    <cfRule type="expression" dxfId="6119" priority="5970">
      <formula>$A330="Compra"</formula>
    </cfRule>
  </conditionalFormatting>
  <conditionalFormatting sqref="B330:B335">
    <cfRule type="expression" dxfId="6118" priority="5965">
      <formula>ROW()=CELL("fila")</formula>
    </cfRule>
  </conditionalFormatting>
  <conditionalFormatting sqref="B330:B335">
    <cfRule type="expression" dxfId="6117" priority="5966">
      <formula>$A330="Venta"</formula>
    </cfRule>
    <cfRule type="expression" dxfId="6116" priority="5967">
      <formula>$A330="Compra"</formula>
    </cfRule>
  </conditionalFormatting>
  <conditionalFormatting sqref="B330:B335">
    <cfRule type="expression" dxfId="6115" priority="5959">
      <formula>ROW()=CELL("fila")</formula>
    </cfRule>
    <cfRule type="expression" dxfId="6114" priority="5960">
      <formula>$A330="Venta"</formula>
    </cfRule>
    <cfRule type="expression" dxfId="6113" priority="5961">
      <formula>$A330="Compra"</formula>
    </cfRule>
  </conditionalFormatting>
  <conditionalFormatting sqref="B330:B335">
    <cfRule type="expression" dxfId="6112" priority="5962">
      <formula>ROW()=CELL("fila")</formula>
    </cfRule>
    <cfRule type="expression" dxfId="6111" priority="5963">
      <formula>$A330="Venta"</formula>
    </cfRule>
    <cfRule type="expression" dxfId="6110" priority="5964">
      <formula>$A330="Compra"</formula>
    </cfRule>
  </conditionalFormatting>
  <conditionalFormatting sqref="B330:B335">
    <cfRule type="expression" dxfId="6109" priority="5953">
      <formula>ROW()=CELL("fila")</formula>
    </cfRule>
    <cfRule type="expression" dxfId="6108" priority="5954">
      <formula>$A330="Venta"</formula>
    </cfRule>
    <cfRule type="expression" dxfId="6107" priority="5955">
      <formula>$A330="Compra"</formula>
    </cfRule>
  </conditionalFormatting>
  <conditionalFormatting sqref="B330:B335">
    <cfRule type="expression" dxfId="6106" priority="5956">
      <formula>ROW()=CELL("fila")</formula>
    </cfRule>
    <cfRule type="expression" dxfId="6105" priority="5957">
      <formula>$A330="Venta"</formula>
    </cfRule>
    <cfRule type="expression" dxfId="6104" priority="5958">
      <formula>$A330="Compra"</formula>
    </cfRule>
  </conditionalFormatting>
  <conditionalFormatting sqref="B330:B335">
    <cfRule type="expression" dxfId="6103" priority="5950">
      <formula>ROW()=CELL("fila")</formula>
    </cfRule>
    <cfRule type="expression" dxfId="6102" priority="5951">
      <formula>$A330="Venta"</formula>
    </cfRule>
    <cfRule type="expression" dxfId="6101" priority="5952">
      <formula>$A330="Compra"</formula>
    </cfRule>
  </conditionalFormatting>
  <conditionalFormatting sqref="B330:B335">
    <cfRule type="expression" dxfId="6100" priority="5947">
      <formula>ROW()=CELL("fila")</formula>
    </cfRule>
  </conditionalFormatting>
  <conditionalFormatting sqref="B330:B335">
    <cfRule type="expression" dxfId="6099" priority="5948">
      <formula>$A330="Venta"</formula>
    </cfRule>
    <cfRule type="expression" dxfId="6098" priority="5949">
      <formula>$A330="Compra"</formula>
    </cfRule>
  </conditionalFormatting>
  <conditionalFormatting sqref="B330:B335">
    <cfRule type="expression" dxfId="6097" priority="5941">
      <formula>ROW()=CELL("fila")</formula>
    </cfRule>
    <cfRule type="expression" dxfId="6096" priority="5942">
      <formula>$A330="Venta"</formula>
    </cfRule>
    <cfRule type="expression" dxfId="6095" priority="5943">
      <formula>$A330="Compra"</formula>
    </cfRule>
  </conditionalFormatting>
  <conditionalFormatting sqref="B330:B335">
    <cfRule type="expression" dxfId="6094" priority="5944">
      <formula>ROW()=CELL("fila")</formula>
    </cfRule>
    <cfRule type="expression" dxfId="6093" priority="5945">
      <formula>$A330="Venta"</formula>
    </cfRule>
    <cfRule type="expression" dxfId="6092" priority="5946">
      <formula>$A330="Compra"</formula>
    </cfRule>
  </conditionalFormatting>
  <conditionalFormatting sqref="B330:B335">
    <cfRule type="expression" dxfId="6091" priority="5935">
      <formula>ROW()=CELL("fila")</formula>
    </cfRule>
    <cfRule type="expression" dxfId="6090" priority="5936">
      <formula>$A330="Venta"</formula>
    </cfRule>
    <cfRule type="expression" dxfId="6089" priority="5937">
      <formula>$A330="Compra"</formula>
    </cfRule>
  </conditionalFormatting>
  <conditionalFormatting sqref="B330:B335">
    <cfRule type="expression" dxfId="6088" priority="5938">
      <formula>ROW()=CELL("fila")</formula>
    </cfRule>
    <cfRule type="expression" dxfId="6087" priority="5939">
      <formula>$A330="Venta"</formula>
    </cfRule>
    <cfRule type="expression" dxfId="6086" priority="5940">
      <formula>$A330="Compra"</formula>
    </cfRule>
  </conditionalFormatting>
  <conditionalFormatting sqref="B330:B335">
    <cfRule type="expression" dxfId="6085" priority="5929">
      <formula>ROW()=CELL("fila")</formula>
    </cfRule>
    <cfRule type="expression" dxfId="6084" priority="5930">
      <formula>$A330="Venta"</formula>
    </cfRule>
    <cfRule type="expression" dxfId="6083" priority="5931">
      <formula>$A330="Compra"</formula>
    </cfRule>
  </conditionalFormatting>
  <conditionalFormatting sqref="B330:B335">
    <cfRule type="expression" dxfId="6082" priority="5932">
      <formula>ROW()=CELL("fila")</formula>
    </cfRule>
    <cfRule type="expression" dxfId="6081" priority="5933">
      <formula>$A330="Venta"</formula>
    </cfRule>
    <cfRule type="expression" dxfId="6080" priority="5934">
      <formula>$A330="Compra"</formula>
    </cfRule>
  </conditionalFormatting>
  <conditionalFormatting sqref="B330:B335">
    <cfRule type="expression" dxfId="6079" priority="5923">
      <formula>ROW()=CELL("fila")</formula>
    </cfRule>
    <cfRule type="expression" dxfId="6078" priority="5924">
      <formula>$A330="Venta"</formula>
    </cfRule>
    <cfRule type="expression" dxfId="6077" priority="5925">
      <formula>$A330="Compra"</formula>
    </cfRule>
  </conditionalFormatting>
  <conditionalFormatting sqref="B330:B335">
    <cfRule type="expression" dxfId="6076" priority="5926">
      <formula>ROW()=CELL("fila")</formula>
    </cfRule>
    <cfRule type="expression" dxfId="6075" priority="5927">
      <formula>$A330="Venta"</formula>
    </cfRule>
    <cfRule type="expression" dxfId="6074" priority="5928">
      <formula>$A330="Compra"</formula>
    </cfRule>
  </conditionalFormatting>
  <conditionalFormatting sqref="B330:B335">
    <cfRule type="expression" dxfId="6073" priority="5920">
      <formula>ROW()=CELL("fila")</formula>
    </cfRule>
    <cfRule type="expression" dxfId="6072" priority="5921">
      <formula>$A330="Venta"</formula>
    </cfRule>
    <cfRule type="expression" dxfId="6071" priority="5922">
      <formula>$A330="Compra"</formula>
    </cfRule>
  </conditionalFormatting>
  <conditionalFormatting sqref="B330:B335">
    <cfRule type="expression" dxfId="6070" priority="5917">
      <formula>ROW()=CELL("fila")</formula>
    </cfRule>
  </conditionalFormatting>
  <conditionalFormatting sqref="B330:B335">
    <cfRule type="expression" dxfId="6069" priority="5918">
      <formula>$A330="Venta"</formula>
    </cfRule>
    <cfRule type="expression" dxfId="6068" priority="5919">
      <formula>$A330="Compra"</formula>
    </cfRule>
  </conditionalFormatting>
  <conditionalFormatting sqref="B330:B335">
    <cfRule type="expression" dxfId="6067" priority="5911">
      <formula>ROW()=CELL("fila")</formula>
    </cfRule>
    <cfRule type="expression" dxfId="6066" priority="5912">
      <formula>$A330="Venta"</formula>
    </cfRule>
    <cfRule type="expression" dxfId="6065" priority="5913">
      <formula>$A330="Compra"</formula>
    </cfRule>
  </conditionalFormatting>
  <conditionalFormatting sqref="B330:B335">
    <cfRule type="expression" dxfId="6064" priority="5914">
      <formula>ROW()=CELL("fila")</formula>
    </cfRule>
    <cfRule type="expression" dxfId="6063" priority="5915">
      <formula>$A330="Venta"</formula>
    </cfRule>
    <cfRule type="expression" dxfId="6062" priority="5916">
      <formula>$A330="Compra"</formula>
    </cfRule>
  </conditionalFormatting>
  <conditionalFormatting sqref="B330:B335">
    <cfRule type="expression" dxfId="6061" priority="5905">
      <formula>ROW()=CELL("fila")</formula>
    </cfRule>
    <cfRule type="expression" dxfId="6060" priority="5906">
      <formula>$A330="Venta"</formula>
    </cfRule>
    <cfRule type="expression" dxfId="6059" priority="5907">
      <formula>$A330="Compra"</formula>
    </cfRule>
  </conditionalFormatting>
  <conditionalFormatting sqref="B330:B335">
    <cfRule type="expression" dxfId="6058" priority="5908">
      <formula>ROW()=CELL("fila")</formula>
    </cfRule>
    <cfRule type="expression" dxfId="6057" priority="5909">
      <formula>$A330="Venta"</formula>
    </cfRule>
    <cfRule type="expression" dxfId="6056" priority="5910">
      <formula>$A330="Compra"</formula>
    </cfRule>
  </conditionalFormatting>
  <conditionalFormatting sqref="B330:B335">
    <cfRule type="expression" dxfId="6055" priority="5902">
      <formula>ROW()=CELL("fila")</formula>
    </cfRule>
    <cfRule type="expression" dxfId="6054" priority="5903">
      <formula>$A330="Venta"</formula>
    </cfRule>
    <cfRule type="expression" dxfId="6053" priority="5904">
      <formula>$A330="Compra"</formula>
    </cfRule>
  </conditionalFormatting>
  <conditionalFormatting sqref="B330:B335">
    <cfRule type="expression" dxfId="6052" priority="5899">
      <formula>ROW()=CELL("fila")</formula>
    </cfRule>
  </conditionalFormatting>
  <conditionalFormatting sqref="B330:B335">
    <cfRule type="expression" dxfId="6051" priority="5900">
      <formula>$A330="Venta"</formula>
    </cfRule>
    <cfRule type="expression" dxfId="6050" priority="5901">
      <formula>$A330="Compra"</formula>
    </cfRule>
  </conditionalFormatting>
  <conditionalFormatting sqref="B330:B335">
    <cfRule type="expression" dxfId="6049" priority="5893">
      <formula>ROW()=CELL("fila")</formula>
    </cfRule>
    <cfRule type="expression" dxfId="6048" priority="5894">
      <formula>$A330="Venta"</formula>
    </cfRule>
    <cfRule type="expression" dxfId="6047" priority="5895">
      <formula>$A330="Compra"</formula>
    </cfRule>
  </conditionalFormatting>
  <conditionalFormatting sqref="B330:B335">
    <cfRule type="expression" dxfId="6046" priority="5896">
      <formula>ROW()=CELL("fila")</formula>
    </cfRule>
    <cfRule type="expression" dxfId="6045" priority="5897">
      <formula>$A330="Venta"</formula>
    </cfRule>
    <cfRule type="expression" dxfId="6044" priority="5898">
      <formula>$A330="Compra"</formula>
    </cfRule>
  </conditionalFormatting>
  <conditionalFormatting sqref="B330:B335">
    <cfRule type="expression" dxfId="6043" priority="5887">
      <formula>ROW()=CELL("fila")</formula>
    </cfRule>
    <cfRule type="expression" dxfId="6042" priority="5888">
      <formula>$A330="Venta"</formula>
    </cfRule>
    <cfRule type="expression" dxfId="6041" priority="5889">
      <formula>$A330="Compra"</formula>
    </cfRule>
  </conditionalFormatting>
  <conditionalFormatting sqref="B330:B335">
    <cfRule type="expression" dxfId="6040" priority="5890">
      <formula>ROW()=CELL("fila")</formula>
    </cfRule>
    <cfRule type="expression" dxfId="6039" priority="5891">
      <formula>$A330="Venta"</formula>
    </cfRule>
    <cfRule type="expression" dxfId="6038" priority="5892">
      <formula>$A330="Compra"</formula>
    </cfRule>
  </conditionalFormatting>
  <conditionalFormatting sqref="B330:B335">
    <cfRule type="expression" dxfId="6037" priority="5884">
      <formula>ROW()=CELL("fila")</formula>
    </cfRule>
    <cfRule type="expression" dxfId="6036" priority="5885">
      <formula>$A330="Venta"</formula>
    </cfRule>
    <cfRule type="expression" dxfId="6035" priority="5886">
      <formula>$A330="Compra"</formula>
    </cfRule>
  </conditionalFormatting>
  <conditionalFormatting sqref="B330:B335">
    <cfRule type="expression" dxfId="6034" priority="5881">
      <formula>ROW()=CELL("fila")</formula>
    </cfRule>
  </conditionalFormatting>
  <conditionalFormatting sqref="B330:B335">
    <cfRule type="expression" dxfId="6033" priority="5882">
      <formula>$A330="Venta"</formula>
    </cfRule>
    <cfRule type="expression" dxfId="6032" priority="5883">
      <formula>$A330="Compra"</formula>
    </cfRule>
  </conditionalFormatting>
  <conditionalFormatting sqref="B330:B335">
    <cfRule type="expression" dxfId="6031" priority="5875">
      <formula>ROW()=CELL("fila")</formula>
    </cfRule>
    <cfRule type="expression" dxfId="6030" priority="5876">
      <formula>$A330="Venta"</formula>
    </cfRule>
    <cfRule type="expression" dxfId="6029" priority="5877">
      <formula>$A330="Compra"</formula>
    </cfRule>
  </conditionalFormatting>
  <conditionalFormatting sqref="B330:B335">
    <cfRule type="expression" dxfId="6028" priority="5878">
      <formula>ROW()=CELL("fila")</formula>
    </cfRule>
    <cfRule type="expression" dxfId="6027" priority="5879">
      <formula>$A330="Venta"</formula>
    </cfRule>
    <cfRule type="expression" dxfId="6026" priority="5880">
      <formula>$A330="Compra"</formula>
    </cfRule>
  </conditionalFormatting>
  <conditionalFormatting sqref="B330:B335">
    <cfRule type="expression" dxfId="6025" priority="5869">
      <formula>ROW()=CELL("fila")</formula>
    </cfRule>
    <cfRule type="expression" dxfId="6024" priority="5870">
      <formula>$A330="Venta"</formula>
    </cfRule>
    <cfRule type="expression" dxfId="6023" priority="5871">
      <formula>$A330="Compra"</formula>
    </cfRule>
  </conditionalFormatting>
  <conditionalFormatting sqref="B330:B335">
    <cfRule type="expression" dxfId="6022" priority="5872">
      <formula>ROW()=CELL("fila")</formula>
    </cfRule>
    <cfRule type="expression" dxfId="6021" priority="5873">
      <formula>$A330="Venta"</formula>
    </cfRule>
    <cfRule type="expression" dxfId="6020" priority="5874">
      <formula>$A330="Compra"</formula>
    </cfRule>
  </conditionalFormatting>
  <conditionalFormatting sqref="B330:B335">
    <cfRule type="expression" dxfId="6019" priority="5863">
      <formula>ROW()=CELL("fila")</formula>
    </cfRule>
    <cfRule type="expression" dxfId="6018" priority="5864">
      <formula>$A330="Venta"</formula>
    </cfRule>
    <cfRule type="expression" dxfId="6017" priority="5865">
      <formula>$A330="Compra"</formula>
    </cfRule>
  </conditionalFormatting>
  <conditionalFormatting sqref="B330:B335">
    <cfRule type="expression" dxfId="6016" priority="5866">
      <formula>ROW()=CELL("fila")</formula>
    </cfRule>
    <cfRule type="expression" dxfId="6015" priority="5867">
      <formula>$A330="Venta"</formula>
    </cfRule>
    <cfRule type="expression" dxfId="6014" priority="5868">
      <formula>$A330="Compra"</formula>
    </cfRule>
  </conditionalFormatting>
  <conditionalFormatting sqref="B330:B335">
    <cfRule type="expression" dxfId="6013" priority="5857">
      <formula>ROW()=CELL("fila")</formula>
    </cfRule>
    <cfRule type="expression" dxfId="6012" priority="5858">
      <formula>$A330="Venta"</formula>
    </cfRule>
    <cfRule type="expression" dxfId="6011" priority="5859">
      <formula>$A330="Compra"</formula>
    </cfRule>
  </conditionalFormatting>
  <conditionalFormatting sqref="B330:B335">
    <cfRule type="expression" dxfId="6010" priority="5860">
      <formula>ROW()=CELL("fila")</formula>
    </cfRule>
    <cfRule type="expression" dxfId="6009" priority="5861">
      <formula>$A330="Venta"</formula>
    </cfRule>
    <cfRule type="expression" dxfId="6008" priority="5862">
      <formula>$A330="Compra"</formula>
    </cfRule>
  </conditionalFormatting>
  <conditionalFormatting sqref="B330:B335">
    <cfRule type="expression" dxfId="6007" priority="5854">
      <formula>ROW()=CELL("fila")</formula>
    </cfRule>
    <cfRule type="expression" dxfId="6006" priority="5855">
      <formula>$A330="Venta"</formula>
    </cfRule>
    <cfRule type="expression" dxfId="6005" priority="5856">
      <formula>$A330="Compra"</formula>
    </cfRule>
  </conditionalFormatting>
  <conditionalFormatting sqref="B330:B335">
    <cfRule type="expression" dxfId="6004" priority="5851">
      <formula>ROW()=CELL("fila")</formula>
    </cfRule>
  </conditionalFormatting>
  <conditionalFormatting sqref="B330:B335">
    <cfRule type="expression" dxfId="6003" priority="5852">
      <formula>$A330="Venta"</formula>
    </cfRule>
    <cfRule type="expression" dxfId="6002" priority="5853">
      <formula>$A330="Compra"</formula>
    </cfRule>
  </conditionalFormatting>
  <conditionalFormatting sqref="B330:B335">
    <cfRule type="expression" dxfId="6001" priority="5845">
      <formula>ROW()=CELL("fila")</formula>
    </cfRule>
    <cfRule type="expression" dxfId="6000" priority="5846">
      <formula>$A330="Venta"</formula>
    </cfRule>
    <cfRule type="expression" dxfId="5999" priority="5847">
      <formula>$A330="Compra"</formula>
    </cfRule>
  </conditionalFormatting>
  <conditionalFormatting sqref="B330:B335">
    <cfRule type="expression" dxfId="5998" priority="5848">
      <formula>ROW()=CELL("fila")</formula>
    </cfRule>
    <cfRule type="expression" dxfId="5997" priority="5849">
      <formula>$A330="Venta"</formula>
    </cfRule>
    <cfRule type="expression" dxfId="5996" priority="5850">
      <formula>$A330="Compra"</formula>
    </cfRule>
  </conditionalFormatting>
  <conditionalFormatting sqref="B330:B335">
    <cfRule type="expression" dxfId="5995" priority="5839">
      <formula>ROW()=CELL("fila")</formula>
    </cfRule>
    <cfRule type="expression" dxfId="5994" priority="5840">
      <formula>$A330="Venta"</formula>
    </cfRule>
    <cfRule type="expression" dxfId="5993" priority="5841">
      <formula>$A330="Compra"</formula>
    </cfRule>
  </conditionalFormatting>
  <conditionalFormatting sqref="B330:B335">
    <cfRule type="expression" dxfId="5992" priority="5842">
      <formula>ROW()=CELL("fila")</formula>
    </cfRule>
    <cfRule type="expression" dxfId="5991" priority="5843">
      <formula>$A330="Venta"</formula>
    </cfRule>
    <cfRule type="expression" dxfId="5990" priority="5844">
      <formula>$A330="Compra"</formula>
    </cfRule>
  </conditionalFormatting>
  <conditionalFormatting sqref="B330:B335">
    <cfRule type="expression" dxfId="5989" priority="5833">
      <formula>ROW()=CELL("fila")</formula>
    </cfRule>
    <cfRule type="expression" dxfId="5988" priority="5834">
      <formula>$A330="Venta"</formula>
    </cfRule>
    <cfRule type="expression" dxfId="5987" priority="5835">
      <formula>$A330="Compra"</formula>
    </cfRule>
  </conditionalFormatting>
  <conditionalFormatting sqref="B330:B335">
    <cfRule type="expression" dxfId="5986" priority="5836">
      <formula>ROW()=CELL("fila")</formula>
    </cfRule>
    <cfRule type="expression" dxfId="5985" priority="5837">
      <formula>$A330="Venta"</formula>
    </cfRule>
    <cfRule type="expression" dxfId="5984" priority="5838">
      <formula>$A330="Compra"</formula>
    </cfRule>
  </conditionalFormatting>
  <conditionalFormatting sqref="B330:B335">
    <cfRule type="expression" dxfId="5983" priority="5827">
      <formula>ROW()=CELL("fila")</formula>
    </cfRule>
    <cfRule type="expression" dxfId="5982" priority="5828">
      <formula>$A330="Venta"</formula>
    </cfRule>
    <cfRule type="expression" dxfId="5981" priority="5829">
      <formula>$A330="Compra"</formula>
    </cfRule>
  </conditionalFormatting>
  <conditionalFormatting sqref="B330:B335">
    <cfRule type="expression" dxfId="5980" priority="5830">
      <formula>ROW()=CELL("fila")</formula>
    </cfRule>
    <cfRule type="expression" dxfId="5979" priority="5831">
      <formula>$A330="Venta"</formula>
    </cfRule>
    <cfRule type="expression" dxfId="5978" priority="5832">
      <formula>$A330="Compra"</formula>
    </cfRule>
  </conditionalFormatting>
  <conditionalFormatting sqref="B330:B335">
    <cfRule type="expression" dxfId="5977" priority="5821">
      <formula>ROW()=CELL("fila")</formula>
    </cfRule>
    <cfRule type="expression" dxfId="5976" priority="5822">
      <formula>$A330="Venta"</formula>
    </cfRule>
    <cfRule type="expression" dxfId="5975" priority="5823">
      <formula>$A330="Compra"</formula>
    </cfRule>
  </conditionalFormatting>
  <conditionalFormatting sqref="B330:B335">
    <cfRule type="expression" dxfId="5974" priority="5824">
      <formula>ROW()=CELL("fila")</formula>
    </cfRule>
    <cfRule type="expression" dxfId="5973" priority="5825">
      <formula>$A330="Venta"</formula>
    </cfRule>
    <cfRule type="expression" dxfId="5972" priority="5826">
      <formula>$A330="Compra"</formula>
    </cfRule>
  </conditionalFormatting>
  <conditionalFormatting sqref="B336:B339">
    <cfRule type="expression" dxfId="5971" priority="5818">
      <formula>ROW()=CELL("fila")</formula>
    </cfRule>
    <cfRule type="expression" dxfId="5970" priority="5819">
      <formula>$A336="Venta"</formula>
    </cfRule>
    <cfRule type="expression" dxfId="5969" priority="5820">
      <formula>$A336="Compra"</formula>
    </cfRule>
  </conditionalFormatting>
  <conditionalFormatting sqref="B336:B339">
    <cfRule type="expression" dxfId="5968" priority="5815">
      <formula>ROW()=CELL("fila")</formula>
    </cfRule>
    <cfRule type="expression" dxfId="5967" priority="5816">
      <formula>$A336="Venta"</formula>
    </cfRule>
    <cfRule type="expression" dxfId="5966" priority="5817">
      <formula>$A336="Compra"</formula>
    </cfRule>
  </conditionalFormatting>
  <conditionalFormatting sqref="B336:B339">
    <cfRule type="expression" dxfId="5965" priority="5812">
      <formula>ROW()=CELL("fila")</formula>
    </cfRule>
    <cfRule type="expression" dxfId="5964" priority="5813">
      <formula>$A336="Venta"</formula>
    </cfRule>
    <cfRule type="expression" dxfId="5963" priority="5814">
      <formula>$A336="Compra"</formula>
    </cfRule>
  </conditionalFormatting>
  <conditionalFormatting sqref="B336:B339">
    <cfRule type="expression" dxfId="5962" priority="5806">
      <formula>ROW()=CELL("fila")</formula>
    </cfRule>
    <cfRule type="expression" dxfId="5961" priority="5807">
      <formula>$A336="Venta"</formula>
    </cfRule>
    <cfRule type="expression" dxfId="5960" priority="5808">
      <formula>$A336="Compra"</formula>
    </cfRule>
  </conditionalFormatting>
  <conditionalFormatting sqref="B336:B339">
    <cfRule type="expression" dxfId="5959" priority="5809">
      <formula>ROW()=CELL("fila")</formula>
    </cfRule>
    <cfRule type="expression" dxfId="5958" priority="5810">
      <formula>$A336="Venta"</formula>
    </cfRule>
    <cfRule type="expression" dxfId="5957" priority="5811">
      <formula>$A336="Compra"</formula>
    </cfRule>
  </conditionalFormatting>
  <conditionalFormatting sqref="B336:B339">
    <cfRule type="expression" dxfId="5956" priority="5800">
      <formula>ROW()=CELL("fila")</formula>
    </cfRule>
    <cfRule type="expression" dxfId="5955" priority="5801">
      <formula>$A336="Venta"</formula>
    </cfRule>
    <cfRule type="expression" dxfId="5954" priority="5802">
      <formula>$A336="Compra"</formula>
    </cfRule>
    <cfRule type="expression" dxfId="5953" priority="5803">
      <formula>ROW()=CELL("fila")</formula>
    </cfRule>
    <cfRule type="expression" dxfId="5952" priority="5804">
      <formula>$A336="Venta"</formula>
    </cfRule>
    <cfRule type="expression" dxfId="5951" priority="5805">
      <formula>$A336="Compra"</formula>
    </cfRule>
  </conditionalFormatting>
  <conditionalFormatting sqref="B336:B339">
    <cfRule type="expression" dxfId="5950" priority="5797">
      <formula>ROW()=CELL("fila")</formula>
    </cfRule>
    <cfRule type="expression" dxfId="5949" priority="5798">
      <formula>$A336="Venta"</formula>
    </cfRule>
    <cfRule type="expression" dxfId="5948" priority="5799">
      <formula>$A336="Compra"</formula>
    </cfRule>
  </conditionalFormatting>
  <conditionalFormatting sqref="B336:B339">
    <cfRule type="expression" dxfId="5947" priority="5791">
      <formula>ROW()=CELL("fila")</formula>
    </cfRule>
    <cfRule type="expression" dxfId="5946" priority="5792">
      <formula>$A336="Venta"</formula>
    </cfRule>
    <cfRule type="expression" dxfId="5945" priority="5793">
      <formula>$A336="Compra"</formula>
    </cfRule>
  </conditionalFormatting>
  <conditionalFormatting sqref="B336:B339">
    <cfRule type="expression" dxfId="5944" priority="5794">
      <formula>ROW()=CELL("fila")</formula>
    </cfRule>
    <cfRule type="expression" dxfId="5943" priority="5795">
      <formula>$A336="Venta"</formula>
    </cfRule>
    <cfRule type="expression" dxfId="5942" priority="5796">
      <formula>$A336="Compra"</formula>
    </cfRule>
  </conditionalFormatting>
  <conditionalFormatting sqref="B336:B339">
    <cfRule type="expression" dxfId="5941" priority="5788">
      <formula>ROW()=CELL("fila")</formula>
    </cfRule>
    <cfRule type="expression" dxfId="5940" priority="5789">
      <formula>$A336="Venta"</formula>
    </cfRule>
    <cfRule type="expression" dxfId="5939" priority="5790">
      <formula>$A336="Compra"</formula>
    </cfRule>
  </conditionalFormatting>
  <conditionalFormatting sqref="B336:B339">
    <cfRule type="expression" dxfId="5938" priority="5785">
      <formula>ROW()=CELL("fila")</formula>
    </cfRule>
  </conditionalFormatting>
  <conditionalFormatting sqref="B336:B339">
    <cfRule type="expression" dxfId="5937" priority="5786">
      <formula>$A336="Venta"</formula>
    </cfRule>
    <cfRule type="expression" dxfId="5936" priority="5787">
      <formula>$A336="Compra"</formula>
    </cfRule>
  </conditionalFormatting>
  <conditionalFormatting sqref="B336:B339">
    <cfRule type="expression" dxfId="5935" priority="5782">
      <formula>ROW()=CELL("fila")</formula>
    </cfRule>
    <cfRule type="expression" dxfId="5934" priority="5783">
      <formula>$A336="Venta"</formula>
    </cfRule>
    <cfRule type="expression" dxfId="5933" priority="5784">
      <formula>$A336="Compra"</formula>
    </cfRule>
  </conditionalFormatting>
  <conditionalFormatting sqref="B336:B339">
    <cfRule type="expression" dxfId="5932" priority="5779">
      <formula>ROW()=CELL("fila")</formula>
    </cfRule>
    <cfRule type="expression" dxfId="5931" priority="5780">
      <formula>$A336="Venta"</formula>
    </cfRule>
    <cfRule type="expression" dxfId="5930" priority="5781">
      <formula>$A336="Compra"</formula>
    </cfRule>
  </conditionalFormatting>
  <conditionalFormatting sqref="B336:B339">
    <cfRule type="expression" dxfId="5929" priority="5776">
      <formula>ROW()=CELL("fila")</formula>
    </cfRule>
    <cfRule type="expression" dxfId="5928" priority="5777">
      <formula>$A336="Venta"</formula>
    </cfRule>
    <cfRule type="expression" dxfId="5927" priority="5778">
      <formula>$A336="Compra"</formula>
    </cfRule>
  </conditionalFormatting>
  <conditionalFormatting sqref="B336:B339">
    <cfRule type="expression" dxfId="5926" priority="5773">
      <formula>ROW()=CELL("fila")</formula>
    </cfRule>
    <cfRule type="expression" dxfId="5925" priority="5774">
      <formula>$A336="Venta"</formula>
    </cfRule>
    <cfRule type="expression" dxfId="5924" priority="5775">
      <formula>$A336="Compra"</formula>
    </cfRule>
  </conditionalFormatting>
  <conditionalFormatting sqref="B336:B339">
    <cfRule type="expression" dxfId="5923" priority="5770">
      <formula>ROW()=CELL("fila")</formula>
    </cfRule>
    <cfRule type="expression" dxfId="5922" priority="5771">
      <formula>$A336="Venta"</formula>
    </cfRule>
    <cfRule type="expression" dxfId="5921" priority="5772">
      <formula>$A336="Compra"</formula>
    </cfRule>
  </conditionalFormatting>
  <conditionalFormatting sqref="B336:B339">
    <cfRule type="expression" dxfId="5920" priority="5767">
      <formula>ROW()=CELL("fila")</formula>
    </cfRule>
  </conditionalFormatting>
  <conditionalFormatting sqref="B336:B339">
    <cfRule type="expression" dxfId="5919" priority="5768">
      <formula>$A336="Venta"</formula>
    </cfRule>
    <cfRule type="expression" dxfId="5918" priority="5769">
      <formula>$A336="Compra"</formula>
    </cfRule>
  </conditionalFormatting>
  <conditionalFormatting sqref="B336:B339">
    <cfRule type="expression" dxfId="5917" priority="5764">
      <formula>ROW()=CELL("fila")</formula>
    </cfRule>
    <cfRule type="expression" dxfId="5916" priority="5765">
      <formula>$A336="Venta"</formula>
    </cfRule>
    <cfRule type="expression" dxfId="5915" priority="5766">
      <formula>$A336="Compra"</formula>
    </cfRule>
  </conditionalFormatting>
  <conditionalFormatting sqref="B336:B339">
    <cfRule type="expression" dxfId="5914" priority="5758">
      <formula>ROW()=CELL("fila")</formula>
    </cfRule>
    <cfRule type="expression" dxfId="5913" priority="5759">
      <formula>$A336="Venta"</formula>
    </cfRule>
    <cfRule type="expression" dxfId="5912" priority="5760">
      <formula>$A336="Compra"</formula>
    </cfRule>
  </conditionalFormatting>
  <conditionalFormatting sqref="B336:B339">
    <cfRule type="expression" dxfId="5911" priority="5761">
      <formula>ROW()=CELL("fila")</formula>
    </cfRule>
    <cfRule type="expression" dxfId="5910" priority="5762">
      <formula>$A336="Venta"</formula>
    </cfRule>
    <cfRule type="expression" dxfId="5909" priority="5763">
      <formula>$A336="Compra"</formula>
    </cfRule>
  </conditionalFormatting>
  <conditionalFormatting sqref="B336:B339">
    <cfRule type="expression" dxfId="5908" priority="5755">
      <formula>ROW()=CELL("fila")</formula>
    </cfRule>
    <cfRule type="expression" dxfId="5907" priority="5756">
      <formula>$A336="Venta"</formula>
    </cfRule>
    <cfRule type="expression" dxfId="5906" priority="5757">
      <formula>$A336="Compra"</formula>
    </cfRule>
  </conditionalFormatting>
  <conditionalFormatting sqref="B336:B339">
    <cfRule type="expression" dxfId="5905" priority="5752">
      <formula>ROW()=CELL("fila")</formula>
    </cfRule>
    <cfRule type="expression" dxfId="5904" priority="5753">
      <formula>$A336="Venta"</formula>
    </cfRule>
    <cfRule type="expression" dxfId="5903" priority="5754">
      <formula>$A336="Compra"</formula>
    </cfRule>
  </conditionalFormatting>
  <conditionalFormatting sqref="B336:B339">
    <cfRule type="expression" dxfId="5902" priority="5749">
      <formula>ROW()=CELL("fila")</formula>
    </cfRule>
    <cfRule type="expression" dxfId="5901" priority="5750">
      <formula>$A336="Venta"</formula>
    </cfRule>
    <cfRule type="expression" dxfId="5900" priority="5751">
      <formula>$A336="Compra"</formula>
    </cfRule>
  </conditionalFormatting>
  <conditionalFormatting sqref="B336:B339">
    <cfRule type="expression" dxfId="5899" priority="5746">
      <formula>ROW()=CELL("fila")</formula>
    </cfRule>
  </conditionalFormatting>
  <conditionalFormatting sqref="B336:B339">
    <cfRule type="expression" dxfId="5898" priority="5747">
      <formula>$A336="Venta"</formula>
    </cfRule>
    <cfRule type="expression" dxfId="5897" priority="5748">
      <formula>$A336="Compra"</formula>
    </cfRule>
  </conditionalFormatting>
  <conditionalFormatting sqref="B336:B339">
    <cfRule type="expression" dxfId="5896" priority="5743">
      <formula>ROW()=CELL("fila")</formula>
    </cfRule>
    <cfRule type="expression" dxfId="5895" priority="5744">
      <formula>$A336="Venta"</formula>
    </cfRule>
    <cfRule type="expression" dxfId="5894" priority="5745">
      <formula>$A336="Compra"</formula>
    </cfRule>
  </conditionalFormatting>
  <conditionalFormatting sqref="B336:B339">
    <cfRule type="expression" dxfId="5893" priority="5740">
      <formula>ROW()=CELL("fila")</formula>
    </cfRule>
    <cfRule type="expression" dxfId="5892" priority="5741">
      <formula>$A336="Venta"</formula>
    </cfRule>
    <cfRule type="expression" dxfId="5891" priority="5742">
      <formula>$A336="Compra"</formula>
    </cfRule>
  </conditionalFormatting>
  <conditionalFormatting sqref="B336:B339">
    <cfRule type="expression" dxfId="5890" priority="5737">
      <formula>ROW()=CELL("fila")</formula>
    </cfRule>
    <cfRule type="expression" dxfId="5889" priority="5738">
      <formula>$A336="Venta"</formula>
    </cfRule>
    <cfRule type="expression" dxfId="5888" priority="5739">
      <formula>$A336="Compra"</formula>
    </cfRule>
  </conditionalFormatting>
  <conditionalFormatting sqref="B336:B339">
    <cfRule type="expression" dxfId="5887" priority="5734">
      <formula>ROW()=CELL("fila")</formula>
    </cfRule>
    <cfRule type="expression" dxfId="5886" priority="5735">
      <formula>$A336="Venta"</formula>
    </cfRule>
    <cfRule type="expression" dxfId="5885" priority="5736">
      <formula>$A336="Compra"</formula>
    </cfRule>
  </conditionalFormatting>
  <conditionalFormatting sqref="B336:B339">
    <cfRule type="expression" dxfId="5884" priority="5731">
      <formula>ROW()=CELL("fila")</formula>
    </cfRule>
    <cfRule type="expression" dxfId="5883" priority="5732">
      <formula>$A336="Venta"</formula>
    </cfRule>
    <cfRule type="expression" dxfId="5882" priority="5733">
      <formula>$A336="Compra"</formula>
    </cfRule>
  </conditionalFormatting>
  <conditionalFormatting sqref="B336:B339">
    <cfRule type="expression" dxfId="5881" priority="5728">
      <formula>ROW()=CELL("fila")</formula>
    </cfRule>
    <cfRule type="expression" dxfId="5880" priority="5729">
      <formula>$A336="Venta"</formula>
    </cfRule>
    <cfRule type="expression" dxfId="5879" priority="5730">
      <formula>$A336="Compra"</formula>
    </cfRule>
  </conditionalFormatting>
  <conditionalFormatting sqref="B336:B339">
    <cfRule type="expression" dxfId="5878" priority="5725">
      <formula>ROW()=CELL("fila")</formula>
    </cfRule>
    <cfRule type="expression" dxfId="5877" priority="5726">
      <formula>$A336="Venta"</formula>
    </cfRule>
    <cfRule type="expression" dxfId="5876" priority="5727">
      <formula>$A336="Compra"</formula>
    </cfRule>
  </conditionalFormatting>
  <conditionalFormatting sqref="B336:B339">
    <cfRule type="expression" dxfId="5875" priority="5722">
      <formula>ROW()=CELL("fila")</formula>
    </cfRule>
    <cfRule type="expression" dxfId="5874" priority="5723">
      <formula>$A336="Venta"</formula>
    </cfRule>
    <cfRule type="expression" dxfId="5873" priority="5724">
      <formula>$A336="Compra"</formula>
    </cfRule>
  </conditionalFormatting>
  <conditionalFormatting sqref="B336:B339">
    <cfRule type="expression" dxfId="5872" priority="5719">
      <formula>ROW()=CELL("fila")</formula>
    </cfRule>
    <cfRule type="expression" dxfId="5871" priority="5720">
      <formula>$A336="Venta"</formula>
    </cfRule>
    <cfRule type="expression" dxfId="5870" priority="5721">
      <formula>$A336="Compra"</formula>
    </cfRule>
  </conditionalFormatting>
  <conditionalFormatting sqref="B336:B339">
    <cfRule type="expression" dxfId="5869" priority="5716">
      <formula>ROW()=CELL("fila")</formula>
    </cfRule>
    <cfRule type="expression" dxfId="5868" priority="5717">
      <formula>$A336="Venta"</formula>
    </cfRule>
    <cfRule type="expression" dxfId="5867" priority="5718">
      <formula>$A336="Compra"</formula>
    </cfRule>
  </conditionalFormatting>
  <conditionalFormatting sqref="B336:B339">
    <cfRule type="expression" dxfId="5866" priority="5710">
      <formula>ROW()=CELL("fila")</formula>
    </cfRule>
    <cfRule type="expression" dxfId="5865" priority="5711">
      <formula>$A336="Venta"</formula>
    </cfRule>
    <cfRule type="expression" dxfId="5864" priority="5712">
      <formula>$A336="Compra"</formula>
    </cfRule>
  </conditionalFormatting>
  <conditionalFormatting sqref="B336:B339">
    <cfRule type="expression" dxfId="5863" priority="5713">
      <formula>ROW()=CELL("fila")</formula>
    </cfRule>
    <cfRule type="expression" dxfId="5862" priority="5714">
      <formula>$A336="Venta"</formula>
    </cfRule>
    <cfRule type="expression" dxfId="5861" priority="5715">
      <formula>$A336="Compra"</formula>
    </cfRule>
  </conditionalFormatting>
  <conditionalFormatting sqref="B336:B339">
    <cfRule type="expression" dxfId="5860" priority="5707">
      <formula>ROW()=CELL("fila")</formula>
    </cfRule>
    <cfRule type="expression" dxfId="5859" priority="5708">
      <formula>$A336="Venta"</formula>
    </cfRule>
    <cfRule type="expression" dxfId="5858" priority="5709">
      <formula>$A336="Compra"</formula>
    </cfRule>
  </conditionalFormatting>
  <conditionalFormatting sqref="B336:B339">
    <cfRule type="expression" dxfId="5857" priority="5704">
      <formula>ROW()=CELL("fila")</formula>
    </cfRule>
    <cfRule type="expression" dxfId="5856" priority="5705">
      <formula>$A336="Venta"</formula>
    </cfRule>
    <cfRule type="expression" dxfId="5855" priority="5706">
      <formula>$A336="Compra"</formula>
    </cfRule>
  </conditionalFormatting>
  <conditionalFormatting sqref="B336:B339">
    <cfRule type="expression" dxfId="5854" priority="5701">
      <formula>ROW()=CELL("fila")</formula>
    </cfRule>
    <cfRule type="expression" dxfId="5853" priority="5702">
      <formula>$A336="Venta"</formula>
    </cfRule>
    <cfRule type="expression" dxfId="5852" priority="5703">
      <formula>$A336="Compra"</formula>
    </cfRule>
  </conditionalFormatting>
  <conditionalFormatting sqref="B336:B339">
    <cfRule type="expression" dxfId="5851" priority="5698">
      <formula>ROW()=CELL("fila")</formula>
    </cfRule>
  </conditionalFormatting>
  <conditionalFormatting sqref="B336:B339">
    <cfRule type="expression" dxfId="5850" priority="5699">
      <formula>$A336="Venta"</formula>
    </cfRule>
    <cfRule type="expression" dxfId="5849" priority="5700">
      <formula>$A336="Compra"</formula>
    </cfRule>
  </conditionalFormatting>
  <conditionalFormatting sqref="B336:B339">
    <cfRule type="expression" dxfId="5848" priority="5692">
      <formula>ROW()=CELL("fila")</formula>
    </cfRule>
    <cfRule type="expression" dxfId="5847" priority="5693">
      <formula>$A336="Venta"</formula>
    </cfRule>
    <cfRule type="expression" dxfId="5846" priority="5694">
      <formula>$A336="Compra"</formula>
    </cfRule>
  </conditionalFormatting>
  <conditionalFormatting sqref="B336:B339">
    <cfRule type="expression" dxfId="5845" priority="5695">
      <formula>ROW()=CELL("fila")</formula>
    </cfRule>
    <cfRule type="expression" dxfId="5844" priority="5696">
      <formula>$A336="Venta"</formula>
    </cfRule>
    <cfRule type="expression" dxfId="5843" priority="5697">
      <formula>$A336="Compra"</formula>
    </cfRule>
  </conditionalFormatting>
  <conditionalFormatting sqref="B336:B339">
    <cfRule type="expression" dxfId="5842" priority="5689">
      <formula>ROW()=CELL("fila")</formula>
    </cfRule>
    <cfRule type="expression" dxfId="5841" priority="5690">
      <formula>$A336="Venta"</formula>
    </cfRule>
    <cfRule type="expression" dxfId="5840" priority="5691">
      <formula>$A336="Compra"</formula>
    </cfRule>
  </conditionalFormatting>
  <conditionalFormatting sqref="B336:B339">
    <cfRule type="expression" dxfId="5839" priority="5686">
      <formula>ROW()=CELL("fila")</formula>
    </cfRule>
    <cfRule type="expression" dxfId="5838" priority="5687">
      <formula>$A336="Venta"</formula>
    </cfRule>
    <cfRule type="expression" dxfId="5837" priority="5688">
      <formula>$A336="Compra"</formula>
    </cfRule>
  </conditionalFormatting>
  <conditionalFormatting sqref="B336:B339">
    <cfRule type="expression" dxfId="5836" priority="5683">
      <formula>ROW()=CELL("fila")</formula>
    </cfRule>
    <cfRule type="expression" dxfId="5835" priority="5684">
      <formula>$A336="Venta"</formula>
    </cfRule>
    <cfRule type="expression" dxfId="5834" priority="5685">
      <formula>$A336="Compra"</formula>
    </cfRule>
  </conditionalFormatting>
  <conditionalFormatting sqref="B336:B339">
    <cfRule type="expression" dxfId="5833" priority="5680">
      <formula>ROW()=CELL("fila")</formula>
    </cfRule>
  </conditionalFormatting>
  <conditionalFormatting sqref="B336:B339">
    <cfRule type="expression" dxfId="5832" priority="5681">
      <formula>$A336="Venta"</formula>
    </cfRule>
    <cfRule type="expression" dxfId="5831" priority="5682">
      <formula>$A336="Compra"</formula>
    </cfRule>
  </conditionalFormatting>
  <conditionalFormatting sqref="B336:B339">
    <cfRule type="expression" dxfId="5830" priority="5674">
      <formula>ROW()=CELL("fila")</formula>
    </cfRule>
    <cfRule type="expression" dxfId="5829" priority="5675">
      <formula>$A336="Venta"</formula>
    </cfRule>
    <cfRule type="expression" dxfId="5828" priority="5676">
      <formula>$A336="Compra"</formula>
    </cfRule>
  </conditionalFormatting>
  <conditionalFormatting sqref="B336:B339">
    <cfRule type="expression" dxfId="5827" priority="5677">
      <formula>ROW()=CELL("fila")</formula>
    </cfRule>
    <cfRule type="expression" dxfId="5826" priority="5678">
      <formula>$A336="Venta"</formula>
    </cfRule>
    <cfRule type="expression" dxfId="5825" priority="5679">
      <formula>$A336="Compra"</formula>
    </cfRule>
  </conditionalFormatting>
  <conditionalFormatting sqref="B336:B339">
    <cfRule type="expression" dxfId="5824" priority="5671">
      <formula>ROW()=CELL("fila")</formula>
    </cfRule>
    <cfRule type="expression" dxfId="5823" priority="5672">
      <formula>$A336="Venta"</formula>
    </cfRule>
    <cfRule type="expression" dxfId="5822" priority="5673">
      <formula>$A336="Compra"</formula>
    </cfRule>
  </conditionalFormatting>
  <conditionalFormatting sqref="B336:B339">
    <cfRule type="expression" dxfId="5821" priority="5668">
      <formula>ROW()=CELL("fila")</formula>
    </cfRule>
  </conditionalFormatting>
  <conditionalFormatting sqref="B336:B339">
    <cfRule type="expression" dxfId="5820" priority="5669">
      <formula>$A336="Venta"</formula>
    </cfRule>
    <cfRule type="expression" dxfId="5819" priority="5670">
      <formula>$A336="Compra"</formula>
    </cfRule>
  </conditionalFormatting>
  <conditionalFormatting sqref="B336:B339">
    <cfRule type="expression" dxfId="5818" priority="5662">
      <formula>ROW()=CELL("fila")</formula>
    </cfRule>
    <cfRule type="expression" dxfId="5817" priority="5663">
      <formula>$A336="Venta"</formula>
    </cfRule>
    <cfRule type="expression" dxfId="5816" priority="5664">
      <formula>$A336="Compra"</formula>
    </cfRule>
  </conditionalFormatting>
  <conditionalFormatting sqref="B336:B339">
    <cfRule type="expression" dxfId="5815" priority="5665">
      <formula>ROW()=CELL("fila")</formula>
    </cfRule>
    <cfRule type="expression" dxfId="5814" priority="5666">
      <formula>$A336="Venta"</formula>
    </cfRule>
    <cfRule type="expression" dxfId="5813" priority="5667">
      <formula>$A336="Compra"</formula>
    </cfRule>
  </conditionalFormatting>
  <conditionalFormatting sqref="B336:B339">
    <cfRule type="expression" dxfId="5812" priority="5656">
      <formula>ROW()=CELL("fila")</formula>
    </cfRule>
    <cfRule type="expression" dxfId="5811" priority="5657">
      <formula>$A336="Venta"</formula>
    </cfRule>
    <cfRule type="expression" dxfId="5810" priority="5658">
      <formula>$A336="Compra"</formula>
    </cfRule>
  </conditionalFormatting>
  <conditionalFormatting sqref="B336:B339">
    <cfRule type="expression" dxfId="5809" priority="5659">
      <formula>ROW()=CELL("fila")</formula>
    </cfRule>
    <cfRule type="expression" dxfId="5808" priority="5660">
      <formula>$A336="Venta"</formula>
    </cfRule>
    <cfRule type="expression" dxfId="5807" priority="5661">
      <formula>$A336="Compra"</formula>
    </cfRule>
  </conditionalFormatting>
  <conditionalFormatting sqref="B336:B339">
    <cfRule type="expression" dxfId="5806" priority="5653">
      <formula>ROW()=CELL("fila")</formula>
    </cfRule>
    <cfRule type="expression" dxfId="5805" priority="5654">
      <formula>$A336="Venta"</formula>
    </cfRule>
    <cfRule type="expression" dxfId="5804" priority="5655">
      <formula>$A336="Compra"</formula>
    </cfRule>
  </conditionalFormatting>
  <conditionalFormatting sqref="B336:B339">
    <cfRule type="expression" dxfId="5803" priority="5650">
      <formula>ROW()=CELL("fila")</formula>
    </cfRule>
    <cfRule type="expression" dxfId="5802" priority="5651">
      <formula>$A336="Venta"</formula>
    </cfRule>
    <cfRule type="expression" dxfId="5801" priority="5652">
      <formula>$A336="Compra"</formula>
    </cfRule>
  </conditionalFormatting>
  <conditionalFormatting sqref="B336:B339">
    <cfRule type="expression" dxfId="5800" priority="5647">
      <formula>ROW()=CELL("fila")</formula>
    </cfRule>
    <cfRule type="expression" dxfId="5799" priority="5648">
      <formula>$A336="Venta"</formula>
    </cfRule>
    <cfRule type="expression" dxfId="5798" priority="5649">
      <formula>$A336="Compra"</formula>
    </cfRule>
  </conditionalFormatting>
  <conditionalFormatting sqref="B336:B339">
    <cfRule type="expression" dxfId="5797" priority="5644">
      <formula>ROW()=CELL("fila")</formula>
    </cfRule>
  </conditionalFormatting>
  <conditionalFormatting sqref="B336:B339">
    <cfRule type="expression" dxfId="5796" priority="5645">
      <formula>$A336="Venta"</formula>
    </cfRule>
    <cfRule type="expression" dxfId="5795" priority="5646">
      <formula>$A336="Compra"</formula>
    </cfRule>
  </conditionalFormatting>
  <conditionalFormatting sqref="B336:B339">
    <cfRule type="expression" dxfId="5794" priority="5638">
      <formula>ROW()=CELL("fila")</formula>
    </cfRule>
    <cfRule type="expression" dxfId="5793" priority="5639">
      <formula>$A336="Venta"</formula>
    </cfRule>
    <cfRule type="expression" dxfId="5792" priority="5640">
      <formula>$A336="Compra"</formula>
    </cfRule>
  </conditionalFormatting>
  <conditionalFormatting sqref="B336:B339">
    <cfRule type="expression" dxfId="5791" priority="5641">
      <formula>ROW()=CELL("fila")</formula>
    </cfRule>
    <cfRule type="expression" dxfId="5790" priority="5642">
      <formula>$A336="Venta"</formula>
    </cfRule>
    <cfRule type="expression" dxfId="5789" priority="5643">
      <formula>$A336="Compra"</formula>
    </cfRule>
  </conditionalFormatting>
  <conditionalFormatting sqref="B336:B339">
    <cfRule type="expression" dxfId="5788" priority="5635">
      <formula>ROW()=CELL("fila")</formula>
    </cfRule>
    <cfRule type="expression" dxfId="5787" priority="5636">
      <formula>$A336="Venta"</formula>
    </cfRule>
    <cfRule type="expression" dxfId="5786" priority="5637">
      <formula>$A336="Compra"</formula>
    </cfRule>
  </conditionalFormatting>
  <conditionalFormatting sqref="B336:B339">
    <cfRule type="expression" dxfId="5785" priority="5632">
      <formula>ROW()=CELL("fila")</formula>
    </cfRule>
  </conditionalFormatting>
  <conditionalFormatting sqref="B336:B339">
    <cfRule type="expression" dxfId="5784" priority="5633">
      <formula>$A336="Venta"</formula>
    </cfRule>
    <cfRule type="expression" dxfId="5783" priority="5634">
      <formula>$A336="Compra"</formula>
    </cfRule>
  </conditionalFormatting>
  <conditionalFormatting sqref="B336:B339">
    <cfRule type="expression" dxfId="5782" priority="5626">
      <formula>ROW()=CELL("fila")</formula>
    </cfRule>
    <cfRule type="expression" dxfId="5781" priority="5627">
      <formula>$A336="Venta"</formula>
    </cfRule>
    <cfRule type="expression" dxfId="5780" priority="5628">
      <formula>$A336="Compra"</formula>
    </cfRule>
  </conditionalFormatting>
  <conditionalFormatting sqref="B336:B339">
    <cfRule type="expression" dxfId="5779" priority="5629">
      <formula>ROW()=CELL("fila")</formula>
    </cfRule>
    <cfRule type="expression" dxfId="5778" priority="5630">
      <formula>$A336="Venta"</formula>
    </cfRule>
    <cfRule type="expression" dxfId="5777" priority="5631">
      <formula>$A336="Compra"</formula>
    </cfRule>
  </conditionalFormatting>
  <conditionalFormatting sqref="B336:B339">
    <cfRule type="expression" dxfId="5776" priority="5620">
      <formula>ROW()=CELL("fila")</formula>
    </cfRule>
    <cfRule type="expression" dxfId="5775" priority="5621">
      <formula>$A336="Venta"</formula>
    </cfRule>
    <cfRule type="expression" dxfId="5774" priority="5622">
      <formula>$A336="Compra"</formula>
    </cfRule>
  </conditionalFormatting>
  <conditionalFormatting sqref="B336:B339">
    <cfRule type="expression" dxfId="5773" priority="5623">
      <formula>ROW()=CELL("fila")</formula>
    </cfRule>
    <cfRule type="expression" dxfId="5772" priority="5624">
      <formula>$A336="Venta"</formula>
    </cfRule>
    <cfRule type="expression" dxfId="5771" priority="5625">
      <formula>$A336="Compra"</formula>
    </cfRule>
  </conditionalFormatting>
  <conditionalFormatting sqref="B336:B339">
    <cfRule type="expression" dxfId="5770" priority="5617">
      <formula>ROW()=CELL("fila")</formula>
    </cfRule>
    <cfRule type="expression" dxfId="5769" priority="5618">
      <formula>$A336="Venta"</formula>
    </cfRule>
    <cfRule type="expression" dxfId="5768" priority="5619">
      <formula>$A336="Compra"</formula>
    </cfRule>
  </conditionalFormatting>
  <conditionalFormatting sqref="B336:B339">
    <cfRule type="expression" dxfId="5767" priority="5614">
      <formula>ROW()=CELL("fila")</formula>
    </cfRule>
  </conditionalFormatting>
  <conditionalFormatting sqref="B336:B339">
    <cfRule type="expression" dxfId="5766" priority="5615">
      <formula>$A336="Venta"</formula>
    </cfRule>
    <cfRule type="expression" dxfId="5765" priority="5616">
      <formula>$A336="Compra"</formula>
    </cfRule>
  </conditionalFormatting>
  <conditionalFormatting sqref="B336:B339">
    <cfRule type="expression" dxfId="5764" priority="5608">
      <formula>ROW()=CELL("fila")</formula>
    </cfRule>
    <cfRule type="expression" dxfId="5763" priority="5609">
      <formula>$A336="Venta"</formula>
    </cfRule>
    <cfRule type="expression" dxfId="5762" priority="5610">
      <formula>$A336="Compra"</formula>
    </cfRule>
  </conditionalFormatting>
  <conditionalFormatting sqref="B336:B339">
    <cfRule type="expression" dxfId="5761" priority="5611">
      <formula>ROW()=CELL("fila")</formula>
    </cfRule>
    <cfRule type="expression" dxfId="5760" priority="5612">
      <formula>$A336="Venta"</formula>
    </cfRule>
    <cfRule type="expression" dxfId="5759" priority="5613">
      <formula>$A336="Compra"</formula>
    </cfRule>
  </conditionalFormatting>
  <conditionalFormatting sqref="B336:B339">
    <cfRule type="expression" dxfId="5758" priority="5602">
      <formula>ROW()=CELL("fila")</formula>
    </cfRule>
    <cfRule type="expression" dxfId="5757" priority="5603">
      <formula>$A336="Venta"</formula>
    </cfRule>
    <cfRule type="expression" dxfId="5756" priority="5604">
      <formula>$A336="Compra"</formula>
    </cfRule>
  </conditionalFormatting>
  <conditionalFormatting sqref="B336:B339">
    <cfRule type="expression" dxfId="5755" priority="5605">
      <formula>ROW()=CELL("fila")</formula>
    </cfRule>
    <cfRule type="expression" dxfId="5754" priority="5606">
      <formula>$A336="Venta"</formula>
    </cfRule>
    <cfRule type="expression" dxfId="5753" priority="5607">
      <formula>$A336="Compra"</formula>
    </cfRule>
  </conditionalFormatting>
  <conditionalFormatting sqref="B336:B339">
    <cfRule type="expression" dxfId="5752" priority="5599">
      <formula>ROW()=CELL("fila")</formula>
    </cfRule>
    <cfRule type="expression" dxfId="5751" priority="5600">
      <formula>$A336="Venta"</formula>
    </cfRule>
    <cfRule type="expression" dxfId="5750" priority="5601">
      <formula>$A336="Compra"</formula>
    </cfRule>
  </conditionalFormatting>
  <conditionalFormatting sqref="B336:B339">
    <cfRule type="expression" dxfId="5749" priority="5596">
      <formula>ROW()=CELL("fila")</formula>
    </cfRule>
  </conditionalFormatting>
  <conditionalFormatting sqref="B336:B339">
    <cfRule type="expression" dxfId="5748" priority="5597">
      <formula>$A336="Venta"</formula>
    </cfRule>
    <cfRule type="expression" dxfId="5747" priority="5598">
      <formula>$A336="Compra"</formula>
    </cfRule>
  </conditionalFormatting>
  <conditionalFormatting sqref="B336:B339">
    <cfRule type="expression" dxfId="5746" priority="5590">
      <formula>ROW()=CELL("fila")</formula>
    </cfRule>
    <cfRule type="expression" dxfId="5745" priority="5591">
      <formula>$A336="Venta"</formula>
    </cfRule>
    <cfRule type="expression" dxfId="5744" priority="5592">
      <formula>$A336="Compra"</formula>
    </cfRule>
  </conditionalFormatting>
  <conditionalFormatting sqref="B336:B339">
    <cfRule type="expression" dxfId="5743" priority="5593">
      <formula>ROW()=CELL("fila")</formula>
    </cfRule>
    <cfRule type="expression" dxfId="5742" priority="5594">
      <formula>$A336="Venta"</formula>
    </cfRule>
    <cfRule type="expression" dxfId="5741" priority="5595">
      <formula>$A336="Compra"</formula>
    </cfRule>
  </conditionalFormatting>
  <conditionalFormatting sqref="B336:B339">
    <cfRule type="expression" dxfId="5740" priority="5584">
      <formula>ROW()=CELL("fila")</formula>
    </cfRule>
    <cfRule type="expression" dxfId="5739" priority="5585">
      <formula>$A336="Venta"</formula>
    </cfRule>
    <cfRule type="expression" dxfId="5738" priority="5586">
      <formula>$A336="Compra"</formula>
    </cfRule>
  </conditionalFormatting>
  <conditionalFormatting sqref="B336:B339">
    <cfRule type="expression" dxfId="5737" priority="5587">
      <formula>ROW()=CELL("fila")</formula>
    </cfRule>
    <cfRule type="expression" dxfId="5736" priority="5588">
      <formula>$A336="Venta"</formula>
    </cfRule>
    <cfRule type="expression" dxfId="5735" priority="5589">
      <formula>$A336="Compra"</formula>
    </cfRule>
  </conditionalFormatting>
  <conditionalFormatting sqref="B336:B339">
    <cfRule type="expression" dxfId="5734" priority="5581">
      <formula>ROW()=CELL("fila")</formula>
    </cfRule>
    <cfRule type="expression" dxfId="5733" priority="5582">
      <formula>$A336="Venta"</formula>
    </cfRule>
    <cfRule type="expression" dxfId="5732" priority="5583">
      <formula>$A336="Compra"</formula>
    </cfRule>
  </conditionalFormatting>
  <conditionalFormatting sqref="B336:B339">
    <cfRule type="expression" dxfId="5731" priority="5578">
      <formula>ROW()=CELL("fila")</formula>
    </cfRule>
  </conditionalFormatting>
  <conditionalFormatting sqref="B336:B339">
    <cfRule type="expression" dxfId="5730" priority="5579">
      <formula>$A336="Venta"</formula>
    </cfRule>
    <cfRule type="expression" dxfId="5729" priority="5580">
      <formula>$A336="Compra"</formula>
    </cfRule>
  </conditionalFormatting>
  <conditionalFormatting sqref="B336:B339">
    <cfRule type="expression" dxfId="5728" priority="5572">
      <formula>ROW()=CELL("fila")</formula>
    </cfRule>
    <cfRule type="expression" dxfId="5727" priority="5573">
      <formula>$A336="Venta"</formula>
    </cfRule>
    <cfRule type="expression" dxfId="5726" priority="5574">
      <formula>$A336="Compra"</formula>
    </cfRule>
  </conditionalFormatting>
  <conditionalFormatting sqref="B336:B339">
    <cfRule type="expression" dxfId="5725" priority="5575">
      <formula>ROW()=CELL("fila")</formula>
    </cfRule>
    <cfRule type="expression" dxfId="5724" priority="5576">
      <formula>$A336="Venta"</formula>
    </cfRule>
    <cfRule type="expression" dxfId="5723" priority="5577">
      <formula>$A336="Compra"</formula>
    </cfRule>
  </conditionalFormatting>
  <conditionalFormatting sqref="B336:B339">
    <cfRule type="expression" dxfId="5722" priority="5566">
      <formula>ROW()=CELL("fila")</formula>
    </cfRule>
    <cfRule type="expression" dxfId="5721" priority="5567">
      <formula>$A336="Venta"</formula>
    </cfRule>
    <cfRule type="expression" dxfId="5720" priority="5568">
      <formula>$A336="Compra"</formula>
    </cfRule>
  </conditionalFormatting>
  <conditionalFormatting sqref="B336:B339">
    <cfRule type="expression" dxfId="5719" priority="5569">
      <formula>ROW()=CELL("fila")</formula>
    </cfRule>
    <cfRule type="expression" dxfId="5718" priority="5570">
      <formula>$A336="Venta"</formula>
    </cfRule>
    <cfRule type="expression" dxfId="5717" priority="5571">
      <formula>$A336="Compra"</formula>
    </cfRule>
  </conditionalFormatting>
  <conditionalFormatting sqref="B336:B339">
    <cfRule type="expression" dxfId="5716" priority="5560">
      <formula>ROW()=CELL("fila")</formula>
    </cfRule>
    <cfRule type="expression" dxfId="5715" priority="5561">
      <formula>$A336="Venta"</formula>
    </cfRule>
    <cfRule type="expression" dxfId="5714" priority="5562">
      <formula>$A336="Compra"</formula>
    </cfRule>
  </conditionalFormatting>
  <conditionalFormatting sqref="B336:B339">
    <cfRule type="expression" dxfId="5713" priority="5563">
      <formula>ROW()=CELL("fila")</formula>
    </cfRule>
    <cfRule type="expression" dxfId="5712" priority="5564">
      <formula>$A336="Venta"</formula>
    </cfRule>
    <cfRule type="expression" dxfId="5711" priority="5565">
      <formula>$A336="Compra"</formula>
    </cfRule>
  </conditionalFormatting>
  <conditionalFormatting sqref="B336:B339">
    <cfRule type="expression" dxfId="5710" priority="5554">
      <formula>ROW()=CELL("fila")</formula>
    </cfRule>
    <cfRule type="expression" dxfId="5709" priority="5555">
      <formula>$A336="Venta"</formula>
    </cfRule>
    <cfRule type="expression" dxfId="5708" priority="5556">
      <formula>$A336="Compra"</formula>
    </cfRule>
  </conditionalFormatting>
  <conditionalFormatting sqref="B336:B339">
    <cfRule type="expression" dxfId="5707" priority="5557">
      <formula>ROW()=CELL("fila")</formula>
    </cfRule>
    <cfRule type="expression" dxfId="5706" priority="5558">
      <formula>$A336="Venta"</formula>
    </cfRule>
    <cfRule type="expression" dxfId="5705" priority="5559">
      <formula>$A336="Compra"</formula>
    </cfRule>
  </conditionalFormatting>
  <conditionalFormatting sqref="B336:B339">
    <cfRule type="expression" dxfId="5704" priority="5551">
      <formula>ROW()=CELL("fila")</formula>
    </cfRule>
    <cfRule type="expression" dxfId="5703" priority="5552">
      <formula>$A336="Venta"</formula>
    </cfRule>
    <cfRule type="expression" dxfId="5702" priority="5553">
      <formula>$A336="Compra"</formula>
    </cfRule>
  </conditionalFormatting>
  <conditionalFormatting sqref="B336:B339">
    <cfRule type="expression" dxfId="5701" priority="5548">
      <formula>ROW()=CELL("fila")</formula>
    </cfRule>
    <cfRule type="expression" dxfId="5700" priority="5549">
      <formula>$A336="Venta"</formula>
    </cfRule>
    <cfRule type="expression" dxfId="5699" priority="5550">
      <formula>$A336="Compra"</formula>
    </cfRule>
  </conditionalFormatting>
  <conditionalFormatting sqref="B336:B339">
    <cfRule type="expression" dxfId="5698" priority="5545">
      <formula>ROW()=CELL("fila")</formula>
    </cfRule>
    <cfRule type="expression" dxfId="5697" priority="5546">
      <formula>$A336="Venta"</formula>
    </cfRule>
    <cfRule type="expression" dxfId="5696" priority="5547">
      <formula>$A336="Compra"</formula>
    </cfRule>
  </conditionalFormatting>
  <conditionalFormatting sqref="B336:B339">
    <cfRule type="expression" dxfId="5695" priority="5542">
      <formula>ROW()=CELL("fila")</formula>
    </cfRule>
  </conditionalFormatting>
  <conditionalFormatting sqref="B336:B339">
    <cfRule type="expression" dxfId="5694" priority="5543">
      <formula>$A336="Venta"</formula>
    </cfRule>
    <cfRule type="expression" dxfId="5693" priority="5544">
      <formula>$A336="Compra"</formula>
    </cfRule>
  </conditionalFormatting>
  <conditionalFormatting sqref="B336:B339">
    <cfRule type="expression" dxfId="5692" priority="5536">
      <formula>ROW()=CELL("fila")</formula>
    </cfRule>
    <cfRule type="expression" dxfId="5691" priority="5537">
      <formula>$A336="Venta"</formula>
    </cfRule>
    <cfRule type="expression" dxfId="5690" priority="5538">
      <formula>$A336="Compra"</formula>
    </cfRule>
  </conditionalFormatting>
  <conditionalFormatting sqref="B336:B339">
    <cfRule type="expression" dxfId="5689" priority="5539">
      <formula>ROW()=CELL("fila")</formula>
    </cfRule>
    <cfRule type="expression" dxfId="5688" priority="5540">
      <formula>$A336="Venta"</formula>
    </cfRule>
    <cfRule type="expression" dxfId="5687" priority="5541">
      <formula>$A336="Compra"</formula>
    </cfRule>
  </conditionalFormatting>
  <conditionalFormatting sqref="B336:B339">
    <cfRule type="expression" dxfId="5686" priority="5533">
      <formula>ROW()=CELL("fila")</formula>
    </cfRule>
    <cfRule type="expression" dxfId="5685" priority="5534">
      <formula>$A336="Venta"</formula>
    </cfRule>
    <cfRule type="expression" dxfId="5684" priority="5535">
      <formula>$A336="Compra"</formula>
    </cfRule>
  </conditionalFormatting>
  <conditionalFormatting sqref="B336:B339">
    <cfRule type="expression" dxfId="5683" priority="5530">
      <formula>ROW()=CELL("fila")</formula>
    </cfRule>
    <cfRule type="expression" dxfId="5682" priority="5531">
      <formula>$A336="Venta"</formula>
    </cfRule>
    <cfRule type="expression" dxfId="5681" priority="5532">
      <formula>$A336="Compra"</formula>
    </cfRule>
  </conditionalFormatting>
  <conditionalFormatting sqref="B336:B339">
    <cfRule type="expression" dxfId="5680" priority="5527">
      <formula>ROW()=CELL("fila")</formula>
    </cfRule>
    <cfRule type="expression" dxfId="5679" priority="5528">
      <formula>$A336="Venta"</formula>
    </cfRule>
    <cfRule type="expression" dxfId="5678" priority="5529">
      <formula>$A336="Compra"</formula>
    </cfRule>
  </conditionalFormatting>
  <conditionalFormatting sqref="B336:B339">
    <cfRule type="expression" dxfId="5677" priority="5524">
      <formula>ROW()=CELL("fila")</formula>
    </cfRule>
  </conditionalFormatting>
  <conditionalFormatting sqref="B336:B339">
    <cfRule type="expression" dxfId="5676" priority="5525">
      <formula>$A336="Venta"</formula>
    </cfRule>
    <cfRule type="expression" dxfId="5675" priority="5526">
      <formula>$A336="Compra"</formula>
    </cfRule>
  </conditionalFormatting>
  <conditionalFormatting sqref="B336:B339">
    <cfRule type="expression" dxfId="5674" priority="5518">
      <formula>ROW()=CELL("fila")</formula>
    </cfRule>
    <cfRule type="expression" dxfId="5673" priority="5519">
      <formula>$A336="Venta"</formula>
    </cfRule>
    <cfRule type="expression" dxfId="5672" priority="5520">
      <formula>$A336="Compra"</formula>
    </cfRule>
  </conditionalFormatting>
  <conditionalFormatting sqref="B336:B339">
    <cfRule type="expression" dxfId="5671" priority="5521">
      <formula>ROW()=CELL("fila")</formula>
    </cfRule>
    <cfRule type="expression" dxfId="5670" priority="5522">
      <formula>$A336="Venta"</formula>
    </cfRule>
    <cfRule type="expression" dxfId="5669" priority="5523">
      <formula>$A336="Compra"</formula>
    </cfRule>
  </conditionalFormatting>
  <conditionalFormatting sqref="B336:B339">
    <cfRule type="expression" dxfId="5668" priority="5515">
      <formula>ROW()=CELL("fila")</formula>
    </cfRule>
    <cfRule type="expression" dxfId="5667" priority="5516">
      <formula>$A336="Venta"</formula>
    </cfRule>
    <cfRule type="expression" dxfId="5666" priority="5517">
      <formula>$A336="Compra"</formula>
    </cfRule>
  </conditionalFormatting>
  <conditionalFormatting sqref="B336:B339">
    <cfRule type="expression" dxfId="5665" priority="5512">
      <formula>ROW()=CELL("fila")</formula>
    </cfRule>
  </conditionalFormatting>
  <conditionalFormatting sqref="B336:B339">
    <cfRule type="expression" dxfId="5664" priority="5513">
      <formula>$A336="Venta"</formula>
    </cfRule>
    <cfRule type="expression" dxfId="5663" priority="5514">
      <formula>$A336="Compra"</formula>
    </cfRule>
  </conditionalFormatting>
  <conditionalFormatting sqref="B336:B339">
    <cfRule type="expression" dxfId="5662" priority="5506">
      <formula>ROW()=CELL("fila")</formula>
    </cfRule>
    <cfRule type="expression" dxfId="5661" priority="5507">
      <formula>$A336="Venta"</formula>
    </cfRule>
    <cfRule type="expression" dxfId="5660" priority="5508">
      <formula>$A336="Compra"</formula>
    </cfRule>
  </conditionalFormatting>
  <conditionalFormatting sqref="B336:B339">
    <cfRule type="expression" dxfId="5659" priority="5509">
      <formula>ROW()=CELL("fila")</formula>
    </cfRule>
    <cfRule type="expression" dxfId="5658" priority="5510">
      <formula>$A336="Venta"</formula>
    </cfRule>
    <cfRule type="expression" dxfId="5657" priority="5511">
      <formula>$A336="Compra"</formula>
    </cfRule>
  </conditionalFormatting>
  <conditionalFormatting sqref="B336:B339">
    <cfRule type="expression" dxfId="5656" priority="5500">
      <formula>ROW()=CELL("fila")</formula>
    </cfRule>
    <cfRule type="expression" dxfId="5655" priority="5501">
      <formula>$A336="Venta"</formula>
    </cfRule>
    <cfRule type="expression" dxfId="5654" priority="5502">
      <formula>$A336="Compra"</formula>
    </cfRule>
  </conditionalFormatting>
  <conditionalFormatting sqref="B336:B339">
    <cfRule type="expression" dxfId="5653" priority="5503">
      <formula>ROW()=CELL("fila")</formula>
    </cfRule>
    <cfRule type="expression" dxfId="5652" priority="5504">
      <formula>$A336="Venta"</formula>
    </cfRule>
    <cfRule type="expression" dxfId="5651" priority="5505">
      <formula>$A336="Compra"</formula>
    </cfRule>
  </conditionalFormatting>
  <conditionalFormatting sqref="B336:B339">
    <cfRule type="expression" dxfId="5650" priority="5497">
      <formula>ROW()=CELL("fila")</formula>
    </cfRule>
    <cfRule type="expression" dxfId="5649" priority="5498">
      <formula>$A336="Venta"</formula>
    </cfRule>
    <cfRule type="expression" dxfId="5648" priority="5499">
      <formula>$A336="Compra"</formula>
    </cfRule>
  </conditionalFormatting>
  <conditionalFormatting sqref="B336:B339">
    <cfRule type="expression" dxfId="5647" priority="5494">
      <formula>ROW()=CELL("fila")</formula>
    </cfRule>
    <cfRule type="expression" dxfId="5646" priority="5495">
      <formula>$A336="Venta"</formula>
    </cfRule>
    <cfRule type="expression" dxfId="5645" priority="5496">
      <formula>$A336="Compra"</formula>
    </cfRule>
  </conditionalFormatting>
  <conditionalFormatting sqref="B336:B339">
    <cfRule type="expression" dxfId="5644" priority="5491">
      <formula>ROW()=CELL("fila")</formula>
    </cfRule>
    <cfRule type="expression" dxfId="5643" priority="5492">
      <formula>$A336="Venta"</formula>
    </cfRule>
    <cfRule type="expression" dxfId="5642" priority="5493">
      <formula>$A336="Compra"</formula>
    </cfRule>
  </conditionalFormatting>
  <conditionalFormatting sqref="B336:B339">
    <cfRule type="expression" dxfId="5641" priority="5488">
      <formula>ROW()=CELL("fila")</formula>
    </cfRule>
  </conditionalFormatting>
  <conditionalFormatting sqref="B336:B339">
    <cfRule type="expression" dxfId="5640" priority="5489">
      <formula>$A336="Venta"</formula>
    </cfRule>
    <cfRule type="expression" dxfId="5639" priority="5490">
      <formula>$A336="Compra"</formula>
    </cfRule>
  </conditionalFormatting>
  <conditionalFormatting sqref="B336:B339">
    <cfRule type="expression" dxfId="5638" priority="5482">
      <formula>ROW()=CELL("fila")</formula>
    </cfRule>
    <cfRule type="expression" dxfId="5637" priority="5483">
      <formula>$A336="Venta"</formula>
    </cfRule>
    <cfRule type="expression" dxfId="5636" priority="5484">
      <formula>$A336="Compra"</formula>
    </cfRule>
  </conditionalFormatting>
  <conditionalFormatting sqref="B336:B339">
    <cfRule type="expression" dxfId="5635" priority="5485">
      <formula>ROW()=CELL("fila")</formula>
    </cfRule>
    <cfRule type="expression" dxfId="5634" priority="5486">
      <formula>$A336="Venta"</formula>
    </cfRule>
    <cfRule type="expression" dxfId="5633" priority="5487">
      <formula>$A336="Compra"</formula>
    </cfRule>
  </conditionalFormatting>
  <conditionalFormatting sqref="B336:B339">
    <cfRule type="expression" dxfId="5632" priority="5479">
      <formula>ROW()=CELL("fila")</formula>
    </cfRule>
    <cfRule type="expression" dxfId="5631" priority="5480">
      <formula>$A336="Venta"</formula>
    </cfRule>
    <cfRule type="expression" dxfId="5630" priority="5481">
      <formula>$A336="Compra"</formula>
    </cfRule>
  </conditionalFormatting>
  <conditionalFormatting sqref="B336:B339">
    <cfRule type="expression" dxfId="5629" priority="5476">
      <formula>ROW()=CELL("fila")</formula>
    </cfRule>
  </conditionalFormatting>
  <conditionalFormatting sqref="B336:B339">
    <cfRule type="expression" dxfId="5628" priority="5477">
      <formula>$A336="Venta"</formula>
    </cfRule>
    <cfRule type="expression" dxfId="5627" priority="5478">
      <formula>$A336="Compra"</formula>
    </cfRule>
  </conditionalFormatting>
  <conditionalFormatting sqref="B336:B339">
    <cfRule type="expression" dxfId="5626" priority="5470">
      <formula>ROW()=CELL("fila")</formula>
    </cfRule>
    <cfRule type="expression" dxfId="5625" priority="5471">
      <formula>$A336="Venta"</formula>
    </cfRule>
    <cfRule type="expression" dxfId="5624" priority="5472">
      <formula>$A336="Compra"</formula>
    </cfRule>
  </conditionalFormatting>
  <conditionalFormatting sqref="B336:B339">
    <cfRule type="expression" dxfId="5623" priority="5473">
      <formula>ROW()=CELL("fila")</formula>
    </cfRule>
    <cfRule type="expression" dxfId="5622" priority="5474">
      <formula>$A336="Venta"</formula>
    </cfRule>
    <cfRule type="expression" dxfId="5621" priority="5475">
      <formula>$A336="Compra"</formula>
    </cfRule>
  </conditionalFormatting>
  <conditionalFormatting sqref="B336:B339">
    <cfRule type="expression" dxfId="5620" priority="5464">
      <formula>ROW()=CELL("fila")</formula>
    </cfRule>
    <cfRule type="expression" dxfId="5619" priority="5465">
      <formula>$A336="Venta"</formula>
    </cfRule>
    <cfRule type="expression" dxfId="5618" priority="5466">
      <formula>$A336="Compra"</formula>
    </cfRule>
  </conditionalFormatting>
  <conditionalFormatting sqref="B336:B339">
    <cfRule type="expression" dxfId="5617" priority="5467">
      <formula>ROW()=CELL("fila")</formula>
    </cfRule>
    <cfRule type="expression" dxfId="5616" priority="5468">
      <formula>$A336="Venta"</formula>
    </cfRule>
    <cfRule type="expression" dxfId="5615" priority="5469">
      <formula>$A336="Compra"</formula>
    </cfRule>
  </conditionalFormatting>
  <conditionalFormatting sqref="B336:B339">
    <cfRule type="expression" dxfId="5614" priority="5461">
      <formula>ROW()=CELL("fila")</formula>
    </cfRule>
    <cfRule type="expression" dxfId="5613" priority="5462">
      <formula>$A336="Venta"</formula>
    </cfRule>
    <cfRule type="expression" dxfId="5612" priority="5463">
      <formula>$A336="Compra"</formula>
    </cfRule>
  </conditionalFormatting>
  <conditionalFormatting sqref="B336:B339">
    <cfRule type="expression" dxfId="5611" priority="5458">
      <formula>ROW()=CELL("fila")</formula>
    </cfRule>
  </conditionalFormatting>
  <conditionalFormatting sqref="B336:B339">
    <cfRule type="expression" dxfId="5610" priority="5459">
      <formula>$A336="Venta"</formula>
    </cfRule>
    <cfRule type="expression" dxfId="5609" priority="5460">
      <formula>$A336="Compra"</formula>
    </cfRule>
  </conditionalFormatting>
  <conditionalFormatting sqref="B336:B339">
    <cfRule type="expression" dxfId="5608" priority="5452">
      <formula>ROW()=CELL("fila")</formula>
    </cfRule>
    <cfRule type="expression" dxfId="5607" priority="5453">
      <formula>$A336="Venta"</formula>
    </cfRule>
    <cfRule type="expression" dxfId="5606" priority="5454">
      <formula>$A336="Compra"</formula>
    </cfRule>
  </conditionalFormatting>
  <conditionalFormatting sqref="B336:B339">
    <cfRule type="expression" dxfId="5605" priority="5455">
      <formula>ROW()=CELL("fila")</formula>
    </cfRule>
    <cfRule type="expression" dxfId="5604" priority="5456">
      <formula>$A336="Venta"</formula>
    </cfRule>
    <cfRule type="expression" dxfId="5603" priority="5457">
      <formula>$A336="Compra"</formula>
    </cfRule>
  </conditionalFormatting>
  <conditionalFormatting sqref="B336:B339">
    <cfRule type="expression" dxfId="5602" priority="5446">
      <formula>ROW()=CELL("fila")</formula>
    </cfRule>
    <cfRule type="expression" dxfId="5601" priority="5447">
      <formula>$A336="Venta"</formula>
    </cfRule>
    <cfRule type="expression" dxfId="5600" priority="5448">
      <formula>$A336="Compra"</formula>
    </cfRule>
  </conditionalFormatting>
  <conditionalFormatting sqref="B336:B339">
    <cfRule type="expression" dxfId="5599" priority="5449">
      <formula>ROW()=CELL("fila")</formula>
    </cfRule>
    <cfRule type="expression" dxfId="5598" priority="5450">
      <formula>$A336="Venta"</formula>
    </cfRule>
    <cfRule type="expression" dxfId="5597" priority="5451">
      <formula>$A336="Compra"</formula>
    </cfRule>
  </conditionalFormatting>
  <conditionalFormatting sqref="B336:B339">
    <cfRule type="expression" dxfId="5596" priority="5443">
      <formula>ROW()=CELL("fila")</formula>
    </cfRule>
    <cfRule type="expression" dxfId="5595" priority="5444">
      <formula>$A336="Venta"</formula>
    </cfRule>
    <cfRule type="expression" dxfId="5594" priority="5445">
      <formula>$A336="Compra"</formula>
    </cfRule>
  </conditionalFormatting>
  <conditionalFormatting sqref="B336:B339">
    <cfRule type="expression" dxfId="5593" priority="5440">
      <formula>ROW()=CELL("fila")</formula>
    </cfRule>
  </conditionalFormatting>
  <conditionalFormatting sqref="B336:B339">
    <cfRule type="expression" dxfId="5592" priority="5441">
      <formula>$A336="Venta"</formula>
    </cfRule>
    <cfRule type="expression" dxfId="5591" priority="5442">
      <formula>$A336="Compra"</formula>
    </cfRule>
  </conditionalFormatting>
  <conditionalFormatting sqref="B336:B339">
    <cfRule type="expression" dxfId="5590" priority="5434">
      <formula>ROW()=CELL("fila")</formula>
    </cfRule>
    <cfRule type="expression" dxfId="5589" priority="5435">
      <formula>$A336="Venta"</formula>
    </cfRule>
    <cfRule type="expression" dxfId="5588" priority="5436">
      <formula>$A336="Compra"</formula>
    </cfRule>
  </conditionalFormatting>
  <conditionalFormatting sqref="B336:B339">
    <cfRule type="expression" dxfId="5587" priority="5437">
      <formula>ROW()=CELL("fila")</formula>
    </cfRule>
    <cfRule type="expression" dxfId="5586" priority="5438">
      <formula>$A336="Venta"</formula>
    </cfRule>
    <cfRule type="expression" dxfId="5585" priority="5439">
      <formula>$A336="Compra"</formula>
    </cfRule>
  </conditionalFormatting>
  <conditionalFormatting sqref="B336:B339">
    <cfRule type="expression" dxfId="5584" priority="5428">
      <formula>ROW()=CELL("fila")</formula>
    </cfRule>
    <cfRule type="expression" dxfId="5583" priority="5429">
      <formula>$A336="Venta"</formula>
    </cfRule>
    <cfRule type="expression" dxfId="5582" priority="5430">
      <formula>$A336="Compra"</formula>
    </cfRule>
  </conditionalFormatting>
  <conditionalFormatting sqref="B336:B339">
    <cfRule type="expression" dxfId="5581" priority="5431">
      <formula>ROW()=CELL("fila")</formula>
    </cfRule>
    <cfRule type="expression" dxfId="5580" priority="5432">
      <formula>$A336="Venta"</formula>
    </cfRule>
    <cfRule type="expression" dxfId="5579" priority="5433">
      <formula>$A336="Compra"</formula>
    </cfRule>
  </conditionalFormatting>
  <conditionalFormatting sqref="B336:B339">
    <cfRule type="expression" dxfId="5578" priority="5425">
      <formula>ROW()=CELL("fila")</formula>
    </cfRule>
    <cfRule type="expression" dxfId="5577" priority="5426">
      <formula>$A336="Venta"</formula>
    </cfRule>
    <cfRule type="expression" dxfId="5576" priority="5427">
      <formula>$A336="Compra"</formula>
    </cfRule>
  </conditionalFormatting>
  <conditionalFormatting sqref="B336:B339">
    <cfRule type="expression" dxfId="5575" priority="5422">
      <formula>ROW()=CELL("fila")</formula>
    </cfRule>
  </conditionalFormatting>
  <conditionalFormatting sqref="B336:B339">
    <cfRule type="expression" dxfId="5574" priority="5423">
      <formula>$A336="Venta"</formula>
    </cfRule>
    <cfRule type="expression" dxfId="5573" priority="5424">
      <formula>$A336="Compra"</formula>
    </cfRule>
  </conditionalFormatting>
  <conditionalFormatting sqref="B336:B339">
    <cfRule type="expression" dxfId="5572" priority="5416">
      <formula>ROW()=CELL("fila")</formula>
    </cfRule>
    <cfRule type="expression" dxfId="5571" priority="5417">
      <formula>$A336="Venta"</formula>
    </cfRule>
    <cfRule type="expression" dxfId="5570" priority="5418">
      <formula>$A336="Compra"</formula>
    </cfRule>
  </conditionalFormatting>
  <conditionalFormatting sqref="B336:B339">
    <cfRule type="expression" dxfId="5569" priority="5419">
      <formula>ROW()=CELL("fila")</formula>
    </cfRule>
    <cfRule type="expression" dxfId="5568" priority="5420">
      <formula>$A336="Venta"</formula>
    </cfRule>
    <cfRule type="expression" dxfId="5567" priority="5421">
      <formula>$A336="Compra"</formula>
    </cfRule>
  </conditionalFormatting>
  <conditionalFormatting sqref="B336:B339">
    <cfRule type="expression" dxfId="5566" priority="5410">
      <formula>ROW()=CELL("fila")</formula>
    </cfRule>
    <cfRule type="expression" dxfId="5565" priority="5411">
      <formula>$A336="Venta"</formula>
    </cfRule>
    <cfRule type="expression" dxfId="5564" priority="5412">
      <formula>$A336="Compra"</formula>
    </cfRule>
  </conditionalFormatting>
  <conditionalFormatting sqref="B336:B339">
    <cfRule type="expression" dxfId="5563" priority="5413">
      <formula>ROW()=CELL("fila")</formula>
    </cfRule>
    <cfRule type="expression" dxfId="5562" priority="5414">
      <formula>$A336="Venta"</formula>
    </cfRule>
    <cfRule type="expression" dxfId="5561" priority="5415">
      <formula>$A336="Compra"</formula>
    </cfRule>
  </conditionalFormatting>
  <conditionalFormatting sqref="B336:B339">
    <cfRule type="expression" dxfId="5560" priority="5404">
      <formula>ROW()=CELL("fila")</formula>
    </cfRule>
    <cfRule type="expression" dxfId="5559" priority="5405">
      <formula>$A336="Venta"</formula>
    </cfRule>
    <cfRule type="expression" dxfId="5558" priority="5406">
      <formula>$A336="Compra"</formula>
    </cfRule>
  </conditionalFormatting>
  <conditionalFormatting sqref="B336:B339">
    <cfRule type="expression" dxfId="5557" priority="5407">
      <formula>ROW()=CELL("fila")</formula>
    </cfRule>
    <cfRule type="expression" dxfId="5556" priority="5408">
      <formula>$A336="Venta"</formula>
    </cfRule>
    <cfRule type="expression" dxfId="5555" priority="5409">
      <formula>$A336="Compra"</formula>
    </cfRule>
  </conditionalFormatting>
  <conditionalFormatting sqref="B336:B339">
    <cfRule type="expression" dxfId="5554" priority="5398">
      <formula>ROW()=CELL("fila")</formula>
    </cfRule>
    <cfRule type="expression" dxfId="5553" priority="5399">
      <formula>$A336="Venta"</formula>
    </cfRule>
    <cfRule type="expression" dxfId="5552" priority="5400">
      <formula>$A336="Compra"</formula>
    </cfRule>
  </conditionalFormatting>
  <conditionalFormatting sqref="B336:B339">
    <cfRule type="expression" dxfId="5551" priority="5401">
      <formula>ROW()=CELL("fila")</formula>
    </cfRule>
    <cfRule type="expression" dxfId="5550" priority="5402">
      <formula>$A336="Venta"</formula>
    </cfRule>
    <cfRule type="expression" dxfId="5549" priority="5403">
      <formula>$A336="Compra"</formula>
    </cfRule>
  </conditionalFormatting>
  <conditionalFormatting sqref="B336:B339">
    <cfRule type="expression" dxfId="5548" priority="5395">
      <formula>ROW()=CELL("fila")</formula>
    </cfRule>
    <cfRule type="expression" dxfId="5547" priority="5396">
      <formula>$A336="Venta"</formula>
    </cfRule>
    <cfRule type="expression" dxfId="5546" priority="5397">
      <formula>$A336="Compra"</formula>
    </cfRule>
  </conditionalFormatting>
  <conditionalFormatting sqref="B336:B339">
    <cfRule type="expression" dxfId="5545" priority="5392">
      <formula>ROW()=CELL("fila")</formula>
    </cfRule>
    <cfRule type="expression" dxfId="5544" priority="5393">
      <formula>$A336="Venta"</formula>
    </cfRule>
    <cfRule type="expression" dxfId="5543" priority="5394">
      <formula>$A336="Compra"</formula>
    </cfRule>
  </conditionalFormatting>
  <conditionalFormatting sqref="B336:B339">
    <cfRule type="expression" dxfId="5542" priority="5389">
      <formula>ROW()=CELL("fila")</formula>
    </cfRule>
    <cfRule type="expression" dxfId="5541" priority="5390">
      <formula>$A336="Venta"</formula>
    </cfRule>
    <cfRule type="expression" dxfId="5540" priority="5391">
      <formula>$A336="Compra"</formula>
    </cfRule>
  </conditionalFormatting>
  <conditionalFormatting sqref="B336:B339">
    <cfRule type="expression" dxfId="5539" priority="5386">
      <formula>ROW()=CELL("fila")</formula>
    </cfRule>
  </conditionalFormatting>
  <conditionalFormatting sqref="B336:B339">
    <cfRule type="expression" dxfId="5538" priority="5387">
      <formula>$A336="Venta"</formula>
    </cfRule>
    <cfRule type="expression" dxfId="5537" priority="5388">
      <formula>$A336="Compra"</formula>
    </cfRule>
  </conditionalFormatting>
  <conditionalFormatting sqref="B336:B339">
    <cfRule type="expression" dxfId="5536" priority="5380">
      <formula>ROW()=CELL("fila")</formula>
    </cfRule>
    <cfRule type="expression" dxfId="5535" priority="5381">
      <formula>$A336="Venta"</formula>
    </cfRule>
    <cfRule type="expression" dxfId="5534" priority="5382">
      <formula>$A336="Compra"</formula>
    </cfRule>
  </conditionalFormatting>
  <conditionalFormatting sqref="B336:B339">
    <cfRule type="expression" dxfId="5533" priority="5383">
      <formula>ROW()=CELL("fila")</formula>
    </cfRule>
    <cfRule type="expression" dxfId="5532" priority="5384">
      <formula>$A336="Venta"</formula>
    </cfRule>
    <cfRule type="expression" dxfId="5531" priority="5385">
      <formula>$A336="Compra"</formula>
    </cfRule>
  </conditionalFormatting>
  <conditionalFormatting sqref="B336:B339">
    <cfRule type="expression" dxfId="5530" priority="5377">
      <formula>ROW()=CELL("fila")</formula>
    </cfRule>
    <cfRule type="expression" dxfId="5529" priority="5378">
      <formula>$A336="Venta"</formula>
    </cfRule>
    <cfRule type="expression" dxfId="5528" priority="5379">
      <formula>$A336="Compra"</formula>
    </cfRule>
  </conditionalFormatting>
  <conditionalFormatting sqref="B336:B339">
    <cfRule type="expression" dxfId="5527" priority="5374">
      <formula>ROW()=CELL("fila")</formula>
    </cfRule>
    <cfRule type="expression" dxfId="5526" priority="5375">
      <formula>$A336="Venta"</formula>
    </cfRule>
    <cfRule type="expression" dxfId="5525" priority="5376">
      <formula>$A336="Compra"</formula>
    </cfRule>
  </conditionalFormatting>
  <conditionalFormatting sqref="B336:B339">
    <cfRule type="expression" dxfId="5524" priority="5371">
      <formula>ROW()=CELL("fila")</formula>
    </cfRule>
    <cfRule type="expression" dxfId="5523" priority="5372">
      <formula>$A336="Venta"</formula>
    </cfRule>
    <cfRule type="expression" dxfId="5522" priority="5373">
      <formula>$A336="Compra"</formula>
    </cfRule>
  </conditionalFormatting>
  <conditionalFormatting sqref="B336:B339">
    <cfRule type="expression" dxfId="5521" priority="5368">
      <formula>ROW()=CELL("fila")</formula>
    </cfRule>
  </conditionalFormatting>
  <conditionalFormatting sqref="B336:B339">
    <cfRule type="expression" dxfId="5520" priority="5369">
      <formula>$A336="Venta"</formula>
    </cfRule>
    <cfRule type="expression" dxfId="5519" priority="5370">
      <formula>$A336="Compra"</formula>
    </cfRule>
  </conditionalFormatting>
  <conditionalFormatting sqref="B336:B339">
    <cfRule type="expression" dxfId="5518" priority="5362">
      <formula>ROW()=CELL("fila")</formula>
    </cfRule>
    <cfRule type="expression" dxfId="5517" priority="5363">
      <formula>$A336="Venta"</formula>
    </cfRule>
    <cfRule type="expression" dxfId="5516" priority="5364">
      <formula>$A336="Compra"</formula>
    </cfRule>
  </conditionalFormatting>
  <conditionalFormatting sqref="B336:B339">
    <cfRule type="expression" dxfId="5515" priority="5365">
      <formula>ROW()=CELL("fila")</formula>
    </cfRule>
    <cfRule type="expression" dxfId="5514" priority="5366">
      <formula>$A336="Venta"</formula>
    </cfRule>
    <cfRule type="expression" dxfId="5513" priority="5367">
      <formula>$A336="Compra"</formula>
    </cfRule>
  </conditionalFormatting>
  <conditionalFormatting sqref="B336:B339">
    <cfRule type="expression" dxfId="5512" priority="5359">
      <formula>ROW()=CELL("fila")</formula>
    </cfRule>
    <cfRule type="expression" dxfId="5511" priority="5360">
      <formula>$A336="Venta"</formula>
    </cfRule>
    <cfRule type="expression" dxfId="5510" priority="5361">
      <formula>$A336="Compra"</formula>
    </cfRule>
  </conditionalFormatting>
  <conditionalFormatting sqref="B336:B339">
    <cfRule type="expression" dxfId="5509" priority="5356">
      <formula>ROW()=CELL("fila")</formula>
    </cfRule>
  </conditionalFormatting>
  <conditionalFormatting sqref="B336:B339">
    <cfRule type="expression" dxfId="5508" priority="5357">
      <formula>$A336="Venta"</formula>
    </cfRule>
    <cfRule type="expression" dxfId="5507" priority="5358">
      <formula>$A336="Compra"</formula>
    </cfRule>
  </conditionalFormatting>
  <conditionalFormatting sqref="B336:B339">
    <cfRule type="expression" dxfId="5506" priority="5350">
      <formula>ROW()=CELL("fila")</formula>
    </cfRule>
    <cfRule type="expression" dxfId="5505" priority="5351">
      <formula>$A336="Venta"</formula>
    </cfRule>
    <cfRule type="expression" dxfId="5504" priority="5352">
      <formula>$A336="Compra"</formula>
    </cfRule>
  </conditionalFormatting>
  <conditionalFormatting sqref="B336:B339">
    <cfRule type="expression" dxfId="5503" priority="5353">
      <formula>ROW()=CELL("fila")</formula>
    </cfRule>
    <cfRule type="expression" dxfId="5502" priority="5354">
      <formula>$A336="Venta"</formula>
    </cfRule>
    <cfRule type="expression" dxfId="5501" priority="5355">
      <formula>$A336="Compra"</formula>
    </cfRule>
  </conditionalFormatting>
  <conditionalFormatting sqref="B336:B339">
    <cfRule type="expression" dxfId="5500" priority="5344">
      <formula>ROW()=CELL("fila")</formula>
    </cfRule>
    <cfRule type="expression" dxfId="5499" priority="5345">
      <formula>$A336="Venta"</formula>
    </cfRule>
    <cfRule type="expression" dxfId="5498" priority="5346">
      <formula>$A336="Compra"</formula>
    </cfRule>
  </conditionalFormatting>
  <conditionalFormatting sqref="B336:B339">
    <cfRule type="expression" dxfId="5497" priority="5347">
      <formula>ROW()=CELL("fila")</formula>
    </cfRule>
    <cfRule type="expression" dxfId="5496" priority="5348">
      <formula>$A336="Venta"</formula>
    </cfRule>
    <cfRule type="expression" dxfId="5495" priority="5349">
      <formula>$A336="Compra"</formula>
    </cfRule>
  </conditionalFormatting>
  <conditionalFormatting sqref="B336:B339">
    <cfRule type="expression" dxfId="5494" priority="5341">
      <formula>ROW()=CELL("fila")</formula>
    </cfRule>
    <cfRule type="expression" dxfId="5493" priority="5342">
      <formula>$A336="Venta"</formula>
    </cfRule>
    <cfRule type="expression" dxfId="5492" priority="5343">
      <formula>$A336="Compra"</formula>
    </cfRule>
  </conditionalFormatting>
  <conditionalFormatting sqref="B336:B339">
    <cfRule type="expression" dxfId="5491" priority="5338">
      <formula>ROW()=CELL("fila")</formula>
    </cfRule>
    <cfRule type="expression" dxfId="5490" priority="5339">
      <formula>$A336="Venta"</formula>
    </cfRule>
    <cfRule type="expression" dxfId="5489" priority="5340">
      <formula>$A336="Compra"</formula>
    </cfRule>
  </conditionalFormatting>
  <conditionalFormatting sqref="B336:B339">
    <cfRule type="expression" dxfId="5488" priority="5335">
      <formula>ROW()=CELL("fila")</formula>
    </cfRule>
    <cfRule type="expression" dxfId="5487" priority="5336">
      <formula>$A336="Venta"</formula>
    </cfRule>
    <cfRule type="expression" dxfId="5486" priority="5337">
      <formula>$A336="Compra"</formula>
    </cfRule>
  </conditionalFormatting>
  <conditionalFormatting sqref="B336:B339">
    <cfRule type="expression" dxfId="5485" priority="5332">
      <formula>ROW()=CELL("fila")</formula>
    </cfRule>
  </conditionalFormatting>
  <conditionalFormatting sqref="B336:B339">
    <cfRule type="expression" dxfId="5484" priority="5333">
      <formula>$A336="Venta"</formula>
    </cfRule>
    <cfRule type="expression" dxfId="5483" priority="5334">
      <formula>$A336="Compra"</formula>
    </cfRule>
  </conditionalFormatting>
  <conditionalFormatting sqref="B336:B339">
    <cfRule type="expression" dxfId="5482" priority="5326">
      <formula>ROW()=CELL("fila")</formula>
    </cfRule>
    <cfRule type="expression" dxfId="5481" priority="5327">
      <formula>$A336="Venta"</formula>
    </cfRule>
    <cfRule type="expression" dxfId="5480" priority="5328">
      <formula>$A336="Compra"</formula>
    </cfRule>
  </conditionalFormatting>
  <conditionalFormatting sqref="B336:B339">
    <cfRule type="expression" dxfId="5479" priority="5329">
      <formula>ROW()=CELL("fila")</formula>
    </cfRule>
    <cfRule type="expression" dxfId="5478" priority="5330">
      <formula>$A336="Venta"</formula>
    </cfRule>
    <cfRule type="expression" dxfId="5477" priority="5331">
      <formula>$A336="Compra"</formula>
    </cfRule>
  </conditionalFormatting>
  <conditionalFormatting sqref="B336:B339">
    <cfRule type="expression" dxfId="5476" priority="5323">
      <formula>ROW()=CELL("fila")</formula>
    </cfRule>
    <cfRule type="expression" dxfId="5475" priority="5324">
      <formula>$A336="Venta"</formula>
    </cfRule>
    <cfRule type="expression" dxfId="5474" priority="5325">
      <formula>$A336="Compra"</formula>
    </cfRule>
  </conditionalFormatting>
  <conditionalFormatting sqref="B336:B339">
    <cfRule type="expression" dxfId="5473" priority="5320">
      <formula>ROW()=CELL("fila")</formula>
    </cfRule>
  </conditionalFormatting>
  <conditionalFormatting sqref="B336:B339">
    <cfRule type="expression" dxfId="5472" priority="5321">
      <formula>$A336="Venta"</formula>
    </cfRule>
    <cfRule type="expression" dxfId="5471" priority="5322">
      <formula>$A336="Compra"</formula>
    </cfRule>
  </conditionalFormatting>
  <conditionalFormatting sqref="B336:B339">
    <cfRule type="expression" dxfId="5470" priority="5314">
      <formula>ROW()=CELL("fila")</formula>
    </cfRule>
    <cfRule type="expression" dxfId="5469" priority="5315">
      <formula>$A336="Venta"</formula>
    </cfRule>
    <cfRule type="expression" dxfId="5468" priority="5316">
      <formula>$A336="Compra"</formula>
    </cfRule>
  </conditionalFormatting>
  <conditionalFormatting sqref="B336:B339">
    <cfRule type="expression" dxfId="5467" priority="5317">
      <formula>ROW()=CELL("fila")</formula>
    </cfRule>
    <cfRule type="expression" dxfId="5466" priority="5318">
      <formula>$A336="Venta"</formula>
    </cfRule>
    <cfRule type="expression" dxfId="5465" priority="5319">
      <formula>$A336="Compra"</formula>
    </cfRule>
  </conditionalFormatting>
  <conditionalFormatting sqref="B336:B339">
    <cfRule type="expression" dxfId="5464" priority="5308">
      <formula>ROW()=CELL("fila")</formula>
    </cfRule>
    <cfRule type="expression" dxfId="5463" priority="5309">
      <formula>$A336="Venta"</formula>
    </cfRule>
    <cfRule type="expression" dxfId="5462" priority="5310">
      <formula>$A336="Compra"</formula>
    </cfRule>
  </conditionalFormatting>
  <conditionalFormatting sqref="B336:B339">
    <cfRule type="expression" dxfId="5461" priority="5311">
      <formula>ROW()=CELL("fila")</formula>
    </cfRule>
    <cfRule type="expression" dxfId="5460" priority="5312">
      <formula>$A336="Venta"</formula>
    </cfRule>
    <cfRule type="expression" dxfId="5459" priority="5313">
      <formula>$A336="Compra"</formula>
    </cfRule>
  </conditionalFormatting>
  <conditionalFormatting sqref="B336:B339">
    <cfRule type="expression" dxfId="5458" priority="5305">
      <formula>ROW()=CELL("fila")</formula>
    </cfRule>
    <cfRule type="expression" dxfId="5457" priority="5306">
      <formula>$A336="Venta"</formula>
    </cfRule>
    <cfRule type="expression" dxfId="5456" priority="5307">
      <formula>$A336="Compra"</formula>
    </cfRule>
  </conditionalFormatting>
  <conditionalFormatting sqref="B336:B339">
    <cfRule type="expression" dxfId="5455" priority="5302">
      <formula>ROW()=CELL("fila")</formula>
    </cfRule>
  </conditionalFormatting>
  <conditionalFormatting sqref="B336:B339">
    <cfRule type="expression" dxfId="5454" priority="5303">
      <formula>$A336="Venta"</formula>
    </cfRule>
    <cfRule type="expression" dxfId="5453" priority="5304">
      <formula>$A336="Compra"</formula>
    </cfRule>
  </conditionalFormatting>
  <conditionalFormatting sqref="B336:B339">
    <cfRule type="expression" dxfId="5452" priority="5296">
      <formula>ROW()=CELL("fila")</formula>
    </cfRule>
    <cfRule type="expression" dxfId="5451" priority="5297">
      <formula>$A336="Venta"</formula>
    </cfRule>
    <cfRule type="expression" dxfId="5450" priority="5298">
      <formula>$A336="Compra"</formula>
    </cfRule>
  </conditionalFormatting>
  <conditionalFormatting sqref="B336:B339">
    <cfRule type="expression" dxfId="5449" priority="5299">
      <formula>ROW()=CELL("fila")</formula>
    </cfRule>
    <cfRule type="expression" dxfId="5448" priority="5300">
      <formula>$A336="Venta"</formula>
    </cfRule>
    <cfRule type="expression" dxfId="5447" priority="5301">
      <formula>$A336="Compra"</formula>
    </cfRule>
  </conditionalFormatting>
  <conditionalFormatting sqref="B336:B339">
    <cfRule type="expression" dxfId="5446" priority="5290">
      <formula>ROW()=CELL("fila")</formula>
    </cfRule>
    <cfRule type="expression" dxfId="5445" priority="5291">
      <formula>$A336="Venta"</formula>
    </cfRule>
    <cfRule type="expression" dxfId="5444" priority="5292">
      <formula>$A336="Compra"</formula>
    </cfRule>
  </conditionalFormatting>
  <conditionalFormatting sqref="B336:B339">
    <cfRule type="expression" dxfId="5443" priority="5293">
      <formula>ROW()=CELL("fila")</formula>
    </cfRule>
    <cfRule type="expression" dxfId="5442" priority="5294">
      <formula>$A336="Venta"</formula>
    </cfRule>
    <cfRule type="expression" dxfId="5441" priority="5295">
      <formula>$A336="Compra"</formula>
    </cfRule>
  </conditionalFormatting>
  <conditionalFormatting sqref="B336:B339">
    <cfRule type="expression" dxfId="5440" priority="5287">
      <formula>ROW()=CELL("fila")</formula>
    </cfRule>
    <cfRule type="expression" dxfId="5439" priority="5288">
      <formula>$A336="Venta"</formula>
    </cfRule>
    <cfRule type="expression" dxfId="5438" priority="5289">
      <formula>$A336="Compra"</formula>
    </cfRule>
  </conditionalFormatting>
  <conditionalFormatting sqref="B336:B339">
    <cfRule type="expression" dxfId="5437" priority="5284">
      <formula>ROW()=CELL("fila")</formula>
    </cfRule>
  </conditionalFormatting>
  <conditionalFormatting sqref="B336:B339">
    <cfRule type="expression" dxfId="5436" priority="5285">
      <formula>$A336="Venta"</formula>
    </cfRule>
    <cfRule type="expression" dxfId="5435" priority="5286">
      <formula>$A336="Compra"</formula>
    </cfRule>
  </conditionalFormatting>
  <conditionalFormatting sqref="B336:B339">
    <cfRule type="expression" dxfId="5434" priority="5278">
      <formula>ROW()=CELL("fila")</formula>
    </cfRule>
    <cfRule type="expression" dxfId="5433" priority="5279">
      <formula>$A336="Venta"</formula>
    </cfRule>
    <cfRule type="expression" dxfId="5432" priority="5280">
      <formula>$A336="Compra"</formula>
    </cfRule>
  </conditionalFormatting>
  <conditionalFormatting sqref="B336:B339">
    <cfRule type="expression" dxfId="5431" priority="5281">
      <formula>ROW()=CELL("fila")</formula>
    </cfRule>
    <cfRule type="expression" dxfId="5430" priority="5282">
      <formula>$A336="Venta"</formula>
    </cfRule>
    <cfRule type="expression" dxfId="5429" priority="5283">
      <formula>$A336="Compra"</formula>
    </cfRule>
  </conditionalFormatting>
  <conditionalFormatting sqref="B336:B339">
    <cfRule type="expression" dxfId="5428" priority="5272">
      <formula>ROW()=CELL("fila")</formula>
    </cfRule>
    <cfRule type="expression" dxfId="5427" priority="5273">
      <formula>$A336="Venta"</formula>
    </cfRule>
    <cfRule type="expression" dxfId="5426" priority="5274">
      <formula>$A336="Compra"</formula>
    </cfRule>
  </conditionalFormatting>
  <conditionalFormatting sqref="B336:B339">
    <cfRule type="expression" dxfId="5425" priority="5275">
      <formula>ROW()=CELL("fila")</formula>
    </cfRule>
    <cfRule type="expression" dxfId="5424" priority="5276">
      <formula>$A336="Venta"</formula>
    </cfRule>
    <cfRule type="expression" dxfId="5423" priority="5277">
      <formula>$A336="Compra"</formula>
    </cfRule>
  </conditionalFormatting>
  <conditionalFormatting sqref="B336:B339">
    <cfRule type="expression" dxfId="5422" priority="5269">
      <formula>ROW()=CELL("fila")</formula>
    </cfRule>
    <cfRule type="expression" dxfId="5421" priority="5270">
      <formula>$A336="Venta"</formula>
    </cfRule>
    <cfRule type="expression" dxfId="5420" priority="5271">
      <formula>$A336="Compra"</formula>
    </cfRule>
  </conditionalFormatting>
  <conditionalFormatting sqref="B336:B339">
    <cfRule type="expression" dxfId="5419" priority="5266">
      <formula>ROW()=CELL("fila")</formula>
    </cfRule>
  </conditionalFormatting>
  <conditionalFormatting sqref="B336:B339">
    <cfRule type="expression" dxfId="5418" priority="5267">
      <formula>$A336="Venta"</formula>
    </cfRule>
    <cfRule type="expression" dxfId="5417" priority="5268">
      <formula>$A336="Compra"</formula>
    </cfRule>
  </conditionalFormatting>
  <conditionalFormatting sqref="B336:B339">
    <cfRule type="expression" dxfId="5416" priority="5260">
      <formula>ROW()=CELL("fila")</formula>
    </cfRule>
    <cfRule type="expression" dxfId="5415" priority="5261">
      <formula>$A336="Venta"</formula>
    </cfRule>
    <cfRule type="expression" dxfId="5414" priority="5262">
      <formula>$A336="Compra"</formula>
    </cfRule>
  </conditionalFormatting>
  <conditionalFormatting sqref="B336:B339">
    <cfRule type="expression" dxfId="5413" priority="5263">
      <formula>ROW()=CELL("fila")</formula>
    </cfRule>
    <cfRule type="expression" dxfId="5412" priority="5264">
      <formula>$A336="Venta"</formula>
    </cfRule>
    <cfRule type="expression" dxfId="5411" priority="5265">
      <formula>$A336="Compra"</formula>
    </cfRule>
  </conditionalFormatting>
  <conditionalFormatting sqref="B336:B339">
    <cfRule type="expression" dxfId="5410" priority="5254">
      <formula>ROW()=CELL("fila")</formula>
    </cfRule>
    <cfRule type="expression" dxfId="5409" priority="5255">
      <formula>$A336="Venta"</formula>
    </cfRule>
    <cfRule type="expression" dxfId="5408" priority="5256">
      <formula>$A336="Compra"</formula>
    </cfRule>
  </conditionalFormatting>
  <conditionalFormatting sqref="B336:B339">
    <cfRule type="expression" dxfId="5407" priority="5257">
      <formula>ROW()=CELL("fila")</formula>
    </cfRule>
    <cfRule type="expression" dxfId="5406" priority="5258">
      <formula>$A336="Venta"</formula>
    </cfRule>
    <cfRule type="expression" dxfId="5405" priority="5259">
      <formula>$A336="Compra"</formula>
    </cfRule>
  </conditionalFormatting>
  <conditionalFormatting sqref="B336:B339">
    <cfRule type="expression" dxfId="5404" priority="5248">
      <formula>ROW()=CELL("fila")</formula>
    </cfRule>
    <cfRule type="expression" dxfId="5403" priority="5249">
      <formula>$A336="Venta"</formula>
    </cfRule>
    <cfRule type="expression" dxfId="5402" priority="5250">
      <formula>$A336="Compra"</formula>
    </cfRule>
  </conditionalFormatting>
  <conditionalFormatting sqref="B336:B339">
    <cfRule type="expression" dxfId="5401" priority="5251">
      <formula>ROW()=CELL("fila")</formula>
    </cfRule>
    <cfRule type="expression" dxfId="5400" priority="5252">
      <formula>$A336="Venta"</formula>
    </cfRule>
    <cfRule type="expression" dxfId="5399" priority="5253">
      <formula>$A336="Compra"</formula>
    </cfRule>
  </conditionalFormatting>
  <conditionalFormatting sqref="B336:B339">
    <cfRule type="expression" dxfId="5398" priority="5242">
      <formula>ROW()=CELL("fila")</formula>
    </cfRule>
    <cfRule type="expression" dxfId="5397" priority="5243">
      <formula>$A336="Venta"</formula>
    </cfRule>
    <cfRule type="expression" dxfId="5396" priority="5244">
      <formula>$A336="Compra"</formula>
    </cfRule>
  </conditionalFormatting>
  <conditionalFormatting sqref="B336:B339">
    <cfRule type="expression" dxfId="5395" priority="5245">
      <formula>ROW()=CELL("fila")</formula>
    </cfRule>
    <cfRule type="expression" dxfId="5394" priority="5246">
      <formula>$A336="Venta"</formula>
    </cfRule>
    <cfRule type="expression" dxfId="5393" priority="5247">
      <formula>$A336="Compra"</formula>
    </cfRule>
  </conditionalFormatting>
  <conditionalFormatting sqref="B336:B339">
    <cfRule type="expression" dxfId="5392" priority="5239">
      <formula>ROW()=CELL("fila")</formula>
    </cfRule>
    <cfRule type="expression" dxfId="5391" priority="5240">
      <formula>$A336="Venta"</formula>
    </cfRule>
    <cfRule type="expression" dxfId="5390" priority="5241">
      <formula>$A336="Compra"</formula>
    </cfRule>
  </conditionalFormatting>
  <conditionalFormatting sqref="B336:B339">
    <cfRule type="expression" dxfId="5389" priority="5236">
      <formula>ROW()=CELL("fila")</formula>
    </cfRule>
  </conditionalFormatting>
  <conditionalFormatting sqref="B336:B339">
    <cfRule type="expression" dxfId="5388" priority="5237">
      <formula>$A336="Venta"</formula>
    </cfRule>
    <cfRule type="expression" dxfId="5387" priority="5238">
      <formula>$A336="Compra"</formula>
    </cfRule>
  </conditionalFormatting>
  <conditionalFormatting sqref="B336:B339">
    <cfRule type="expression" dxfId="5386" priority="5230">
      <formula>ROW()=CELL("fila")</formula>
    </cfRule>
    <cfRule type="expression" dxfId="5385" priority="5231">
      <formula>$A336="Venta"</formula>
    </cfRule>
    <cfRule type="expression" dxfId="5384" priority="5232">
      <formula>$A336="Compra"</formula>
    </cfRule>
  </conditionalFormatting>
  <conditionalFormatting sqref="B336:B339">
    <cfRule type="expression" dxfId="5383" priority="5233">
      <formula>ROW()=CELL("fila")</formula>
    </cfRule>
    <cfRule type="expression" dxfId="5382" priority="5234">
      <formula>$A336="Venta"</formula>
    </cfRule>
    <cfRule type="expression" dxfId="5381" priority="5235">
      <formula>$A336="Compra"</formula>
    </cfRule>
  </conditionalFormatting>
  <conditionalFormatting sqref="B336:B339">
    <cfRule type="expression" dxfId="5380" priority="5224">
      <formula>ROW()=CELL("fila")</formula>
    </cfRule>
    <cfRule type="expression" dxfId="5379" priority="5225">
      <formula>$A336="Venta"</formula>
    </cfRule>
    <cfRule type="expression" dxfId="5378" priority="5226">
      <formula>$A336="Compra"</formula>
    </cfRule>
  </conditionalFormatting>
  <conditionalFormatting sqref="B336:B339">
    <cfRule type="expression" dxfId="5377" priority="5227">
      <formula>ROW()=CELL("fila")</formula>
    </cfRule>
    <cfRule type="expression" dxfId="5376" priority="5228">
      <formula>$A336="Venta"</formula>
    </cfRule>
    <cfRule type="expression" dxfId="5375" priority="5229">
      <formula>$A336="Compra"</formula>
    </cfRule>
  </conditionalFormatting>
  <conditionalFormatting sqref="B336:B339">
    <cfRule type="expression" dxfId="5374" priority="5221">
      <formula>ROW()=CELL("fila")</formula>
    </cfRule>
    <cfRule type="expression" dxfId="5373" priority="5222">
      <formula>$A336="Venta"</formula>
    </cfRule>
    <cfRule type="expression" dxfId="5372" priority="5223">
      <formula>$A336="Compra"</formula>
    </cfRule>
  </conditionalFormatting>
  <conditionalFormatting sqref="B336:B339">
    <cfRule type="expression" dxfId="5371" priority="5218">
      <formula>ROW()=CELL("fila")</formula>
    </cfRule>
  </conditionalFormatting>
  <conditionalFormatting sqref="B336:B339">
    <cfRule type="expression" dxfId="5370" priority="5219">
      <formula>$A336="Venta"</formula>
    </cfRule>
    <cfRule type="expression" dxfId="5369" priority="5220">
      <formula>$A336="Compra"</formula>
    </cfRule>
  </conditionalFormatting>
  <conditionalFormatting sqref="B336:B339">
    <cfRule type="expression" dxfId="5368" priority="5212">
      <formula>ROW()=CELL("fila")</formula>
    </cfRule>
    <cfRule type="expression" dxfId="5367" priority="5213">
      <formula>$A336="Venta"</formula>
    </cfRule>
    <cfRule type="expression" dxfId="5366" priority="5214">
      <formula>$A336="Compra"</formula>
    </cfRule>
  </conditionalFormatting>
  <conditionalFormatting sqref="B336:B339">
    <cfRule type="expression" dxfId="5365" priority="5215">
      <formula>ROW()=CELL("fila")</formula>
    </cfRule>
    <cfRule type="expression" dxfId="5364" priority="5216">
      <formula>$A336="Venta"</formula>
    </cfRule>
    <cfRule type="expression" dxfId="5363" priority="5217">
      <formula>$A336="Compra"</formula>
    </cfRule>
  </conditionalFormatting>
  <conditionalFormatting sqref="B336:B339">
    <cfRule type="expression" dxfId="5362" priority="5206">
      <formula>ROW()=CELL("fila")</formula>
    </cfRule>
    <cfRule type="expression" dxfId="5361" priority="5207">
      <formula>$A336="Venta"</formula>
    </cfRule>
    <cfRule type="expression" dxfId="5360" priority="5208">
      <formula>$A336="Compra"</formula>
    </cfRule>
  </conditionalFormatting>
  <conditionalFormatting sqref="B336:B339">
    <cfRule type="expression" dxfId="5359" priority="5209">
      <formula>ROW()=CELL("fila")</formula>
    </cfRule>
    <cfRule type="expression" dxfId="5358" priority="5210">
      <formula>$A336="Venta"</formula>
    </cfRule>
    <cfRule type="expression" dxfId="5357" priority="5211">
      <formula>$A336="Compra"</formula>
    </cfRule>
  </conditionalFormatting>
  <conditionalFormatting sqref="B336:B339">
    <cfRule type="expression" dxfId="5356" priority="5203">
      <formula>ROW()=CELL("fila")</formula>
    </cfRule>
    <cfRule type="expression" dxfId="5355" priority="5204">
      <formula>$A336="Venta"</formula>
    </cfRule>
    <cfRule type="expression" dxfId="5354" priority="5205">
      <formula>$A336="Compra"</formula>
    </cfRule>
  </conditionalFormatting>
  <conditionalFormatting sqref="B336:B339">
    <cfRule type="expression" dxfId="5353" priority="5200">
      <formula>ROW()=CELL("fila")</formula>
    </cfRule>
  </conditionalFormatting>
  <conditionalFormatting sqref="B336:B339">
    <cfRule type="expression" dxfId="5352" priority="5201">
      <formula>$A336="Venta"</formula>
    </cfRule>
    <cfRule type="expression" dxfId="5351" priority="5202">
      <formula>$A336="Compra"</formula>
    </cfRule>
  </conditionalFormatting>
  <conditionalFormatting sqref="B336:B339">
    <cfRule type="expression" dxfId="5350" priority="5194">
      <formula>ROW()=CELL("fila")</formula>
    </cfRule>
    <cfRule type="expression" dxfId="5349" priority="5195">
      <formula>$A336="Venta"</formula>
    </cfRule>
    <cfRule type="expression" dxfId="5348" priority="5196">
      <formula>$A336="Compra"</formula>
    </cfRule>
  </conditionalFormatting>
  <conditionalFormatting sqref="B336:B339">
    <cfRule type="expression" dxfId="5347" priority="5197">
      <formula>ROW()=CELL("fila")</formula>
    </cfRule>
    <cfRule type="expression" dxfId="5346" priority="5198">
      <formula>$A336="Venta"</formula>
    </cfRule>
    <cfRule type="expression" dxfId="5345" priority="5199">
      <formula>$A336="Compra"</formula>
    </cfRule>
  </conditionalFormatting>
  <conditionalFormatting sqref="B336:B339">
    <cfRule type="expression" dxfId="5344" priority="5188">
      <formula>ROW()=CELL("fila")</formula>
    </cfRule>
    <cfRule type="expression" dxfId="5343" priority="5189">
      <formula>$A336="Venta"</formula>
    </cfRule>
    <cfRule type="expression" dxfId="5342" priority="5190">
      <formula>$A336="Compra"</formula>
    </cfRule>
  </conditionalFormatting>
  <conditionalFormatting sqref="B336:B339">
    <cfRule type="expression" dxfId="5341" priority="5191">
      <formula>ROW()=CELL("fila")</formula>
    </cfRule>
    <cfRule type="expression" dxfId="5340" priority="5192">
      <formula>$A336="Venta"</formula>
    </cfRule>
    <cfRule type="expression" dxfId="5339" priority="5193">
      <formula>$A336="Compra"</formula>
    </cfRule>
  </conditionalFormatting>
  <conditionalFormatting sqref="B336:B339">
    <cfRule type="expression" dxfId="5338" priority="5182">
      <formula>ROW()=CELL("fila")</formula>
    </cfRule>
    <cfRule type="expression" dxfId="5337" priority="5183">
      <formula>$A336="Venta"</formula>
    </cfRule>
    <cfRule type="expression" dxfId="5336" priority="5184">
      <formula>$A336="Compra"</formula>
    </cfRule>
  </conditionalFormatting>
  <conditionalFormatting sqref="B336:B339">
    <cfRule type="expression" dxfId="5335" priority="5185">
      <formula>ROW()=CELL("fila")</formula>
    </cfRule>
    <cfRule type="expression" dxfId="5334" priority="5186">
      <formula>$A336="Venta"</formula>
    </cfRule>
    <cfRule type="expression" dxfId="5333" priority="5187">
      <formula>$A336="Compra"</formula>
    </cfRule>
  </conditionalFormatting>
  <conditionalFormatting sqref="B336:B339">
    <cfRule type="expression" dxfId="5332" priority="5176">
      <formula>ROW()=CELL("fila")</formula>
    </cfRule>
    <cfRule type="expression" dxfId="5331" priority="5177">
      <formula>$A336="Venta"</formula>
    </cfRule>
    <cfRule type="expression" dxfId="5330" priority="5178">
      <formula>$A336="Compra"</formula>
    </cfRule>
  </conditionalFormatting>
  <conditionalFormatting sqref="B336:B339">
    <cfRule type="expression" dxfId="5329" priority="5179">
      <formula>ROW()=CELL("fila")</formula>
    </cfRule>
    <cfRule type="expression" dxfId="5328" priority="5180">
      <formula>$A336="Venta"</formula>
    </cfRule>
    <cfRule type="expression" dxfId="5327" priority="5181">
      <formula>$A336="Compra"</formula>
    </cfRule>
  </conditionalFormatting>
  <conditionalFormatting sqref="B336:B339">
    <cfRule type="expression" dxfId="5326" priority="5173">
      <formula>ROW()=CELL("fila")</formula>
    </cfRule>
    <cfRule type="expression" dxfId="5325" priority="5174">
      <formula>$A336="Venta"</formula>
    </cfRule>
    <cfRule type="expression" dxfId="5324" priority="5175">
      <formula>$A336="Compra"</formula>
    </cfRule>
  </conditionalFormatting>
  <conditionalFormatting sqref="B336:B339">
    <cfRule type="expression" dxfId="5323" priority="5170">
      <formula>ROW()=CELL("fila")</formula>
    </cfRule>
  </conditionalFormatting>
  <conditionalFormatting sqref="B336:B339">
    <cfRule type="expression" dxfId="5322" priority="5171">
      <formula>$A336="Venta"</formula>
    </cfRule>
    <cfRule type="expression" dxfId="5321" priority="5172">
      <formula>$A336="Compra"</formula>
    </cfRule>
  </conditionalFormatting>
  <conditionalFormatting sqref="B336:B339">
    <cfRule type="expression" dxfId="5320" priority="5164">
      <formula>ROW()=CELL("fila")</formula>
    </cfRule>
    <cfRule type="expression" dxfId="5319" priority="5165">
      <formula>$A336="Venta"</formula>
    </cfRule>
    <cfRule type="expression" dxfId="5318" priority="5166">
      <formula>$A336="Compra"</formula>
    </cfRule>
  </conditionalFormatting>
  <conditionalFormatting sqref="B336:B339">
    <cfRule type="expression" dxfId="5317" priority="5167">
      <formula>ROW()=CELL("fila")</formula>
    </cfRule>
    <cfRule type="expression" dxfId="5316" priority="5168">
      <formula>$A336="Venta"</formula>
    </cfRule>
    <cfRule type="expression" dxfId="5315" priority="5169">
      <formula>$A336="Compra"</formula>
    </cfRule>
  </conditionalFormatting>
  <conditionalFormatting sqref="B336:B339">
    <cfRule type="expression" dxfId="5314" priority="5158">
      <formula>ROW()=CELL("fila")</formula>
    </cfRule>
    <cfRule type="expression" dxfId="5313" priority="5159">
      <formula>$A336="Venta"</formula>
    </cfRule>
    <cfRule type="expression" dxfId="5312" priority="5160">
      <formula>$A336="Compra"</formula>
    </cfRule>
  </conditionalFormatting>
  <conditionalFormatting sqref="B336:B339">
    <cfRule type="expression" dxfId="5311" priority="5161">
      <formula>ROW()=CELL("fila")</formula>
    </cfRule>
    <cfRule type="expression" dxfId="5310" priority="5162">
      <formula>$A336="Venta"</formula>
    </cfRule>
    <cfRule type="expression" dxfId="5309" priority="5163">
      <formula>$A336="Compra"</formula>
    </cfRule>
  </conditionalFormatting>
  <conditionalFormatting sqref="B336:B339">
    <cfRule type="expression" dxfId="5308" priority="5152">
      <formula>ROW()=CELL("fila")</formula>
    </cfRule>
    <cfRule type="expression" dxfId="5307" priority="5153">
      <formula>$A336="Venta"</formula>
    </cfRule>
    <cfRule type="expression" dxfId="5306" priority="5154">
      <formula>$A336="Compra"</formula>
    </cfRule>
  </conditionalFormatting>
  <conditionalFormatting sqref="B336:B339">
    <cfRule type="expression" dxfId="5305" priority="5155">
      <formula>ROW()=CELL("fila")</formula>
    </cfRule>
    <cfRule type="expression" dxfId="5304" priority="5156">
      <formula>$A336="Venta"</formula>
    </cfRule>
    <cfRule type="expression" dxfId="5303" priority="5157">
      <formula>$A336="Compra"</formula>
    </cfRule>
  </conditionalFormatting>
  <conditionalFormatting sqref="B336:B339">
    <cfRule type="expression" dxfId="5302" priority="5146">
      <formula>ROW()=CELL("fila")</formula>
    </cfRule>
    <cfRule type="expression" dxfId="5301" priority="5147">
      <formula>$A336="Venta"</formula>
    </cfRule>
    <cfRule type="expression" dxfId="5300" priority="5148">
      <formula>$A336="Compra"</formula>
    </cfRule>
  </conditionalFormatting>
  <conditionalFormatting sqref="B336:B339">
    <cfRule type="expression" dxfId="5299" priority="5149">
      <formula>ROW()=CELL("fila")</formula>
    </cfRule>
    <cfRule type="expression" dxfId="5298" priority="5150">
      <formula>$A336="Venta"</formula>
    </cfRule>
    <cfRule type="expression" dxfId="5297" priority="5151">
      <formula>$A336="Compra"</formula>
    </cfRule>
  </conditionalFormatting>
  <conditionalFormatting sqref="B336:B339">
    <cfRule type="expression" dxfId="5296" priority="5140">
      <formula>ROW()=CELL("fila")</formula>
    </cfRule>
    <cfRule type="expression" dxfId="5295" priority="5141">
      <formula>$A336="Venta"</formula>
    </cfRule>
    <cfRule type="expression" dxfId="5294" priority="5142">
      <formula>$A336="Compra"</formula>
    </cfRule>
  </conditionalFormatting>
  <conditionalFormatting sqref="B336:B339">
    <cfRule type="expression" dxfId="5293" priority="5143">
      <formula>ROW()=CELL("fila")</formula>
    </cfRule>
    <cfRule type="expression" dxfId="5292" priority="5144">
      <formula>$A336="Venta"</formula>
    </cfRule>
    <cfRule type="expression" dxfId="5291" priority="5145">
      <formula>$A336="Compra"</formula>
    </cfRule>
  </conditionalFormatting>
  <conditionalFormatting sqref="B340:B347">
    <cfRule type="expression" dxfId="5290" priority="5137">
      <formula>ROW()=CELL("fila")</formula>
    </cfRule>
    <cfRule type="expression" dxfId="5289" priority="5138">
      <formula>$A340="Venta"</formula>
    </cfRule>
    <cfRule type="expression" dxfId="5288" priority="5139">
      <formula>$A340="Compra"</formula>
    </cfRule>
  </conditionalFormatting>
  <conditionalFormatting sqref="B340:B347">
    <cfRule type="expression" dxfId="5287" priority="5134">
      <formula>ROW()=CELL("fila")</formula>
    </cfRule>
    <cfRule type="expression" dxfId="5286" priority="5135">
      <formula>$A340="Venta"</formula>
    </cfRule>
    <cfRule type="expression" dxfId="5285" priority="5136">
      <formula>$A340="Compra"</formula>
    </cfRule>
  </conditionalFormatting>
  <conditionalFormatting sqref="B340:B347">
    <cfRule type="expression" dxfId="5284" priority="5131">
      <formula>ROW()=CELL("fila")</formula>
    </cfRule>
    <cfRule type="expression" dxfId="5283" priority="5132">
      <formula>$A340="Venta"</formula>
    </cfRule>
    <cfRule type="expression" dxfId="5282" priority="5133">
      <formula>$A340="Compra"</formula>
    </cfRule>
  </conditionalFormatting>
  <conditionalFormatting sqref="B340:B347">
    <cfRule type="expression" dxfId="5281" priority="5125">
      <formula>ROW()=CELL("fila")</formula>
    </cfRule>
    <cfRule type="expression" dxfId="5280" priority="5126">
      <formula>$A340="Venta"</formula>
    </cfRule>
    <cfRule type="expression" dxfId="5279" priority="5127">
      <formula>$A340="Compra"</formula>
    </cfRule>
  </conditionalFormatting>
  <conditionalFormatting sqref="B340:B347">
    <cfRule type="expression" dxfId="5278" priority="5128">
      <formula>ROW()=CELL("fila")</formula>
    </cfRule>
    <cfRule type="expression" dxfId="5277" priority="5129">
      <formula>$A340="Venta"</formula>
    </cfRule>
    <cfRule type="expression" dxfId="5276" priority="5130">
      <formula>$A340="Compra"</formula>
    </cfRule>
  </conditionalFormatting>
  <conditionalFormatting sqref="B340:B347">
    <cfRule type="expression" dxfId="5275" priority="5119">
      <formula>ROW()=CELL("fila")</formula>
    </cfRule>
    <cfRule type="expression" dxfId="5274" priority="5120">
      <formula>$A340="Venta"</formula>
    </cfRule>
    <cfRule type="expression" dxfId="5273" priority="5121">
      <formula>$A340="Compra"</formula>
    </cfRule>
    <cfRule type="expression" dxfId="5272" priority="5122">
      <formula>ROW()=CELL("fila")</formula>
    </cfRule>
    <cfRule type="expression" dxfId="5271" priority="5123">
      <formula>$A340="Venta"</formula>
    </cfRule>
    <cfRule type="expression" dxfId="5270" priority="5124">
      <formula>$A340="Compra"</formula>
    </cfRule>
  </conditionalFormatting>
  <conditionalFormatting sqref="B340:B347">
    <cfRule type="expression" dxfId="5269" priority="5116">
      <formula>ROW()=CELL("fila")</formula>
    </cfRule>
    <cfRule type="expression" dxfId="5268" priority="5117">
      <formula>$A340="Venta"</formula>
    </cfRule>
    <cfRule type="expression" dxfId="5267" priority="5118">
      <formula>$A340="Compra"</formula>
    </cfRule>
  </conditionalFormatting>
  <conditionalFormatting sqref="B340:B347">
    <cfRule type="expression" dxfId="5266" priority="5110">
      <formula>ROW()=CELL("fila")</formula>
    </cfRule>
    <cfRule type="expression" dxfId="5265" priority="5111">
      <formula>$A340="Venta"</formula>
    </cfRule>
    <cfRule type="expression" dxfId="5264" priority="5112">
      <formula>$A340="Compra"</formula>
    </cfRule>
  </conditionalFormatting>
  <conditionalFormatting sqref="B340:B347">
    <cfRule type="expression" dxfId="5263" priority="5113">
      <formula>ROW()=CELL("fila")</formula>
    </cfRule>
    <cfRule type="expression" dxfId="5262" priority="5114">
      <formula>$A340="Venta"</formula>
    </cfRule>
    <cfRule type="expression" dxfId="5261" priority="5115">
      <formula>$A340="Compra"</formula>
    </cfRule>
  </conditionalFormatting>
  <conditionalFormatting sqref="B340:B347">
    <cfRule type="expression" dxfId="5260" priority="5107">
      <formula>ROW()=CELL("fila")</formula>
    </cfRule>
    <cfRule type="expression" dxfId="5259" priority="5108">
      <formula>$A340="Venta"</formula>
    </cfRule>
    <cfRule type="expression" dxfId="5258" priority="5109">
      <formula>$A340="Compra"</formula>
    </cfRule>
  </conditionalFormatting>
  <conditionalFormatting sqref="B340:B347">
    <cfRule type="expression" dxfId="5257" priority="5104">
      <formula>ROW()=CELL("fila")</formula>
    </cfRule>
  </conditionalFormatting>
  <conditionalFormatting sqref="B340:B347">
    <cfRule type="expression" dxfId="5256" priority="5105">
      <formula>$A340="Venta"</formula>
    </cfRule>
    <cfRule type="expression" dxfId="5255" priority="5106">
      <formula>$A340="Compra"</formula>
    </cfRule>
  </conditionalFormatting>
  <conditionalFormatting sqref="B340:B347">
    <cfRule type="expression" dxfId="5254" priority="5101">
      <formula>ROW()=CELL("fila")</formula>
    </cfRule>
    <cfRule type="expression" dxfId="5253" priority="5102">
      <formula>$A340="Venta"</formula>
    </cfRule>
    <cfRule type="expression" dxfId="5252" priority="5103">
      <formula>$A340="Compra"</formula>
    </cfRule>
  </conditionalFormatting>
  <conditionalFormatting sqref="B340:B347">
    <cfRule type="expression" dxfId="5251" priority="5098">
      <formula>ROW()=CELL("fila")</formula>
    </cfRule>
    <cfRule type="expression" dxfId="5250" priority="5099">
      <formula>$A340="Venta"</formula>
    </cfRule>
    <cfRule type="expression" dxfId="5249" priority="5100">
      <formula>$A340="Compra"</formula>
    </cfRule>
  </conditionalFormatting>
  <conditionalFormatting sqref="B340:B347">
    <cfRule type="expression" dxfId="5248" priority="5095">
      <formula>ROW()=CELL("fila")</formula>
    </cfRule>
    <cfRule type="expression" dxfId="5247" priority="5096">
      <formula>$A340="Venta"</formula>
    </cfRule>
    <cfRule type="expression" dxfId="5246" priority="5097">
      <formula>$A340="Compra"</formula>
    </cfRule>
  </conditionalFormatting>
  <conditionalFormatting sqref="B340:B347">
    <cfRule type="expression" dxfId="5245" priority="5092">
      <formula>ROW()=CELL("fila")</formula>
    </cfRule>
    <cfRule type="expression" dxfId="5244" priority="5093">
      <formula>$A340="Venta"</formula>
    </cfRule>
    <cfRule type="expression" dxfId="5243" priority="5094">
      <formula>$A340="Compra"</formula>
    </cfRule>
  </conditionalFormatting>
  <conditionalFormatting sqref="B340:B347">
    <cfRule type="expression" dxfId="5242" priority="5089">
      <formula>ROW()=CELL("fila")</formula>
    </cfRule>
    <cfRule type="expression" dxfId="5241" priority="5090">
      <formula>$A340="Venta"</formula>
    </cfRule>
    <cfRule type="expression" dxfId="5240" priority="5091">
      <formula>$A340="Compra"</formula>
    </cfRule>
  </conditionalFormatting>
  <conditionalFormatting sqref="B340:B347">
    <cfRule type="expression" dxfId="5239" priority="5086">
      <formula>ROW()=CELL("fila")</formula>
    </cfRule>
  </conditionalFormatting>
  <conditionalFormatting sqref="B340:B347">
    <cfRule type="expression" dxfId="5238" priority="5087">
      <formula>$A340="Venta"</formula>
    </cfRule>
    <cfRule type="expression" dxfId="5237" priority="5088">
      <formula>$A340="Compra"</formula>
    </cfRule>
  </conditionalFormatting>
  <conditionalFormatting sqref="B340:B347">
    <cfRule type="expression" dxfId="5236" priority="5083">
      <formula>ROW()=CELL("fila")</formula>
    </cfRule>
    <cfRule type="expression" dxfId="5235" priority="5084">
      <formula>$A340="Venta"</formula>
    </cfRule>
    <cfRule type="expression" dxfId="5234" priority="5085">
      <formula>$A340="Compra"</formula>
    </cfRule>
  </conditionalFormatting>
  <conditionalFormatting sqref="B340:B347">
    <cfRule type="expression" dxfId="5233" priority="5077">
      <formula>ROW()=CELL("fila")</formula>
    </cfRule>
    <cfRule type="expression" dxfId="5232" priority="5078">
      <formula>$A340="Venta"</formula>
    </cfRule>
    <cfRule type="expression" dxfId="5231" priority="5079">
      <formula>$A340="Compra"</formula>
    </cfRule>
  </conditionalFormatting>
  <conditionalFormatting sqref="B340:B347">
    <cfRule type="expression" dxfId="5230" priority="5080">
      <formula>ROW()=CELL("fila")</formula>
    </cfRule>
    <cfRule type="expression" dxfId="5229" priority="5081">
      <formula>$A340="Venta"</formula>
    </cfRule>
    <cfRule type="expression" dxfId="5228" priority="5082">
      <formula>$A340="Compra"</formula>
    </cfRule>
  </conditionalFormatting>
  <conditionalFormatting sqref="B340:B347">
    <cfRule type="expression" dxfId="5227" priority="5074">
      <formula>ROW()=CELL("fila")</formula>
    </cfRule>
    <cfRule type="expression" dxfId="5226" priority="5075">
      <formula>$A340="Venta"</formula>
    </cfRule>
    <cfRule type="expression" dxfId="5225" priority="5076">
      <formula>$A340="Compra"</formula>
    </cfRule>
  </conditionalFormatting>
  <conditionalFormatting sqref="B340:B347">
    <cfRule type="expression" dxfId="5224" priority="5071">
      <formula>ROW()=CELL("fila")</formula>
    </cfRule>
    <cfRule type="expression" dxfId="5223" priority="5072">
      <formula>$A340="Venta"</formula>
    </cfRule>
    <cfRule type="expression" dxfId="5222" priority="5073">
      <formula>$A340="Compra"</formula>
    </cfRule>
  </conditionalFormatting>
  <conditionalFormatting sqref="B340:B347">
    <cfRule type="expression" dxfId="5221" priority="5068">
      <formula>ROW()=CELL("fila")</formula>
    </cfRule>
    <cfRule type="expression" dxfId="5220" priority="5069">
      <formula>$A340="Venta"</formula>
    </cfRule>
    <cfRule type="expression" dxfId="5219" priority="5070">
      <formula>$A340="Compra"</formula>
    </cfRule>
  </conditionalFormatting>
  <conditionalFormatting sqref="B340:B347">
    <cfRule type="expression" dxfId="5218" priority="5065">
      <formula>ROW()=CELL("fila")</formula>
    </cfRule>
  </conditionalFormatting>
  <conditionalFormatting sqref="B340:B347">
    <cfRule type="expression" dxfId="5217" priority="5066">
      <formula>$A340="Venta"</formula>
    </cfRule>
    <cfRule type="expression" dxfId="5216" priority="5067">
      <formula>$A340="Compra"</formula>
    </cfRule>
  </conditionalFormatting>
  <conditionalFormatting sqref="B340:B347">
    <cfRule type="expression" dxfId="5215" priority="5062">
      <formula>ROW()=CELL("fila")</formula>
    </cfRule>
    <cfRule type="expression" dxfId="5214" priority="5063">
      <formula>$A340="Venta"</formula>
    </cfRule>
    <cfRule type="expression" dxfId="5213" priority="5064">
      <formula>$A340="Compra"</formula>
    </cfRule>
  </conditionalFormatting>
  <conditionalFormatting sqref="B340:B347">
    <cfRule type="expression" dxfId="5212" priority="5059">
      <formula>ROW()=CELL("fila")</formula>
    </cfRule>
    <cfRule type="expression" dxfId="5211" priority="5060">
      <formula>$A340="Venta"</formula>
    </cfRule>
    <cfRule type="expression" dxfId="5210" priority="5061">
      <formula>$A340="Compra"</formula>
    </cfRule>
  </conditionalFormatting>
  <conditionalFormatting sqref="B340:B347">
    <cfRule type="expression" dxfId="5209" priority="5056">
      <formula>ROW()=CELL("fila")</formula>
    </cfRule>
    <cfRule type="expression" dxfId="5208" priority="5057">
      <formula>$A340="Venta"</formula>
    </cfRule>
    <cfRule type="expression" dxfId="5207" priority="5058">
      <formula>$A340="Compra"</formula>
    </cfRule>
  </conditionalFormatting>
  <conditionalFormatting sqref="B340:B347">
    <cfRule type="expression" dxfId="5206" priority="5053">
      <formula>ROW()=CELL("fila")</formula>
    </cfRule>
    <cfRule type="expression" dxfId="5205" priority="5054">
      <formula>$A340="Venta"</formula>
    </cfRule>
    <cfRule type="expression" dxfId="5204" priority="5055">
      <formula>$A340="Compra"</formula>
    </cfRule>
  </conditionalFormatting>
  <conditionalFormatting sqref="B340:B347">
    <cfRule type="expression" dxfId="5203" priority="5050">
      <formula>ROW()=CELL("fila")</formula>
    </cfRule>
    <cfRule type="expression" dxfId="5202" priority="5051">
      <formula>$A340="Venta"</formula>
    </cfRule>
    <cfRule type="expression" dxfId="5201" priority="5052">
      <formula>$A340="Compra"</formula>
    </cfRule>
  </conditionalFormatting>
  <conditionalFormatting sqref="B340:B347">
    <cfRule type="expression" dxfId="5200" priority="5047">
      <formula>ROW()=CELL("fila")</formula>
    </cfRule>
    <cfRule type="expression" dxfId="5199" priority="5048">
      <formula>$A340="Venta"</formula>
    </cfRule>
    <cfRule type="expression" dxfId="5198" priority="5049">
      <formula>$A340="Compra"</formula>
    </cfRule>
  </conditionalFormatting>
  <conditionalFormatting sqref="B340:B347">
    <cfRule type="expression" dxfId="5197" priority="5044">
      <formula>ROW()=CELL("fila")</formula>
    </cfRule>
    <cfRule type="expression" dxfId="5196" priority="5045">
      <formula>$A340="Venta"</formula>
    </cfRule>
    <cfRule type="expression" dxfId="5195" priority="5046">
      <formula>$A340="Compra"</formula>
    </cfRule>
  </conditionalFormatting>
  <conditionalFormatting sqref="B340:B347">
    <cfRule type="expression" dxfId="5194" priority="5041">
      <formula>ROW()=CELL("fila")</formula>
    </cfRule>
    <cfRule type="expression" dxfId="5193" priority="5042">
      <formula>$A340="Venta"</formula>
    </cfRule>
    <cfRule type="expression" dxfId="5192" priority="5043">
      <formula>$A340="Compra"</formula>
    </cfRule>
  </conditionalFormatting>
  <conditionalFormatting sqref="B340:B347">
    <cfRule type="expression" dxfId="5191" priority="5038">
      <formula>ROW()=CELL("fila")</formula>
    </cfRule>
    <cfRule type="expression" dxfId="5190" priority="5039">
      <formula>$A340="Venta"</formula>
    </cfRule>
    <cfRule type="expression" dxfId="5189" priority="5040">
      <formula>$A340="Compra"</formula>
    </cfRule>
  </conditionalFormatting>
  <conditionalFormatting sqref="B340:B347">
    <cfRule type="expression" dxfId="5188" priority="5035">
      <formula>ROW()=CELL("fila")</formula>
    </cfRule>
    <cfRule type="expression" dxfId="5187" priority="5036">
      <formula>$A340="Venta"</formula>
    </cfRule>
    <cfRule type="expression" dxfId="5186" priority="5037">
      <formula>$A340="Compra"</formula>
    </cfRule>
  </conditionalFormatting>
  <conditionalFormatting sqref="B340:B347">
    <cfRule type="expression" dxfId="5185" priority="5029">
      <formula>ROW()=CELL("fila")</formula>
    </cfRule>
    <cfRule type="expression" dxfId="5184" priority="5030">
      <formula>$A340="Venta"</formula>
    </cfRule>
    <cfRule type="expression" dxfId="5183" priority="5031">
      <formula>$A340="Compra"</formula>
    </cfRule>
  </conditionalFormatting>
  <conditionalFormatting sqref="B340:B347">
    <cfRule type="expression" dxfId="5182" priority="5032">
      <formula>ROW()=CELL("fila")</formula>
    </cfRule>
    <cfRule type="expression" dxfId="5181" priority="5033">
      <formula>$A340="Venta"</formula>
    </cfRule>
    <cfRule type="expression" dxfId="5180" priority="5034">
      <formula>$A340="Compra"</formula>
    </cfRule>
  </conditionalFormatting>
  <conditionalFormatting sqref="B340:B347">
    <cfRule type="expression" dxfId="5179" priority="5026">
      <formula>ROW()=CELL("fila")</formula>
    </cfRule>
    <cfRule type="expression" dxfId="5178" priority="5027">
      <formula>$A340="Venta"</formula>
    </cfRule>
    <cfRule type="expression" dxfId="5177" priority="5028">
      <formula>$A340="Compra"</formula>
    </cfRule>
  </conditionalFormatting>
  <conditionalFormatting sqref="B340:B347">
    <cfRule type="expression" dxfId="5176" priority="5023">
      <formula>ROW()=CELL("fila")</formula>
    </cfRule>
    <cfRule type="expression" dxfId="5175" priority="5024">
      <formula>$A340="Venta"</formula>
    </cfRule>
    <cfRule type="expression" dxfId="5174" priority="5025">
      <formula>$A340="Compra"</formula>
    </cfRule>
  </conditionalFormatting>
  <conditionalFormatting sqref="B340:B347">
    <cfRule type="expression" dxfId="5173" priority="5020">
      <formula>ROW()=CELL("fila")</formula>
    </cfRule>
    <cfRule type="expression" dxfId="5172" priority="5021">
      <formula>$A340="Venta"</formula>
    </cfRule>
    <cfRule type="expression" dxfId="5171" priority="5022">
      <formula>$A340="Compra"</formula>
    </cfRule>
  </conditionalFormatting>
  <conditionalFormatting sqref="B340:B347">
    <cfRule type="expression" dxfId="5170" priority="5017">
      <formula>ROW()=CELL("fila")</formula>
    </cfRule>
  </conditionalFormatting>
  <conditionalFormatting sqref="B340:B347">
    <cfRule type="expression" dxfId="5169" priority="5018">
      <formula>$A340="Venta"</formula>
    </cfRule>
    <cfRule type="expression" dxfId="5168" priority="5019">
      <formula>$A340="Compra"</formula>
    </cfRule>
  </conditionalFormatting>
  <conditionalFormatting sqref="B340:B347">
    <cfRule type="expression" dxfId="5167" priority="5011">
      <formula>ROW()=CELL("fila")</formula>
    </cfRule>
    <cfRule type="expression" dxfId="5166" priority="5012">
      <formula>$A340="Venta"</formula>
    </cfRule>
    <cfRule type="expression" dxfId="5165" priority="5013">
      <formula>$A340="Compra"</formula>
    </cfRule>
  </conditionalFormatting>
  <conditionalFormatting sqref="B340:B347">
    <cfRule type="expression" dxfId="5164" priority="5014">
      <formula>ROW()=CELL("fila")</formula>
    </cfRule>
    <cfRule type="expression" dxfId="5163" priority="5015">
      <formula>$A340="Venta"</formula>
    </cfRule>
    <cfRule type="expression" dxfId="5162" priority="5016">
      <formula>$A340="Compra"</formula>
    </cfRule>
  </conditionalFormatting>
  <conditionalFormatting sqref="B340:B347">
    <cfRule type="expression" dxfId="5161" priority="5008">
      <formula>ROW()=CELL("fila")</formula>
    </cfRule>
    <cfRule type="expression" dxfId="5160" priority="5009">
      <formula>$A340="Venta"</formula>
    </cfRule>
    <cfRule type="expression" dxfId="5159" priority="5010">
      <formula>$A340="Compra"</formula>
    </cfRule>
  </conditionalFormatting>
  <conditionalFormatting sqref="B340:B347">
    <cfRule type="expression" dxfId="5158" priority="5005">
      <formula>ROW()=CELL("fila")</formula>
    </cfRule>
    <cfRule type="expression" dxfId="5157" priority="5006">
      <formula>$A340="Venta"</formula>
    </cfRule>
    <cfRule type="expression" dxfId="5156" priority="5007">
      <formula>$A340="Compra"</formula>
    </cfRule>
  </conditionalFormatting>
  <conditionalFormatting sqref="B340:B347">
    <cfRule type="expression" dxfId="5155" priority="5002">
      <formula>ROW()=CELL("fila")</formula>
    </cfRule>
    <cfRule type="expression" dxfId="5154" priority="5003">
      <formula>$A340="Venta"</formula>
    </cfRule>
    <cfRule type="expression" dxfId="5153" priority="5004">
      <formula>$A340="Compra"</formula>
    </cfRule>
  </conditionalFormatting>
  <conditionalFormatting sqref="B340:B347">
    <cfRule type="expression" dxfId="5152" priority="4999">
      <formula>ROW()=CELL("fila")</formula>
    </cfRule>
  </conditionalFormatting>
  <conditionalFormatting sqref="B340:B347">
    <cfRule type="expression" dxfId="5151" priority="5000">
      <formula>$A340="Venta"</formula>
    </cfRule>
    <cfRule type="expression" dxfId="5150" priority="5001">
      <formula>$A340="Compra"</formula>
    </cfRule>
  </conditionalFormatting>
  <conditionalFormatting sqref="B340:B347">
    <cfRule type="expression" dxfId="5149" priority="4993">
      <formula>ROW()=CELL("fila")</formula>
    </cfRule>
    <cfRule type="expression" dxfId="5148" priority="4994">
      <formula>$A340="Venta"</formula>
    </cfRule>
    <cfRule type="expression" dxfId="5147" priority="4995">
      <formula>$A340="Compra"</formula>
    </cfRule>
  </conditionalFormatting>
  <conditionalFormatting sqref="B340:B347">
    <cfRule type="expression" dxfId="5146" priority="4996">
      <formula>ROW()=CELL("fila")</formula>
    </cfRule>
    <cfRule type="expression" dxfId="5145" priority="4997">
      <formula>$A340="Venta"</formula>
    </cfRule>
    <cfRule type="expression" dxfId="5144" priority="4998">
      <formula>$A340="Compra"</formula>
    </cfRule>
  </conditionalFormatting>
  <conditionalFormatting sqref="B340:B347">
    <cfRule type="expression" dxfId="5143" priority="4990">
      <formula>ROW()=CELL("fila")</formula>
    </cfRule>
    <cfRule type="expression" dxfId="5142" priority="4991">
      <formula>$A340="Venta"</formula>
    </cfRule>
    <cfRule type="expression" dxfId="5141" priority="4992">
      <formula>$A340="Compra"</formula>
    </cfRule>
  </conditionalFormatting>
  <conditionalFormatting sqref="B340:B347">
    <cfRule type="expression" dxfId="5140" priority="4987">
      <formula>ROW()=CELL("fila")</formula>
    </cfRule>
  </conditionalFormatting>
  <conditionalFormatting sqref="B340:B347">
    <cfRule type="expression" dxfId="5139" priority="4988">
      <formula>$A340="Venta"</formula>
    </cfRule>
    <cfRule type="expression" dxfId="5138" priority="4989">
      <formula>$A340="Compra"</formula>
    </cfRule>
  </conditionalFormatting>
  <conditionalFormatting sqref="B340:B347">
    <cfRule type="expression" dxfId="5137" priority="4981">
      <formula>ROW()=CELL("fila")</formula>
    </cfRule>
    <cfRule type="expression" dxfId="5136" priority="4982">
      <formula>$A340="Venta"</formula>
    </cfRule>
    <cfRule type="expression" dxfId="5135" priority="4983">
      <formula>$A340="Compra"</formula>
    </cfRule>
  </conditionalFormatting>
  <conditionalFormatting sqref="B340:B347">
    <cfRule type="expression" dxfId="5134" priority="4984">
      <formula>ROW()=CELL("fila")</formula>
    </cfRule>
    <cfRule type="expression" dxfId="5133" priority="4985">
      <formula>$A340="Venta"</formula>
    </cfRule>
    <cfRule type="expression" dxfId="5132" priority="4986">
      <formula>$A340="Compra"</formula>
    </cfRule>
  </conditionalFormatting>
  <conditionalFormatting sqref="B340:B347">
    <cfRule type="expression" dxfId="5131" priority="4975">
      <formula>ROW()=CELL("fila")</formula>
    </cfRule>
    <cfRule type="expression" dxfId="5130" priority="4976">
      <formula>$A340="Venta"</formula>
    </cfRule>
    <cfRule type="expression" dxfId="5129" priority="4977">
      <formula>$A340="Compra"</formula>
    </cfRule>
  </conditionalFormatting>
  <conditionalFormatting sqref="B340:B347">
    <cfRule type="expression" dxfId="5128" priority="4978">
      <formula>ROW()=CELL("fila")</formula>
    </cfRule>
    <cfRule type="expression" dxfId="5127" priority="4979">
      <formula>$A340="Venta"</formula>
    </cfRule>
    <cfRule type="expression" dxfId="5126" priority="4980">
      <formula>$A340="Compra"</formula>
    </cfRule>
  </conditionalFormatting>
  <conditionalFormatting sqref="B340:B347">
    <cfRule type="expression" dxfId="5125" priority="4972">
      <formula>ROW()=CELL("fila")</formula>
    </cfRule>
    <cfRule type="expression" dxfId="5124" priority="4973">
      <formula>$A340="Venta"</formula>
    </cfRule>
    <cfRule type="expression" dxfId="5123" priority="4974">
      <formula>$A340="Compra"</formula>
    </cfRule>
  </conditionalFormatting>
  <conditionalFormatting sqref="B340:B347">
    <cfRule type="expression" dxfId="5122" priority="4969">
      <formula>ROW()=CELL("fila")</formula>
    </cfRule>
    <cfRule type="expression" dxfId="5121" priority="4970">
      <formula>$A340="Venta"</formula>
    </cfRule>
    <cfRule type="expression" dxfId="5120" priority="4971">
      <formula>$A340="Compra"</formula>
    </cfRule>
  </conditionalFormatting>
  <conditionalFormatting sqref="B340:B347">
    <cfRule type="expression" dxfId="5119" priority="4966">
      <formula>ROW()=CELL("fila")</formula>
    </cfRule>
    <cfRule type="expression" dxfId="5118" priority="4967">
      <formula>$A340="Venta"</formula>
    </cfRule>
    <cfRule type="expression" dxfId="5117" priority="4968">
      <formula>$A340="Compra"</formula>
    </cfRule>
  </conditionalFormatting>
  <conditionalFormatting sqref="B340:B347">
    <cfRule type="expression" dxfId="5116" priority="4963">
      <formula>ROW()=CELL("fila")</formula>
    </cfRule>
  </conditionalFormatting>
  <conditionalFormatting sqref="B340:B347">
    <cfRule type="expression" dxfId="5115" priority="4964">
      <formula>$A340="Venta"</formula>
    </cfRule>
    <cfRule type="expression" dxfId="5114" priority="4965">
      <formula>$A340="Compra"</formula>
    </cfRule>
  </conditionalFormatting>
  <conditionalFormatting sqref="B340:B347">
    <cfRule type="expression" dxfId="5113" priority="4957">
      <formula>ROW()=CELL("fila")</formula>
    </cfRule>
    <cfRule type="expression" dxfId="5112" priority="4958">
      <formula>$A340="Venta"</formula>
    </cfRule>
    <cfRule type="expression" dxfId="5111" priority="4959">
      <formula>$A340="Compra"</formula>
    </cfRule>
  </conditionalFormatting>
  <conditionalFormatting sqref="B340:B347">
    <cfRule type="expression" dxfId="5110" priority="4960">
      <formula>ROW()=CELL("fila")</formula>
    </cfRule>
    <cfRule type="expression" dxfId="5109" priority="4961">
      <formula>$A340="Venta"</formula>
    </cfRule>
    <cfRule type="expression" dxfId="5108" priority="4962">
      <formula>$A340="Compra"</formula>
    </cfRule>
  </conditionalFormatting>
  <conditionalFormatting sqref="B340:B347">
    <cfRule type="expression" dxfId="5107" priority="4954">
      <formula>ROW()=CELL("fila")</formula>
    </cfRule>
    <cfRule type="expression" dxfId="5106" priority="4955">
      <formula>$A340="Venta"</formula>
    </cfRule>
    <cfRule type="expression" dxfId="5105" priority="4956">
      <formula>$A340="Compra"</formula>
    </cfRule>
  </conditionalFormatting>
  <conditionalFormatting sqref="B340:B347">
    <cfRule type="expression" dxfId="5104" priority="4951">
      <formula>ROW()=CELL("fila")</formula>
    </cfRule>
  </conditionalFormatting>
  <conditionalFormatting sqref="B340:B347">
    <cfRule type="expression" dxfId="5103" priority="4952">
      <formula>$A340="Venta"</formula>
    </cfRule>
    <cfRule type="expression" dxfId="5102" priority="4953">
      <formula>$A340="Compra"</formula>
    </cfRule>
  </conditionalFormatting>
  <conditionalFormatting sqref="B340:B347">
    <cfRule type="expression" dxfId="5101" priority="4945">
      <formula>ROW()=CELL("fila")</formula>
    </cfRule>
    <cfRule type="expression" dxfId="5100" priority="4946">
      <formula>$A340="Venta"</formula>
    </cfRule>
    <cfRule type="expression" dxfId="5099" priority="4947">
      <formula>$A340="Compra"</formula>
    </cfRule>
  </conditionalFormatting>
  <conditionalFormatting sqref="B340:B347">
    <cfRule type="expression" dxfId="5098" priority="4948">
      <formula>ROW()=CELL("fila")</formula>
    </cfRule>
    <cfRule type="expression" dxfId="5097" priority="4949">
      <formula>$A340="Venta"</formula>
    </cfRule>
    <cfRule type="expression" dxfId="5096" priority="4950">
      <formula>$A340="Compra"</formula>
    </cfRule>
  </conditionalFormatting>
  <conditionalFormatting sqref="B340:B347">
    <cfRule type="expression" dxfId="5095" priority="4939">
      <formula>ROW()=CELL("fila")</formula>
    </cfRule>
    <cfRule type="expression" dxfId="5094" priority="4940">
      <formula>$A340="Venta"</formula>
    </cfRule>
    <cfRule type="expression" dxfId="5093" priority="4941">
      <formula>$A340="Compra"</formula>
    </cfRule>
  </conditionalFormatting>
  <conditionalFormatting sqref="B340:B347">
    <cfRule type="expression" dxfId="5092" priority="4942">
      <formula>ROW()=CELL("fila")</formula>
    </cfRule>
    <cfRule type="expression" dxfId="5091" priority="4943">
      <formula>$A340="Venta"</formula>
    </cfRule>
    <cfRule type="expression" dxfId="5090" priority="4944">
      <formula>$A340="Compra"</formula>
    </cfRule>
  </conditionalFormatting>
  <conditionalFormatting sqref="B340:B347">
    <cfRule type="expression" dxfId="5089" priority="4936">
      <formula>ROW()=CELL("fila")</formula>
    </cfRule>
    <cfRule type="expression" dxfId="5088" priority="4937">
      <formula>$A340="Venta"</formula>
    </cfRule>
    <cfRule type="expression" dxfId="5087" priority="4938">
      <formula>$A340="Compra"</formula>
    </cfRule>
  </conditionalFormatting>
  <conditionalFormatting sqref="B340:B347">
    <cfRule type="expression" dxfId="5086" priority="4933">
      <formula>ROW()=CELL("fila")</formula>
    </cfRule>
  </conditionalFormatting>
  <conditionalFormatting sqref="B340:B347">
    <cfRule type="expression" dxfId="5085" priority="4934">
      <formula>$A340="Venta"</formula>
    </cfRule>
    <cfRule type="expression" dxfId="5084" priority="4935">
      <formula>$A340="Compra"</formula>
    </cfRule>
  </conditionalFormatting>
  <conditionalFormatting sqref="B340:B347">
    <cfRule type="expression" dxfId="5083" priority="4927">
      <formula>ROW()=CELL("fila")</formula>
    </cfRule>
    <cfRule type="expression" dxfId="5082" priority="4928">
      <formula>$A340="Venta"</formula>
    </cfRule>
    <cfRule type="expression" dxfId="5081" priority="4929">
      <formula>$A340="Compra"</formula>
    </cfRule>
  </conditionalFormatting>
  <conditionalFormatting sqref="B340:B347">
    <cfRule type="expression" dxfId="5080" priority="4930">
      <formula>ROW()=CELL("fila")</formula>
    </cfRule>
    <cfRule type="expression" dxfId="5079" priority="4931">
      <formula>$A340="Venta"</formula>
    </cfRule>
    <cfRule type="expression" dxfId="5078" priority="4932">
      <formula>$A340="Compra"</formula>
    </cfRule>
  </conditionalFormatting>
  <conditionalFormatting sqref="B340:B347">
    <cfRule type="expression" dxfId="5077" priority="4921">
      <formula>ROW()=CELL("fila")</formula>
    </cfRule>
    <cfRule type="expression" dxfId="5076" priority="4922">
      <formula>$A340="Venta"</formula>
    </cfRule>
    <cfRule type="expression" dxfId="5075" priority="4923">
      <formula>$A340="Compra"</formula>
    </cfRule>
  </conditionalFormatting>
  <conditionalFormatting sqref="B340:B347">
    <cfRule type="expression" dxfId="5074" priority="4924">
      <formula>ROW()=CELL("fila")</formula>
    </cfRule>
    <cfRule type="expression" dxfId="5073" priority="4925">
      <formula>$A340="Venta"</formula>
    </cfRule>
    <cfRule type="expression" dxfId="5072" priority="4926">
      <formula>$A340="Compra"</formula>
    </cfRule>
  </conditionalFormatting>
  <conditionalFormatting sqref="B340:B347">
    <cfRule type="expression" dxfId="5071" priority="4918">
      <formula>ROW()=CELL("fila")</formula>
    </cfRule>
    <cfRule type="expression" dxfId="5070" priority="4919">
      <formula>$A340="Venta"</formula>
    </cfRule>
    <cfRule type="expression" dxfId="5069" priority="4920">
      <formula>$A340="Compra"</formula>
    </cfRule>
  </conditionalFormatting>
  <conditionalFormatting sqref="B340:B347">
    <cfRule type="expression" dxfId="5068" priority="4915">
      <formula>ROW()=CELL("fila")</formula>
    </cfRule>
  </conditionalFormatting>
  <conditionalFormatting sqref="B340:B347">
    <cfRule type="expression" dxfId="5067" priority="4916">
      <formula>$A340="Venta"</formula>
    </cfRule>
    <cfRule type="expression" dxfId="5066" priority="4917">
      <formula>$A340="Compra"</formula>
    </cfRule>
  </conditionalFormatting>
  <conditionalFormatting sqref="B340:B347">
    <cfRule type="expression" dxfId="5065" priority="4909">
      <formula>ROW()=CELL("fila")</formula>
    </cfRule>
    <cfRule type="expression" dxfId="5064" priority="4910">
      <formula>$A340="Venta"</formula>
    </cfRule>
    <cfRule type="expression" dxfId="5063" priority="4911">
      <formula>$A340="Compra"</formula>
    </cfRule>
  </conditionalFormatting>
  <conditionalFormatting sqref="B340:B347">
    <cfRule type="expression" dxfId="5062" priority="4912">
      <formula>ROW()=CELL("fila")</formula>
    </cfRule>
    <cfRule type="expression" dxfId="5061" priority="4913">
      <formula>$A340="Venta"</formula>
    </cfRule>
    <cfRule type="expression" dxfId="5060" priority="4914">
      <formula>$A340="Compra"</formula>
    </cfRule>
  </conditionalFormatting>
  <conditionalFormatting sqref="B340:B347">
    <cfRule type="expression" dxfId="5059" priority="4903">
      <formula>ROW()=CELL("fila")</formula>
    </cfRule>
    <cfRule type="expression" dxfId="5058" priority="4904">
      <formula>$A340="Venta"</formula>
    </cfRule>
    <cfRule type="expression" dxfId="5057" priority="4905">
      <formula>$A340="Compra"</formula>
    </cfRule>
  </conditionalFormatting>
  <conditionalFormatting sqref="B340:B347">
    <cfRule type="expression" dxfId="5056" priority="4906">
      <formula>ROW()=CELL("fila")</formula>
    </cfRule>
    <cfRule type="expression" dxfId="5055" priority="4907">
      <formula>$A340="Venta"</formula>
    </cfRule>
    <cfRule type="expression" dxfId="5054" priority="4908">
      <formula>$A340="Compra"</formula>
    </cfRule>
  </conditionalFormatting>
  <conditionalFormatting sqref="B340:B347">
    <cfRule type="expression" dxfId="5053" priority="4900">
      <formula>ROW()=CELL("fila")</formula>
    </cfRule>
    <cfRule type="expression" dxfId="5052" priority="4901">
      <formula>$A340="Venta"</formula>
    </cfRule>
    <cfRule type="expression" dxfId="5051" priority="4902">
      <formula>$A340="Compra"</formula>
    </cfRule>
  </conditionalFormatting>
  <conditionalFormatting sqref="B340:B347">
    <cfRule type="expression" dxfId="5050" priority="4897">
      <formula>ROW()=CELL("fila")</formula>
    </cfRule>
  </conditionalFormatting>
  <conditionalFormatting sqref="B340:B347">
    <cfRule type="expression" dxfId="5049" priority="4898">
      <formula>$A340="Venta"</formula>
    </cfRule>
    <cfRule type="expression" dxfId="5048" priority="4899">
      <formula>$A340="Compra"</formula>
    </cfRule>
  </conditionalFormatting>
  <conditionalFormatting sqref="B340:B347">
    <cfRule type="expression" dxfId="5047" priority="4891">
      <formula>ROW()=CELL("fila")</formula>
    </cfRule>
    <cfRule type="expression" dxfId="5046" priority="4892">
      <formula>$A340="Venta"</formula>
    </cfRule>
    <cfRule type="expression" dxfId="5045" priority="4893">
      <formula>$A340="Compra"</formula>
    </cfRule>
  </conditionalFormatting>
  <conditionalFormatting sqref="B340:B347">
    <cfRule type="expression" dxfId="5044" priority="4894">
      <formula>ROW()=CELL("fila")</formula>
    </cfRule>
    <cfRule type="expression" dxfId="5043" priority="4895">
      <formula>$A340="Venta"</formula>
    </cfRule>
    <cfRule type="expression" dxfId="5042" priority="4896">
      <formula>$A340="Compra"</formula>
    </cfRule>
  </conditionalFormatting>
  <conditionalFormatting sqref="B340:B347">
    <cfRule type="expression" dxfId="5041" priority="4885">
      <formula>ROW()=CELL("fila")</formula>
    </cfRule>
    <cfRule type="expression" dxfId="5040" priority="4886">
      <formula>$A340="Venta"</formula>
    </cfRule>
    <cfRule type="expression" dxfId="5039" priority="4887">
      <formula>$A340="Compra"</formula>
    </cfRule>
  </conditionalFormatting>
  <conditionalFormatting sqref="B340:B347">
    <cfRule type="expression" dxfId="5038" priority="4888">
      <formula>ROW()=CELL("fila")</formula>
    </cfRule>
    <cfRule type="expression" dxfId="5037" priority="4889">
      <formula>$A340="Venta"</formula>
    </cfRule>
    <cfRule type="expression" dxfId="5036" priority="4890">
      <formula>$A340="Compra"</formula>
    </cfRule>
  </conditionalFormatting>
  <conditionalFormatting sqref="B340:B347">
    <cfRule type="expression" dxfId="5035" priority="4879">
      <formula>ROW()=CELL("fila")</formula>
    </cfRule>
    <cfRule type="expression" dxfId="5034" priority="4880">
      <formula>$A340="Venta"</formula>
    </cfRule>
    <cfRule type="expression" dxfId="5033" priority="4881">
      <formula>$A340="Compra"</formula>
    </cfRule>
  </conditionalFormatting>
  <conditionalFormatting sqref="B340:B347">
    <cfRule type="expression" dxfId="5032" priority="4882">
      <formula>ROW()=CELL("fila")</formula>
    </cfRule>
    <cfRule type="expression" dxfId="5031" priority="4883">
      <formula>$A340="Venta"</formula>
    </cfRule>
    <cfRule type="expression" dxfId="5030" priority="4884">
      <formula>$A340="Compra"</formula>
    </cfRule>
  </conditionalFormatting>
  <conditionalFormatting sqref="B340:B347">
    <cfRule type="expression" dxfId="5029" priority="4873">
      <formula>ROW()=CELL("fila")</formula>
    </cfRule>
    <cfRule type="expression" dxfId="5028" priority="4874">
      <formula>$A340="Venta"</formula>
    </cfRule>
    <cfRule type="expression" dxfId="5027" priority="4875">
      <formula>$A340="Compra"</formula>
    </cfRule>
  </conditionalFormatting>
  <conditionalFormatting sqref="B340:B347">
    <cfRule type="expression" dxfId="5026" priority="4876">
      <formula>ROW()=CELL("fila")</formula>
    </cfRule>
    <cfRule type="expression" dxfId="5025" priority="4877">
      <formula>$A340="Venta"</formula>
    </cfRule>
    <cfRule type="expression" dxfId="5024" priority="4878">
      <formula>$A340="Compra"</formula>
    </cfRule>
  </conditionalFormatting>
  <conditionalFormatting sqref="B340:B347">
    <cfRule type="expression" dxfId="5023" priority="4870">
      <formula>ROW()=CELL("fila")</formula>
    </cfRule>
    <cfRule type="expression" dxfId="5022" priority="4871">
      <formula>$A340="Venta"</formula>
    </cfRule>
    <cfRule type="expression" dxfId="5021" priority="4872">
      <formula>$A340="Compra"</formula>
    </cfRule>
  </conditionalFormatting>
  <conditionalFormatting sqref="B340:B347">
    <cfRule type="expression" dxfId="5020" priority="4867">
      <formula>ROW()=CELL("fila")</formula>
    </cfRule>
    <cfRule type="expression" dxfId="5019" priority="4868">
      <formula>$A340="Venta"</formula>
    </cfRule>
    <cfRule type="expression" dxfId="5018" priority="4869">
      <formula>$A340="Compra"</formula>
    </cfRule>
  </conditionalFormatting>
  <conditionalFormatting sqref="B340:B347">
    <cfRule type="expression" dxfId="5017" priority="4864">
      <formula>ROW()=CELL("fila")</formula>
    </cfRule>
    <cfRule type="expression" dxfId="5016" priority="4865">
      <formula>$A340="Venta"</formula>
    </cfRule>
    <cfRule type="expression" dxfId="5015" priority="4866">
      <formula>$A340="Compra"</formula>
    </cfRule>
  </conditionalFormatting>
  <conditionalFormatting sqref="B340:B347">
    <cfRule type="expression" dxfId="5014" priority="4861">
      <formula>ROW()=CELL("fila")</formula>
    </cfRule>
  </conditionalFormatting>
  <conditionalFormatting sqref="B340:B347">
    <cfRule type="expression" dxfId="5013" priority="4862">
      <formula>$A340="Venta"</formula>
    </cfRule>
    <cfRule type="expression" dxfId="5012" priority="4863">
      <formula>$A340="Compra"</formula>
    </cfRule>
  </conditionalFormatting>
  <conditionalFormatting sqref="B340:B347">
    <cfRule type="expression" dxfId="5011" priority="4855">
      <formula>ROW()=CELL("fila")</formula>
    </cfRule>
    <cfRule type="expression" dxfId="5010" priority="4856">
      <formula>$A340="Venta"</formula>
    </cfRule>
    <cfRule type="expression" dxfId="5009" priority="4857">
      <formula>$A340="Compra"</formula>
    </cfRule>
  </conditionalFormatting>
  <conditionalFormatting sqref="B340:B347">
    <cfRule type="expression" dxfId="5008" priority="4858">
      <formula>ROW()=CELL("fila")</formula>
    </cfRule>
    <cfRule type="expression" dxfId="5007" priority="4859">
      <formula>$A340="Venta"</formula>
    </cfRule>
    <cfRule type="expression" dxfId="5006" priority="4860">
      <formula>$A340="Compra"</formula>
    </cfRule>
  </conditionalFormatting>
  <conditionalFormatting sqref="B340:B347">
    <cfRule type="expression" dxfId="5005" priority="4852">
      <formula>ROW()=CELL("fila")</formula>
    </cfRule>
    <cfRule type="expression" dxfId="5004" priority="4853">
      <formula>$A340="Venta"</formula>
    </cfRule>
    <cfRule type="expression" dxfId="5003" priority="4854">
      <formula>$A340="Compra"</formula>
    </cfRule>
  </conditionalFormatting>
  <conditionalFormatting sqref="B340:B347">
    <cfRule type="expression" dxfId="5002" priority="4849">
      <formula>ROW()=CELL("fila")</formula>
    </cfRule>
    <cfRule type="expression" dxfId="5001" priority="4850">
      <formula>$A340="Venta"</formula>
    </cfRule>
    <cfRule type="expression" dxfId="5000" priority="4851">
      <formula>$A340="Compra"</formula>
    </cfRule>
  </conditionalFormatting>
  <conditionalFormatting sqref="B340:B347">
    <cfRule type="expression" dxfId="4999" priority="4846">
      <formula>ROW()=CELL("fila")</formula>
    </cfRule>
    <cfRule type="expression" dxfId="4998" priority="4847">
      <formula>$A340="Venta"</formula>
    </cfRule>
    <cfRule type="expression" dxfId="4997" priority="4848">
      <formula>$A340="Compra"</formula>
    </cfRule>
  </conditionalFormatting>
  <conditionalFormatting sqref="B340:B347">
    <cfRule type="expression" dxfId="4996" priority="4843">
      <formula>ROW()=CELL("fila")</formula>
    </cfRule>
  </conditionalFormatting>
  <conditionalFormatting sqref="B340:B347">
    <cfRule type="expression" dxfId="4995" priority="4844">
      <formula>$A340="Venta"</formula>
    </cfRule>
    <cfRule type="expression" dxfId="4994" priority="4845">
      <formula>$A340="Compra"</formula>
    </cfRule>
  </conditionalFormatting>
  <conditionalFormatting sqref="B340:B347">
    <cfRule type="expression" dxfId="4993" priority="4837">
      <formula>ROW()=CELL("fila")</formula>
    </cfRule>
    <cfRule type="expression" dxfId="4992" priority="4838">
      <formula>$A340="Venta"</formula>
    </cfRule>
    <cfRule type="expression" dxfId="4991" priority="4839">
      <formula>$A340="Compra"</formula>
    </cfRule>
  </conditionalFormatting>
  <conditionalFormatting sqref="B340:B347">
    <cfRule type="expression" dxfId="4990" priority="4840">
      <formula>ROW()=CELL("fila")</formula>
    </cfRule>
    <cfRule type="expression" dxfId="4989" priority="4841">
      <formula>$A340="Venta"</formula>
    </cfRule>
    <cfRule type="expression" dxfId="4988" priority="4842">
      <formula>$A340="Compra"</formula>
    </cfRule>
  </conditionalFormatting>
  <conditionalFormatting sqref="B340:B347">
    <cfRule type="expression" dxfId="4987" priority="4834">
      <formula>ROW()=CELL("fila")</formula>
    </cfRule>
    <cfRule type="expression" dxfId="4986" priority="4835">
      <formula>$A340="Venta"</formula>
    </cfRule>
    <cfRule type="expression" dxfId="4985" priority="4836">
      <formula>$A340="Compra"</formula>
    </cfRule>
  </conditionalFormatting>
  <conditionalFormatting sqref="B340:B347">
    <cfRule type="expression" dxfId="4984" priority="4831">
      <formula>ROW()=CELL("fila")</formula>
    </cfRule>
  </conditionalFormatting>
  <conditionalFormatting sqref="B340:B347">
    <cfRule type="expression" dxfId="4983" priority="4832">
      <formula>$A340="Venta"</formula>
    </cfRule>
    <cfRule type="expression" dxfId="4982" priority="4833">
      <formula>$A340="Compra"</formula>
    </cfRule>
  </conditionalFormatting>
  <conditionalFormatting sqref="B340:B347">
    <cfRule type="expression" dxfId="4981" priority="4825">
      <formula>ROW()=CELL("fila")</formula>
    </cfRule>
    <cfRule type="expression" dxfId="4980" priority="4826">
      <formula>$A340="Venta"</formula>
    </cfRule>
    <cfRule type="expression" dxfId="4979" priority="4827">
      <formula>$A340="Compra"</formula>
    </cfRule>
  </conditionalFormatting>
  <conditionalFormatting sqref="B340:B347">
    <cfRule type="expression" dxfId="4978" priority="4828">
      <formula>ROW()=CELL("fila")</formula>
    </cfRule>
    <cfRule type="expression" dxfId="4977" priority="4829">
      <formula>$A340="Venta"</formula>
    </cfRule>
    <cfRule type="expression" dxfId="4976" priority="4830">
      <formula>$A340="Compra"</formula>
    </cfRule>
  </conditionalFormatting>
  <conditionalFormatting sqref="B340:B347">
    <cfRule type="expression" dxfId="4975" priority="4819">
      <formula>ROW()=CELL("fila")</formula>
    </cfRule>
    <cfRule type="expression" dxfId="4974" priority="4820">
      <formula>$A340="Venta"</formula>
    </cfRule>
    <cfRule type="expression" dxfId="4973" priority="4821">
      <formula>$A340="Compra"</formula>
    </cfRule>
  </conditionalFormatting>
  <conditionalFormatting sqref="B340:B347">
    <cfRule type="expression" dxfId="4972" priority="4822">
      <formula>ROW()=CELL("fila")</formula>
    </cfRule>
    <cfRule type="expression" dxfId="4971" priority="4823">
      <formula>$A340="Venta"</formula>
    </cfRule>
    <cfRule type="expression" dxfId="4970" priority="4824">
      <formula>$A340="Compra"</formula>
    </cfRule>
  </conditionalFormatting>
  <conditionalFormatting sqref="B340:B347">
    <cfRule type="expression" dxfId="4969" priority="4816">
      <formula>ROW()=CELL("fila")</formula>
    </cfRule>
    <cfRule type="expression" dxfId="4968" priority="4817">
      <formula>$A340="Venta"</formula>
    </cfRule>
    <cfRule type="expression" dxfId="4967" priority="4818">
      <formula>$A340="Compra"</formula>
    </cfRule>
  </conditionalFormatting>
  <conditionalFormatting sqref="B340:B347">
    <cfRule type="expression" dxfId="4966" priority="4813">
      <formula>ROW()=CELL("fila")</formula>
    </cfRule>
    <cfRule type="expression" dxfId="4965" priority="4814">
      <formula>$A340="Venta"</formula>
    </cfRule>
    <cfRule type="expression" dxfId="4964" priority="4815">
      <formula>$A340="Compra"</formula>
    </cfRule>
  </conditionalFormatting>
  <conditionalFormatting sqref="B340:B347">
    <cfRule type="expression" dxfId="4963" priority="4810">
      <formula>ROW()=CELL("fila")</formula>
    </cfRule>
    <cfRule type="expression" dxfId="4962" priority="4811">
      <formula>$A340="Venta"</formula>
    </cfRule>
    <cfRule type="expression" dxfId="4961" priority="4812">
      <formula>$A340="Compra"</formula>
    </cfRule>
  </conditionalFormatting>
  <conditionalFormatting sqref="B340:B347">
    <cfRule type="expression" dxfId="4960" priority="4807">
      <formula>ROW()=CELL("fila")</formula>
    </cfRule>
  </conditionalFormatting>
  <conditionalFormatting sqref="B340:B347">
    <cfRule type="expression" dxfId="4959" priority="4808">
      <formula>$A340="Venta"</formula>
    </cfRule>
    <cfRule type="expression" dxfId="4958" priority="4809">
      <formula>$A340="Compra"</formula>
    </cfRule>
  </conditionalFormatting>
  <conditionalFormatting sqref="B340:B347">
    <cfRule type="expression" dxfId="4957" priority="4801">
      <formula>ROW()=CELL("fila")</formula>
    </cfRule>
    <cfRule type="expression" dxfId="4956" priority="4802">
      <formula>$A340="Venta"</formula>
    </cfRule>
    <cfRule type="expression" dxfId="4955" priority="4803">
      <formula>$A340="Compra"</formula>
    </cfRule>
  </conditionalFormatting>
  <conditionalFormatting sqref="B340:B347">
    <cfRule type="expression" dxfId="4954" priority="4804">
      <formula>ROW()=CELL("fila")</formula>
    </cfRule>
    <cfRule type="expression" dxfId="4953" priority="4805">
      <formula>$A340="Venta"</formula>
    </cfRule>
    <cfRule type="expression" dxfId="4952" priority="4806">
      <formula>$A340="Compra"</formula>
    </cfRule>
  </conditionalFormatting>
  <conditionalFormatting sqref="B340:B347">
    <cfRule type="expression" dxfId="4951" priority="4798">
      <formula>ROW()=CELL("fila")</formula>
    </cfRule>
    <cfRule type="expression" dxfId="4950" priority="4799">
      <formula>$A340="Venta"</formula>
    </cfRule>
    <cfRule type="expression" dxfId="4949" priority="4800">
      <formula>$A340="Compra"</formula>
    </cfRule>
  </conditionalFormatting>
  <conditionalFormatting sqref="B340:B347">
    <cfRule type="expression" dxfId="4948" priority="4795">
      <formula>ROW()=CELL("fila")</formula>
    </cfRule>
  </conditionalFormatting>
  <conditionalFormatting sqref="B340:B347">
    <cfRule type="expression" dxfId="4947" priority="4796">
      <formula>$A340="Venta"</formula>
    </cfRule>
    <cfRule type="expression" dxfId="4946" priority="4797">
      <formula>$A340="Compra"</formula>
    </cfRule>
  </conditionalFormatting>
  <conditionalFormatting sqref="B340:B347">
    <cfRule type="expression" dxfId="4945" priority="4789">
      <formula>ROW()=CELL("fila")</formula>
    </cfRule>
    <cfRule type="expression" dxfId="4944" priority="4790">
      <formula>$A340="Venta"</formula>
    </cfRule>
    <cfRule type="expression" dxfId="4943" priority="4791">
      <formula>$A340="Compra"</formula>
    </cfRule>
  </conditionalFormatting>
  <conditionalFormatting sqref="B340:B347">
    <cfRule type="expression" dxfId="4942" priority="4792">
      <formula>ROW()=CELL("fila")</formula>
    </cfRule>
    <cfRule type="expression" dxfId="4941" priority="4793">
      <formula>$A340="Venta"</formula>
    </cfRule>
    <cfRule type="expression" dxfId="4940" priority="4794">
      <formula>$A340="Compra"</formula>
    </cfRule>
  </conditionalFormatting>
  <conditionalFormatting sqref="B340:B347">
    <cfRule type="expression" dxfId="4939" priority="4783">
      <formula>ROW()=CELL("fila")</formula>
    </cfRule>
    <cfRule type="expression" dxfId="4938" priority="4784">
      <formula>$A340="Venta"</formula>
    </cfRule>
    <cfRule type="expression" dxfId="4937" priority="4785">
      <formula>$A340="Compra"</formula>
    </cfRule>
  </conditionalFormatting>
  <conditionalFormatting sqref="B340:B347">
    <cfRule type="expression" dxfId="4936" priority="4786">
      <formula>ROW()=CELL("fila")</formula>
    </cfRule>
    <cfRule type="expression" dxfId="4935" priority="4787">
      <formula>$A340="Venta"</formula>
    </cfRule>
    <cfRule type="expression" dxfId="4934" priority="4788">
      <formula>$A340="Compra"</formula>
    </cfRule>
  </conditionalFormatting>
  <conditionalFormatting sqref="B340:B347">
    <cfRule type="expression" dxfId="4933" priority="4780">
      <formula>ROW()=CELL("fila")</formula>
    </cfRule>
    <cfRule type="expression" dxfId="4932" priority="4781">
      <formula>$A340="Venta"</formula>
    </cfRule>
    <cfRule type="expression" dxfId="4931" priority="4782">
      <formula>$A340="Compra"</formula>
    </cfRule>
  </conditionalFormatting>
  <conditionalFormatting sqref="B340:B347">
    <cfRule type="expression" dxfId="4930" priority="4777">
      <formula>ROW()=CELL("fila")</formula>
    </cfRule>
  </conditionalFormatting>
  <conditionalFormatting sqref="B340:B347">
    <cfRule type="expression" dxfId="4929" priority="4778">
      <formula>$A340="Venta"</formula>
    </cfRule>
    <cfRule type="expression" dxfId="4928" priority="4779">
      <formula>$A340="Compra"</formula>
    </cfRule>
  </conditionalFormatting>
  <conditionalFormatting sqref="B340:B347">
    <cfRule type="expression" dxfId="4927" priority="4771">
      <formula>ROW()=CELL("fila")</formula>
    </cfRule>
    <cfRule type="expression" dxfId="4926" priority="4772">
      <formula>$A340="Venta"</formula>
    </cfRule>
    <cfRule type="expression" dxfId="4925" priority="4773">
      <formula>$A340="Compra"</formula>
    </cfRule>
  </conditionalFormatting>
  <conditionalFormatting sqref="B340:B347">
    <cfRule type="expression" dxfId="4924" priority="4774">
      <formula>ROW()=CELL("fila")</formula>
    </cfRule>
    <cfRule type="expression" dxfId="4923" priority="4775">
      <formula>$A340="Venta"</formula>
    </cfRule>
    <cfRule type="expression" dxfId="4922" priority="4776">
      <formula>$A340="Compra"</formula>
    </cfRule>
  </conditionalFormatting>
  <conditionalFormatting sqref="B340:B347">
    <cfRule type="expression" dxfId="4921" priority="4765">
      <formula>ROW()=CELL("fila")</formula>
    </cfRule>
    <cfRule type="expression" dxfId="4920" priority="4766">
      <formula>$A340="Venta"</formula>
    </cfRule>
    <cfRule type="expression" dxfId="4919" priority="4767">
      <formula>$A340="Compra"</formula>
    </cfRule>
  </conditionalFormatting>
  <conditionalFormatting sqref="B340:B347">
    <cfRule type="expression" dxfId="4918" priority="4768">
      <formula>ROW()=CELL("fila")</formula>
    </cfRule>
    <cfRule type="expression" dxfId="4917" priority="4769">
      <formula>$A340="Venta"</formula>
    </cfRule>
    <cfRule type="expression" dxfId="4916" priority="4770">
      <formula>$A340="Compra"</formula>
    </cfRule>
  </conditionalFormatting>
  <conditionalFormatting sqref="B340:B347">
    <cfRule type="expression" dxfId="4915" priority="4762">
      <formula>ROW()=CELL("fila")</formula>
    </cfRule>
    <cfRule type="expression" dxfId="4914" priority="4763">
      <formula>$A340="Venta"</formula>
    </cfRule>
    <cfRule type="expression" dxfId="4913" priority="4764">
      <formula>$A340="Compra"</formula>
    </cfRule>
  </conditionalFormatting>
  <conditionalFormatting sqref="B340:B347">
    <cfRule type="expression" dxfId="4912" priority="4759">
      <formula>ROW()=CELL("fila")</formula>
    </cfRule>
  </conditionalFormatting>
  <conditionalFormatting sqref="B340:B347">
    <cfRule type="expression" dxfId="4911" priority="4760">
      <formula>$A340="Venta"</formula>
    </cfRule>
    <cfRule type="expression" dxfId="4910" priority="4761">
      <formula>$A340="Compra"</formula>
    </cfRule>
  </conditionalFormatting>
  <conditionalFormatting sqref="B340:B347">
    <cfRule type="expression" dxfId="4909" priority="4753">
      <formula>ROW()=CELL("fila")</formula>
    </cfRule>
    <cfRule type="expression" dxfId="4908" priority="4754">
      <formula>$A340="Venta"</formula>
    </cfRule>
    <cfRule type="expression" dxfId="4907" priority="4755">
      <formula>$A340="Compra"</formula>
    </cfRule>
  </conditionalFormatting>
  <conditionalFormatting sqref="B340:B347">
    <cfRule type="expression" dxfId="4906" priority="4756">
      <formula>ROW()=CELL("fila")</formula>
    </cfRule>
    <cfRule type="expression" dxfId="4905" priority="4757">
      <formula>$A340="Venta"</formula>
    </cfRule>
    <cfRule type="expression" dxfId="4904" priority="4758">
      <formula>$A340="Compra"</formula>
    </cfRule>
  </conditionalFormatting>
  <conditionalFormatting sqref="B340:B347">
    <cfRule type="expression" dxfId="4903" priority="4747">
      <formula>ROW()=CELL("fila")</formula>
    </cfRule>
    <cfRule type="expression" dxfId="4902" priority="4748">
      <formula>$A340="Venta"</formula>
    </cfRule>
    <cfRule type="expression" dxfId="4901" priority="4749">
      <formula>$A340="Compra"</formula>
    </cfRule>
  </conditionalFormatting>
  <conditionalFormatting sqref="B340:B347">
    <cfRule type="expression" dxfId="4900" priority="4750">
      <formula>ROW()=CELL("fila")</formula>
    </cfRule>
    <cfRule type="expression" dxfId="4899" priority="4751">
      <formula>$A340="Venta"</formula>
    </cfRule>
    <cfRule type="expression" dxfId="4898" priority="4752">
      <formula>$A340="Compra"</formula>
    </cfRule>
  </conditionalFormatting>
  <conditionalFormatting sqref="B340:B347">
    <cfRule type="expression" dxfId="4897" priority="4744">
      <formula>ROW()=CELL("fila")</formula>
    </cfRule>
    <cfRule type="expression" dxfId="4896" priority="4745">
      <formula>$A340="Venta"</formula>
    </cfRule>
    <cfRule type="expression" dxfId="4895" priority="4746">
      <formula>$A340="Compra"</formula>
    </cfRule>
  </conditionalFormatting>
  <conditionalFormatting sqref="B340:B347">
    <cfRule type="expression" dxfId="4894" priority="4741">
      <formula>ROW()=CELL("fila")</formula>
    </cfRule>
  </conditionalFormatting>
  <conditionalFormatting sqref="B340:B347">
    <cfRule type="expression" dxfId="4893" priority="4742">
      <formula>$A340="Venta"</formula>
    </cfRule>
    <cfRule type="expression" dxfId="4892" priority="4743">
      <formula>$A340="Compra"</formula>
    </cfRule>
  </conditionalFormatting>
  <conditionalFormatting sqref="B340:B347">
    <cfRule type="expression" dxfId="4891" priority="4735">
      <formula>ROW()=CELL("fila")</formula>
    </cfRule>
    <cfRule type="expression" dxfId="4890" priority="4736">
      <formula>$A340="Venta"</formula>
    </cfRule>
    <cfRule type="expression" dxfId="4889" priority="4737">
      <formula>$A340="Compra"</formula>
    </cfRule>
  </conditionalFormatting>
  <conditionalFormatting sqref="B340:B347">
    <cfRule type="expression" dxfId="4888" priority="4738">
      <formula>ROW()=CELL("fila")</formula>
    </cfRule>
    <cfRule type="expression" dxfId="4887" priority="4739">
      <formula>$A340="Venta"</formula>
    </cfRule>
    <cfRule type="expression" dxfId="4886" priority="4740">
      <formula>$A340="Compra"</formula>
    </cfRule>
  </conditionalFormatting>
  <conditionalFormatting sqref="B340:B347">
    <cfRule type="expression" dxfId="4885" priority="4729">
      <formula>ROW()=CELL("fila")</formula>
    </cfRule>
    <cfRule type="expression" dxfId="4884" priority="4730">
      <formula>$A340="Venta"</formula>
    </cfRule>
    <cfRule type="expression" dxfId="4883" priority="4731">
      <formula>$A340="Compra"</formula>
    </cfRule>
  </conditionalFormatting>
  <conditionalFormatting sqref="B340:B347">
    <cfRule type="expression" dxfId="4882" priority="4732">
      <formula>ROW()=CELL("fila")</formula>
    </cfRule>
    <cfRule type="expression" dxfId="4881" priority="4733">
      <formula>$A340="Venta"</formula>
    </cfRule>
    <cfRule type="expression" dxfId="4880" priority="4734">
      <formula>$A340="Compra"</formula>
    </cfRule>
  </conditionalFormatting>
  <conditionalFormatting sqref="B340:B347">
    <cfRule type="expression" dxfId="4879" priority="4723">
      <formula>ROW()=CELL("fila")</formula>
    </cfRule>
    <cfRule type="expression" dxfId="4878" priority="4724">
      <formula>$A340="Venta"</formula>
    </cfRule>
    <cfRule type="expression" dxfId="4877" priority="4725">
      <formula>$A340="Compra"</formula>
    </cfRule>
  </conditionalFormatting>
  <conditionalFormatting sqref="B340:B347">
    <cfRule type="expression" dxfId="4876" priority="4726">
      <formula>ROW()=CELL("fila")</formula>
    </cfRule>
    <cfRule type="expression" dxfId="4875" priority="4727">
      <formula>$A340="Venta"</formula>
    </cfRule>
    <cfRule type="expression" dxfId="4874" priority="4728">
      <formula>$A340="Compra"</formula>
    </cfRule>
  </conditionalFormatting>
  <conditionalFormatting sqref="B340:B347">
    <cfRule type="expression" dxfId="4873" priority="4717">
      <formula>ROW()=CELL("fila")</formula>
    </cfRule>
    <cfRule type="expression" dxfId="4872" priority="4718">
      <formula>$A340="Venta"</formula>
    </cfRule>
    <cfRule type="expression" dxfId="4871" priority="4719">
      <formula>$A340="Compra"</formula>
    </cfRule>
  </conditionalFormatting>
  <conditionalFormatting sqref="B340:B347">
    <cfRule type="expression" dxfId="4870" priority="4720">
      <formula>ROW()=CELL("fila")</formula>
    </cfRule>
    <cfRule type="expression" dxfId="4869" priority="4721">
      <formula>$A340="Venta"</formula>
    </cfRule>
    <cfRule type="expression" dxfId="4868" priority="4722">
      <formula>$A340="Compra"</formula>
    </cfRule>
  </conditionalFormatting>
  <conditionalFormatting sqref="B340:B347">
    <cfRule type="expression" dxfId="4867" priority="4714">
      <formula>ROW()=CELL("fila")</formula>
    </cfRule>
    <cfRule type="expression" dxfId="4866" priority="4715">
      <formula>$A340="Venta"</formula>
    </cfRule>
    <cfRule type="expression" dxfId="4865" priority="4716">
      <formula>$A340="Compra"</formula>
    </cfRule>
  </conditionalFormatting>
  <conditionalFormatting sqref="B340:B347">
    <cfRule type="expression" dxfId="4864" priority="4711">
      <formula>ROW()=CELL("fila")</formula>
    </cfRule>
    <cfRule type="expression" dxfId="4863" priority="4712">
      <formula>$A340="Venta"</formula>
    </cfRule>
    <cfRule type="expression" dxfId="4862" priority="4713">
      <formula>$A340="Compra"</formula>
    </cfRule>
  </conditionalFormatting>
  <conditionalFormatting sqref="B340:B347">
    <cfRule type="expression" dxfId="4861" priority="4708">
      <formula>ROW()=CELL("fila")</formula>
    </cfRule>
    <cfRule type="expression" dxfId="4860" priority="4709">
      <formula>$A340="Venta"</formula>
    </cfRule>
    <cfRule type="expression" dxfId="4859" priority="4710">
      <formula>$A340="Compra"</formula>
    </cfRule>
  </conditionalFormatting>
  <conditionalFormatting sqref="B340:B347">
    <cfRule type="expression" dxfId="4858" priority="4705">
      <formula>ROW()=CELL("fila")</formula>
    </cfRule>
  </conditionalFormatting>
  <conditionalFormatting sqref="B340:B347">
    <cfRule type="expression" dxfId="4857" priority="4706">
      <formula>$A340="Venta"</formula>
    </cfRule>
    <cfRule type="expression" dxfId="4856" priority="4707">
      <formula>$A340="Compra"</formula>
    </cfRule>
  </conditionalFormatting>
  <conditionalFormatting sqref="B340:B347">
    <cfRule type="expression" dxfId="4855" priority="4699">
      <formula>ROW()=CELL("fila")</formula>
    </cfRule>
    <cfRule type="expression" dxfId="4854" priority="4700">
      <formula>$A340="Venta"</formula>
    </cfRule>
    <cfRule type="expression" dxfId="4853" priority="4701">
      <formula>$A340="Compra"</formula>
    </cfRule>
  </conditionalFormatting>
  <conditionalFormatting sqref="B340:B347">
    <cfRule type="expression" dxfId="4852" priority="4702">
      <formula>ROW()=CELL("fila")</formula>
    </cfRule>
    <cfRule type="expression" dxfId="4851" priority="4703">
      <formula>$A340="Venta"</formula>
    </cfRule>
    <cfRule type="expression" dxfId="4850" priority="4704">
      <formula>$A340="Compra"</formula>
    </cfRule>
  </conditionalFormatting>
  <conditionalFormatting sqref="B340:B347">
    <cfRule type="expression" dxfId="4849" priority="4696">
      <formula>ROW()=CELL("fila")</formula>
    </cfRule>
    <cfRule type="expression" dxfId="4848" priority="4697">
      <formula>$A340="Venta"</formula>
    </cfRule>
    <cfRule type="expression" dxfId="4847" priority="4698">
      <formula>$A340="Compra"</formula>
    </cfRule>
  </conditionalFormatting>
  <conditionalFormatting sqref="B340:B347">
    <cfRule type="expression" dxfId="4846" priority="4693">
      <formula>ROW()=CELL("fila")</formula>
    </cfRule>
    <cfRule type="expression" dxfId="4845" priority="4694">
      <formula>$A340="Venta"</formula>
    </cfRule>
    <cfRule type="expression" dxfId="4844" priority="4695">
      <formula>$A340="Compra"</formula>
    </cfRule>
  </conditionalFormatting>
  <conditionalFormatting sqref="B340:B347">
    <cfRule type="expression" dxfId="4843" priority="4690">
      <formula>ROW()=CELL("fila")</formula>
    </cfRule>
    <cfRule type="expression" dxfId="4842" priority="4691">
      <formula>$A340="Venta"</formula>
    </cfRule>
    <cfRule type="expression" dxfId="4841" priority="4692">
      <formula>$A340="Compra"</formula>
    </cfRule>
  </conditionalFormatting>
  <conditionalFormatting sqref="B340:B347">
    <cfRule type="expression" dxfId="4840" priority="4687">
      <formula>ROW()=CELL("fila")</formula>
    </cfRule>
  </conditionalFormatting>
  <conditionalFormatting sqref="B340:B347">
    <cfRule type="expression" dxfId="4839" priority="4688">
      <formula>$A340="Venta"</formula>
    </cfRule>
    <cfRule type="expression" dxfId="4838" priority="4689">
      <formula>$A340="Compra"</formula>
    </cfRule>
  </conditionalFormatting>
  <conditionalFormatting sqref="B340:B347">
    <cfRule type="expression" dxfId="4837" priority="4681">
      <formula>ROW()=CELL("fila")</formula>
    </cfRule>
    <cfRule type="expression" dxfId="4836" priority="4682">
      <formula>$A340="Venta"</formula>
    </cfRule>
    <cfRule type="expression" dxfId="4835" priority="4683">
      <formula>$A340="Compra"</formula>
    </cfRule>
  </conditionalFormatting>
  <conditionalFormatting sqref="B340:B347">
    <cfRule type="expression" dxfId="4834" priority="4684">
      <formula>ROW()=CELL("fila")</formula>
    </cfRule>
    <cfRule type="expression" dxfId="4833" priority="4685">
      <formula>$A340="Venta"</formula>
    </cfRule>
    <cfRule type="expression" dxfId="4832" priority="4686">
      <formula>$A340="Compra"</formula>
    </cfRule>
  </conditionalFormatting>
  <conditionalFormatting sqref="B340:B347">
    <cfRule type="expression" dxfId="4831" priority="4678">
      <formula>ROW()=CELL("fila")</formula>
    </cfRule>
    <cfRule type="expression" dxfId="4830" priority="4679">
      <formula>$A340="Venta"</formula>
    </cfRule>
    <cfRule type="expression" dxfId="4829" priority="4680">
      <formula>$A340="Compra"</formula>
    </cfRule>
  </conditionalFormatting>
  <conditionalFormatting sqref="B340:B347">
    <cfRule type="expression" dxfId="4828" priority="4675">
      <formula>ROW()=CELL("fila")</formula>
    </cfRule>
  </conditionalFormatting>
  <conditionalFormatting sqref="B340:B347">
    <cfRule type="expression" dxfId="4827" priority="4676">
      <formula>$A340="Venta"</formula>
    </cfRule>
    <cfRule type="expression" dxfId="4826" priority="4677">
      <formula>$A340="Compra"</formula>
    </cfRule>
  </conditionalFormatting>
  <conditionalFormatting sqref="B340:B347">
    <cfRule type="expression" dxfId="4825" priority="4669">
      <formula>ROW()=CELL("fila")</formula>
    </cfRule>
    <cfRule type="expression" dxfId="4824" priority="4670">
      <formula>$A340="Venta"</formula>
    </cfRule>
    <cfRule type="expression" dxfId="4823" priority="4671">
      <formula>$A340="Compra"</formula>
    </cfRule>
  </conditionalFormatting>
  <conditionalFormatting sqref="B340:B347">
    <cfRule type="expression" dxfId="4822" priority="4672">
      <formula>ROW()=CELL("fila")</formula>
    </cfRule>
    <cfRule type="expression" dxfId="4821" priority="4673">
      <formula>$A340="Venta"</formula>
    </cfRule>
    <cfRule type="expression" dxfId="4820" priority="4674">
      <formula>$A340="Compra"</formula>
    </cfRule>
  </conditionalFormatting>
  <conditionalFormatting sqref="B340:B347">
    <cfRule type="expression" dxfId="4819" priority="4663">
      <formula>ROW()=CELL("fila")</formula>
    </cfRule>
    <cfRule type="expression" dxfId="4818" priority="4664">
      <formula>$A340="Venta"</formula>
    </cfRule>
    <cfRule type="expression" dxfId="4817" priority="4665">
      <formula>$A340="Compra"</formula>
    </cfRule>
  </conditionalFormatting>
  <conditionalFormatting sqref="B340:B347">
    <cfRule type="expression" dxfId="4816" priority="4666">
      <formula>ROW()=CELL("fila")</formula>
    </cfRule>
    <cfRule type="expression" dxfId="4815" priority="4667">
      <formula>$A340="Venta"</formula>
    </cfRule>
    <cfRule type="expression" dxfId="4814" priority="4668">
      <formula>$A340="Compra"</formula>
    </cfRule>
  </conditionalFormatting>
  <conditionalFormatting sqref="B340:B347">
    <cfRule type="expression" dxfId="4813" priority="4660">
      <formula>ROW()=CELL("fila")</formula>
    </cfRule>
    <cfRule type="expression" dxfId="4812" priority="4661">
      <formula>$A340="Venta"</formula>
    </cfRule>
    <cfRule type="expression" dxfId="4811" priority="4662">
      <formula>$A340="Compra"</formula>
    </cfRule>
  </conditionalFormatting>
  <conditionalFormatting sqref="B340:B347">
    <cfRule type="expression" dxfId="4810" priority="4657">
      <formula>ROW()=CELL("fila")</formula>
    </cfRule>
    <cfRule type="expression" dxfId="4809" priority="4658">
      <formula>$A340="Venta"</formula>
    </cfRule>
    <cfRule type="expression" dxfId="4808" priority="4659">
      <formula>$A340="Compra"</formula>
    </cfRule>
  </conditionalFormatting>
  <conditionalFormatting sqref="B340:B347">
    <cfRule type="expression" dxfId="4807" priority="4654">
      <formula>ROW()=CELL("fila")</formula>
    </cfRule>
    <cfRule type="expression" dxfId="4806" priority="4655">
      <formula>$A340="Venta"</formula>
    </cfRule>
    <cfRule type="expression" dxfId="4805" priority="4656">
      <formula>$A340="Compra"</formula>
    </cfRule>
  </conditionalFormatting>
  <conditionalFormatting sqref="B340:B347">
    <cfRule type="expression" dxfId="4804" priority="4651">
      <formula>ROW()=CELL("fila")</formula>
    </cfRule>
  </conditionalFormatting>
  <conditionalFormatting sqref="B340:B347">
    <cfRule type="expression" dxfId="4803" priority="4652">
      <formula>$A340="Venta"</formula>
    </cfRule>
    <cfRule type="expression" dxfId="4802" priority="4653">
      <formula>$A340="Compra"</formula>
    </cfRule>
  </conditionalFormatting>
  <conditionalFormatting sqref="B340:B347">
    <cfRule type="expression" dxfId="4801" priority="4645">
      <formula>ROW()=CELL("fila")</formula>
    </cfRule>
    <cfRule type="expression" dxfId="4800" priority="4646">
      <formula>$A340="Venta"</formula>
    </cfRule>
    <cfRule type="expression" dxfId="4799" priority="4647">
      <formula>$A340="Compra"</formula>
    </cfRule>
  </conditionalFormatting>
  <conditionalFormatting sqref="B340:B347">
    <cfRule type="expression" dxfId="4798" priority="4648">
      <formula>ROW()=CELL("fila")</formula>
    </cfRule>
    <cfRule type="expression" dxfId="4797" priority="4649">
      <formula>$A340="Venta"</formula>
    </cfRule>
    <cfRule type="expression" dxfId="4796" priority="4650">
      <formula>$A340="Compra"</formula>
    </cfRule>
  </conditionalFormatting>
  <conditionalFormatting sqref="B340:B347">
    <cfRule type="expression" dxfId="4795" priority="4642">
      <formula>ROW()=CELL("fila")</formula>
    </cfRule>
    <cfRule type="expression" dxfId="4794" priority="4643">
      <formula>$A340="Venta"</formula>
    </cfRule>
    <cfRule type="expression" dxfId="4793" priority="4644">
      <formula>$A340="Compra"</formula>
    </cfRule>
  </conditionalFormatting>
  <conditionalFormatting sqref="B340:B347">
    <cfRule type="expression" dxfId="4792" priority="4639">
      <formula>ROW()=CELL("fila")</formula>
    </cfRule>
  </conditionalFormatting>
  <conditionalFormatting sqref="B340:B347">
    <cfRule type="expression" dxfId="4791" priority="4640">
      <formula>$A340="Venta"</formula>
    </cfRule>
    <cfRule type="expression" dxfId="4790" priority="4641">
      <formula>$A340="Compra"</formula>
    </cfRule>
  </conditionalFormatting>
  <conditionalFormatting sqref="B340:B347">
    <cfRule type="expression" dxfId="4789" priority="4633">
      <formula>ROW()=CELL("fila")</formula>
    </cfRule>
    <cfRule type="expression" dxfId="4788" priority="4634">
      <formula>$A340="Venta"</formula>
    </cfRule>
    <cfRule type="expression" dxfId="4787" priority="4635">
      <formula>$A340="Compra"</formula>
    </cfRule>
  </conditionalFormatting>
  <conditionalFormatting sqref="B340:B347">
    <cfRule type="expression" dxfId="4786" priority="4636">
      <formula>ROW()=CELL("fila")</formula>
    </cfRule>
    <cfRule type="expression" dxfId="4785" priority="4637">
      <formula>$A340="Venta"</formula>
    </cfRule>
    <cfRule type="expression" dxfId="4784" priority="4638">
      <formula>$A340="Compra"</formula>
    </cfRule>
  </conditionalFormatting>
  <conditionalFormatting sqref="B340:B347">
    <cfRule type="expression" dxfId="4783" priority="4627">
      <formula>ROW()=CELL("fila")</formula>
    </cfRule>
    <cfRule type="expression" dxfId="4782" priority="4628">
      <formula>$A340="Venta"</formula>
    </cfRule>
    <cfRule type="expression" dxfId="4781" priority="4629">
      <formula>$A340="Compra"</formula>
    </cfRule>
  </conditionalFormatting>
  <conditionalFormatting sqref="B340:B347">
    <cfRule type="expression" dxfId="4780" priority="4630">
      <formula>ROW()=CELL("fila")</formula>
    </cfRule>
    <cfRule type="expression" dxfId="4779" priority="4631">
      <formula>$A340="Venta"</formula>
    </cfRule>
    <cfRule type="expression" dxfId="4778" priority="4632">
      <formula>$A340="Compra"</formula>
    </cfRule>
  </conditionalFormatting>
  <conditionalFormatting sqref="B340:B347">
    <cfRule type="expression" dxfId="4777" priority="4624">
      <formula>ROW()=CELL("fila")</formula>
    </cfRule>
    <cfRule type="expression" dxfId="4776" priority="4625">
      <formula>$A340="Venta"</formula>
    </cfRule>
    <cfRule type="expression" dxfId="4775" priority="4626">
      <formula>$A340="Compra"</formula>
    </cfRule>
  </conditionalFormatting>
  <conditionalFormatting sqref="B340:B347">
    <cfRule type="expression" dxfId="4774" priority="4621">
      <formula>ROW()=CELL("fila")</formula>
    </cfRule>
  </conditionalFormatting>
  <conditionalFormatting sqref="B340:B347">
    <cfRule type="expression" dxfId="4773" priority="4622">
      <formula>$A340="Venta"</formula>
    </cfRule>
    <cfRule type="expression" dxfId="4772" priority="4623">
      <formula>$A340="Compra"</formula>
    </cfRule>
  </conditionalFormatting>
  <conditionalFormatting sqref="B340:B347">
    <cfRule type="expression" dxfId="4771" priority="4615">
      <formula>ROW()=CELL("fila")</formula>
    </cfRule>
    <cfRule type="expression" dxfId="4770" priority="4616">
      <formula>$A340="Venta"</formula>
    </cfRule>
    <cfRule type="expression" dxfId="4769" priority="4617">
      <formula>$A340="Compra"</formula>
    </cfRule>
  </conditionalFormatting>
  <conditionalFormatting sqref="B340:B347">
    <cfRule type="expression" dxfId="4768" priority="4618">
      <formula>ROW()=CELL("fila")</formula>
    </cfRule>
    <cfRule type="expression" dxfId="4767" priority="4619">
      <formula>$A340="Venta"</formula>
    </cfRule>
    <cfRule type="expression" dxfId="4766" priority="4620">
      <formula>$A340="Compra"</formula>
    </cfRule>
  </conditionalFormatting>
  <conditionalFormatting sqref="B340:B347">
    <cfRule type="expression" dxfId="4765" priority="4609">
      <formula>ROW()=CELL("fila")</formula>
    </cfRule>
    <cfRule type="expression" dxfId="4764" priority="4610">
      <formula>$A340="Venta"</formula>
    </cfRule>
    <cfRule type="expression" dxfId="4763" priority="4611">
      <formula>$A340="Compra"</formula>
    </cfRule>
  </conditionalFormatting>
  <conditionalFormatting sqref="B340:B347">
    <cfRule type="expression" dxfId="4762" priority="4612">
      <formula>ROW()=CELL("fila")</formula>
    </cfRule>
    <cfRule type="expression" dxfId="4761" priority="4613">
      <formula>$A340="Venta"</formula>
    </cfRule>
    <cfRule type="expression" dxfId="4760" priority="4614">
      <formula>$A340="Compra"</formula>
    </cfRule>
  </conditionalFormatting>
  <conditionalFormatting sqref="B340:B347">
    <cfRule type="expression" dxfId="4759" priority="4606">
      <formula>ROW()=CELL("fila")</formula>
    </cfRule>
    <cfRule type="expression" dxfId="4758" priority="4607">
      <formula>$A340="Venta"</formula>
    </cfRule>
    <cfRule type="expression" dxfId="4757" priority="4608">
      <formula>$A340="Compra"</formula>
    </cfRule>
  </conditionalFormatting>
  <conditionalFormatting sqref="B340:B347">
    <cfRule type="expression" dxfId="4756" priority="4603">
      <formula>ROW()=CELL("fila")</formula>
    </cfRule>
  </conditionalFormatting>
  <conditionalFormatting sqref="B340:B347">
    <cfRule type="expression" dxfId="4755" priority="4604">
      <formula>$A340="Venta"</formula>
    </cfRule>
    <cfRule type="expression" dxfId="4754" priority="4605">
      <formula>$A340="Compra"</formula>
    </cfRule>
  </conditionalFormatting>
  <conditionalFormatting sqref="B340:B347">
    <cfRule type="expression" dxfId="4753" priority="4597">
      <formula>ROW()=CELL("fila")</formula>
    </cfRule>
    <cfRule type="expression" dxfId="4752" priority="4598">
      <formula>$A340="Venta"</formula>
    </cfRule>
    <cfRule type="expression" dxfId="4751" priority="4599">
      <formula>$A340="Compra"</formula>
    </cfRule>
  </conditionalFormatting>
  <conditionalFormatting sqref="B340:B347">
    <cfRule type="expression" dxfId="4750" priority="4600">
      <formula>ROW()=CELL("fila")</formula>
    </cfRule>
    <cfRule type="expression" dxfId="4749" priority="4601">
      <formula>$A340="Venta"</formula>
    </cfRule>
    <cfRule type="expression" dxfId="4748" priority="4602">
      <formula>$A340="Compra"</formula>
    </cfRule>
  </conditionalFormatting>
  <conditionalFormatting sqref="B340:B347">
    <cfRule type="expression" dxfId="4747" priority="4591">
      <formula>ROW()=CELL("fila")</formula>
    </cfRule>
    <cfRule type="expression" dxfId="4746" priority="4592">
      <formula>$A340="Venta"</formula>
    </cfRule>
    <cfRule type="expression" dxfId="4745" priority="4593">
      <formula>$A340="Compra"</formula>
    </cfRule>
  </conditionalFormatting>
  <conditionalFormatting sqref="B340:B347">
    <cfRule type="expression" dxfId="4744" priority="4594">
      <formula>ROW()=CELL("fila")</formula>
    </cfRule>
    <cfRule type="expression" dxfId="4743" priority="4595">
      <formula>$A340="Venta"</formula>
    </cfRule>
    <cfRule type="expression" dxfId="4742" priority="4596">
      <formula>$A340="Compra"</formula>
    </cfRule>
  </conditionalFormatting>
  <conditionalFormatting sqref="B340:B347">
    <cfRule type="expression" dxfId="4741" priority="4588">
      <formula>ROW()=CELL("fila")</formula>
    </cfRule>
    <cfRule type="expression" dxfId="4740" priority="4589">
      <formula>$A340="Venta"</formula>
    </cfRule>
    <cfRule type="expression" dxfId="4739" priority="4590">
      <formula>$A340="Compra"</formula>
    </cfRule>
  </conditionalFormatting>
  <conditionalFormatting sqref="B340:B347">
    <cfRule type="expression" dxfId="4738" priority="4585">
      <formula>ROW()=CELL("fila")</formula>
    </cfRule>
  </conditionalFormatting>
  <conditionalFormatting sqref="B340:B347">
    <cfRule type="expression" dxfId="4737" priority="4586">
      <formula>$A340="Venta"</formula>
    </cfRule>
    <cfRule type="expression" dxfId="4736" priority="4587">
      <formula>$A340="Compra"</formula>
    </cfRule>
  </conditionalFormatting>
  <conditionalFormatting sqref="B340:B347">
    <cfRule type="expression" dxfId="4735" priority="4579">
      <formula>ROW()=CELL("fila")</formula>
    </cfRule>
    <cfRule type="expression" dxfId="4734" priority="4580">
      <formula>$A340="Venta"</formula>
    </cfRule>
    <cfRule type="expression" dxfId="4733" priority="4581">
      <formula>$A340="Compra"</formula>
    </cfRule>
  </conditionalFormatting>
  <conditionalFormatting sqref="B340:B347">
    <cfRule type="expression" dxfId="4732" priority="4582">
      <formula>ROW()=CELL("fila")</formula>
    </cfRule>
    <cfRule type="expression" dxfId="4731" priority="4583">
      <formula>$A340="Venta"</formula>
    </cfRule>
    <cfRule type="expression" dxfId="4730" priority="4584">
      <formula>$A340="Compra"</formula>
    </cfRule>
  </conditionalFormatting>
  <conditionalFormatting sqref="B340:B347">
    <cfRule type="expression" dxfId="4729" priority="4573">
      <formula>ROW()=CELL("fila")</formula>
    </cfRule>
    <cfRule type="expression" dxfId="4728" priority="4574">
      <formula>$A340="Venta"</formula>
    </cfRule>
    <cfRule type="expression" dxfId="4727" priority="4575">
      <formula>$A340="Compra"</formula>
    </cfRule>
  </conditionalFormatting>
  <conditionalFormatting sqref="B340:B347">
    <cfRule type="expression" dxfId="4726" priority="4576">
      <formula>ROW()=CELL("fila")</formula>
    </cfRule>
    <cfRule type="expression" dxfId="4725" priority="4577">
      <formula>$A340="Venta"</formula>
    </cfRule>
    <cfRule type="expression" dxfId="4724" priority="4578">
      <formula>$A340="Compra"</formula>
    </cfRule>
  </conditionalFormatting>
  <conditionalFormatting sqref="B340:B347">
    <cfRule type="expression" dxfId="4723" priority="4567">
      <formula>ROW()=CELL("fila")</formula>
    </cfRule>
    <cfRule type="expression" dxfId="4722" priority="4568">
      <formula>$A340="Venta"</formula>
    </cfRule>
    <cfRule type="expression" dxfId="4721" priority="4569">
      <formula>$A340="Compra"</formula>
    </cfRule>
  </conditionalFormatting>
  <conditionalFormatting sqref="B340:B347">
    <cfRule type="expression" dxfId="4720" priority="4570">
      <formula>ROW()=CELL("fila")</formula>
    </cfRule>
    <cfRule type="expression" dxfId="4719" priority="4571">
      <formula>$A340="Venta"</formula>
    </cfRule>
    <cfRule type="expression" dxfId="4718" priority="4572">
      <formula>$A340="Compra"</formula>
    </cfRule>
  </conditionalFormatting>
  <conditionalFormatting sqref="B340:B347">
    <cfRule type="expression" dxfId="4717" priority="4561">
      <formula>ROW()=CELL("fila")</formula>
    </cfRule>
    <cfRule type="expression" dxfId="4716" priority="4562">
      <formula>$A340="Venta"</formula>
    </cfRule>
    <cfRule type="expression" dxfId="4715" priority="4563">
      <formula>$A340="Compra"</formula>
    </cfRule>
  </conditionalFormatting>
  <conditionalFormatting sqref="B340:B347">
    <cfRule type="expression" dxfId="4714" priority="4564">
      <formula>ROW()=CELL("fila")</formula>
    </cfRule>
    <cfRule type="expression" dxfId="4713" priority="4565">
      <formula>$A340="Venta"</formula>
    </cfRule>
    <cfRule type="expression" dxfId="4712" priority="4566">
      <formula>$A340="Compra"</formula>
    </cfRule>
  </conditionalFormatting>
  <conditionalFormatting sqref="B340:B347">
    <cfRule type="expression" dxfId="4711" priority="4558">
      <formula>ROW()=CELL("fila")</formula>
    </cfRule>
    <cfRule type="expression" dxfId="4710" priority="4559">
      <formula>$A340="Venta"</formula>
    </cfRule>
    <cfRule type="expression" dxfId="4709" priority="4560">
      <formula>$A340="Compra"</formula>
    </cfRule>
  </conditionalFormatting>
  <conditionalFormatting sqref="B340:B347">
    <cfRule type="expression" dxfId="4708" priority="4555">
      <formula>ROW()=CELL("fila")</formula>
    </cfRule>
  </conditionalFormatting>
  <conditionalFormatting sqref="B340:B347">
    <cfRule type="expression" dxfId="4707" priority="4556">
      <formula>$A340="Venta"</formula>
    </cfRule>
    <cfRule type="expression" dxfId="4706" priority="4557">
      <formula>$A340="Compra"</formula>
    </cfRule>
  </conditionalFormatting>
  <conditionalFormatting sqref="B340:B347">
    <cfRule type="expression" dxfId="4705" priority="4549">
      <formula>ROW()=CELL("fila")</formula>
    </cfRule>
    <cfRule type="expression" dxfId="4704" priority="4550">
      <formula>$A340="Venta"</formula>
    </cfRule>
    <cfRule type="expression" dxfId="4703" priority="4551">
      <formula>$A340="Compra"</formula>
    </cfRule>
  </conditionalFormatting>
  <conditionalFormatting sqref="B340:B347">
    <cfRule type="expression" dxfId="4702" priority="4552">
      <formula>ROW()=CELL("fila")</formula>
    </cfRule>
    <cfRule type="expression" dxfId="4701" priority="4553">
      <formula>$A340="Venta"</formula>
    </cfRule>
    <cfRule type="expression" dxfId="4700" priority="4554">
      <formula>$A340="Compra"</formula>
    </cfRule>
  </conditionalFormatting>
  <conditionalFormatting sqref="B340:B347">
    <cfRule type="expression" dxfId="4699" priority="4543">
      <formula>ROW()=CELL("fila")</formula>
    </cfRule>
    <cfRule type="expression" dxfId="4698" priority="4544">
      <formula>$A340="Venta"</formula>
    </cfRule>
    <cfRule type="expression" dxfId="4697" priority="4545">
      <formula>$A340="Compra"</formula>
    </cfRule>
  </conditionalFormatting>
  <conditionalFormatting sqref="B340:B347">
    <cfRule type="expression" dxfId="4696" priority="4546">
      <formula>ROW()=CELL("fila")</formula>
    </cfRule>
    <cfRule type="expression" dxfId="4695" priority="4547">
      <formula>$A340="Venta"</formula>
    </cfRule>
    <cfRule type="expression" dxfId="4694" priority="4548">
      <formula>$A340="Compra"</formula>
    </cfRule>
  </conditionalFormatting>
  <conditionalFormatting sqref="B340:B347">
    <cfRule type="expression" dxfId="4693" priority="4540">
      <formula>ROW()=CELL("fila")</formula>
    </cfRule>
    <cfRule type="expression" dxfId="4692" priority="4541">
      <formula>$A340="Venta"</formula>
    </cfRule>
    <cfRule type="expression" dxfId="4691" priority="4542">
      <formula>$A340="Compra"</formula>
    </cfRule>
  </conditionalFormatting>
  <conditionalFormatting sqref="B340:B347">
    <cfRule type="expression" dxfId="4690" priority="4537">
      <formula>ROW()=CELL("fila")</formula>
    </cfRule>
  </conditionalFormatting>
  <conditionalFormatting sqref="B340:B347">
    <cfRule type="expression" dxfId="4689" priority="4538">
      <formula>$A340="Venta"</formula>
    </cfRule>
    <cfRule type="expression" dxfId="4688" priority="4539">
      <formula>$A340="Compra"</formula>
    </cfRule>
  </conditionalFormatting>
  <conditionalFormatting sqref="B340:B347">
    <cfRule type="expression" dxfId="4687" priority="4531">
      <formula>ROW()=CELL("fila")</formula>
    </cfRule>
    <cfRule type="expression" dxfId="4686" priority="4532">
      <formula>$A340="Venta"</formula>
    </cfRule>
    <cfRule type="expression" dxfId="4685" priority="4533">
      <formula>$A340="Compra"</formula>
    </cfRule>
  </conditionalFormatting>
  <conditionalFormatting sqref="B340:B347">
    <cfRule type="expression" dxfId="4684" priority="4534">
      <formula>ROW()=CELL("fila")</formula>
    </cfRule>
    <cfRule type="expression" dxfId="4683" priority="4535">
      <formula>$A340="Venta"</formula>
    </cfRule>
    <cfRule type="expression" dxfId="4682" priority="4536">
      <formula>$A340="Compra"</formula>
    </cfRule>
  </conditionalFormatting>
  <conditionalFormatting sqref="B340:B347">
    <cfRule type="expression" dxfId="4681" priority="4525">
      <formula>ROW()=CELL("fila")</formula>
    </cfRule>
    <cfRule type="expression" dxfId="4680" priority="4526">
      <formula>$A340="Venta"</formula>
    </cfRule>
    <cfRule type="expression" dxfId="4679" priority="4527">
      <formula>$A340="Compra"</formula>
    </cfRule>
  </conditionalFormatting>
  <conditionalFormatting sqref="B340:B347">
    <cfRule type="expression" dxfId="4678" priority="4528">
      <formula>ROW()=CELL("fila")</formula>
    </cfRule>
    <cfRule type="expression" dxfId="4677" priority="4529">
      <formula>$A340="Venta"</formula>
    </cfRule>
    <cfRule type="expression" dxfId="4676" priority="4530">
      <formula>$A340="Compra"</formula>
    </cfRule>
  </conditionalFormatting>
  <conditionalFormatting sqref="B340:B347">
    <cfRule type="expression" dxfId="4675" priority="4522">
      <formula>ROW()=CELL("fila")</formula>
    </cfRule>
    <cfRule type="expression" dxfId="4674" priority="4523">
      <formula>$A340="Venta"</formula>
    </cfRule>
    <cfRule type="expression" dxfId="4673" priority="4524">
      <formula>$A340="Compra"</formula>
    </cfRule>
  </conditionalFormatting>
  <conditionalFormatting sqref="B340:B347">
    <cfRule type="expression" dxfId="4672" priority="4519">
      <formula>ROW()=CELL("fila")</formula>
    </cfRule>
  </conditionalFormatting>
  <conditionalFormatting sqref="B340:B347">
    <cfRule type="expression" dxfId="4671" priority="4520">
      <formula>$A340="Venta"</formula>
    </cfRule>
    <cfRule type="expression" dxfId="4670" priority="4521">
      <formula>$A340="Compra"</formula>
    </cfRule>
  </conditionalFormatting>
  <conditionalFormatting sqref="B340:B347">
    <cfRule type="expression" dxfId="4669" priority="4513">
      <formula>ROW()=CELL("fila")</formula>
    </cfRule>
    <cfRule type="expression" dxfId="4668" priority="4514">
      <formula>$A340="Venta"</formula>
    </cfRule>
    <cfRule type="expression" dxfId="4667" priority="4515">
      <formula>$A340="Compra"</formula>
    </cfRule>
  </conditionalFormatting>
  <conditionalFormatting sqref="B340:B347">
    <cfRule type="expression" dxfId="4666" priority="4516">
      <formula>ROW()=CELL("fila")</formula>
    </cfRule>
    <cfRule type="expression" dxfId="4665" priority="4517">
      <formula>$A340="Venta"</formula>
    </cfRule>
    <cfRule type="expression" dxfId="4664" priority="4518">
      <formula>$A340="Compra"</formula>
    </cfRule>
  </conditionalFormatting>
  <conditionalFormatting sqref="B340:B347">
    <cfRule type="expression" dxfId="4663" priority="4507">
      <formula>ROW()=CELL("fila")</formula>
    </cfRule>
    <cfRule type="expression" dxfId="4662" priority="4508">
      <formula>$A340="Venta"</formula>
    </cfRule>
    <cfRule type="expression" dxfId="4661" priority="4509">
      <formula>$A340="Compra"</formula>
    </cfRule>
  </conditionalFormatting>
  <conditionalFormatting sqref="B340:B347">
    <cfRule type="expression" dxfId="4660" priority="4510">
      <formula>ROW()=CELL("fila")</formula>
    </cfRule>
    <cfRule type="expression" dxfId="4659" priority="4511">
      <formula>$A340="Venta"</formula>
    </cfRule>
    <cfRule type="expression" dxfId="4658" priority="4512">
      <formula>$A340="Compra"</formula>
    </cfRule>
  </conditionalFormatting>
  <conditionalFormatting sqref="B340:B347">
    <cfRule type="expression" dxfId="4657" priority="4501">
      <formula>ROW()=CELL("fila")</formula>
    </cfRule>
    <cfRule type="expression" dxfId="4656" priority="4502">
      <formula>$A340="Venta"</formula>
    </cfRule>
    <cfRule type="expression" dxfId="4655" priority="4503">
      <formula>$A340="Compra"</formula>
    </cfRule>
  </conditionalFormatting>
  <conditionalFormatting sqref="B340:B347">
    <cfRule type="expression" dxfId="4654" priority="4504">
      <formula>ROW()=CELL("fila")</formula>
    </cfRule>
    <cfRule type="expression" dxfId="4653" priority="4505">
      <formula>$A340="Venta"</formula>
    </cfRule>
    <cfRule type="expression" dxfId="4652" priority="4506">
      <formula>$A340="Compra"</formula>
    </cfRule>
  </conditionalFormatting>
  <conditionalFormatting sqref="B340:B347">
    <cfRule type="expression" dxfId="4651" priority="4495">
      <formula>ROW()=CELL("fila")</formula>
    </cfRule>
    <cfRule type="expression" dxfId="4650" priority="4496">
      <formula>$A340="Venta"</formula>
    </cfRule>
    <cfRule type="expression" dxfId="4649" priority="4497">
      <formula>$A340="Compra"</formula>
    </cfRule>
  </conditionalFormatting>
  <conditionalFormatting sqref="B340:B347">
    <cfRule type="expression" dxfId="4648" priority="4498">
      <formula>ROW()=CELL("fila")</formula>
    </cfRule>
    <cfRule type="expression" dxfId="4647" priority="4499">
      <formula>$A340="Venta"</formula>
    </cfRule>
    <cfRule type="expression" dxfId="4646" priority="4500">
      <formula>$A340="Compra"</formula>
    </cfRule>
  </conditionalFormatting>
  <conditionalFormatting sqref="B340:B347">
    <cfRule type="expression" dxfId="4645" priority="4492">
      <formula>ROW()=CELL("fila")</formula>
    </cfRule>
    <cfRule type="expression" dxfId="4644" priority="4493">
      <formula>$A340="Venta"</formula>
    </cfRule>
    <cfRule type="expression" dxfId="4643" priority="4494">
      <formula>$A340="Compra"</formula>
    </cfRule>
  </conditionalFormatting>
  <conditionalFormatting sqref="B340:B347">
    <cfRule type="expression" dxfId="4642" priority="4489">
      <formula>ROW()=CELL("fila")</formula>
    </cfRule>
  </conditionalFormatting>
  <conditionalFormatting sqref="B340:B347">
    <cfRule type="expression" dxfId="4641" priority="4490">
      <formula>$A340="Venta"</formula>
    </cfRule>
    <cfRule type="expression" dxfId="4640" priority="4491">
      <formula>$A340="Compra"</formula>
    </cfRule>
  </conditionalFormatting>
  <conditionalFormatting sqref="B340:B347">
    <cfRule type="expression" dxfId="4639" priority="4483">
      <formula>ROW()=CELL("fila")</formula>
    </cfRule>
    <cfRule type="expression" dxfId="4638" priority="4484">
      <formula>$A340="Venta"</formula>
    </cfRule>
    <cfRule type="expression" dxfId="4637" priority="4485">
      <formula>$A340="Compra"</formula>
    </cfRule>
  </conditionalFormatting>
  <conditionalFormatting sqref="B340:B347">
    <cfRule type="expression" dxfId="4636" priority="4486">
      <formula>ROW()=CELL("fila")</formula>
    </cfRule>
    <cfRule type="expression" dxfId="4635" priority="4487">
      <formula>$A340="Venta"</formula>
    </cfRule>
    <cfRule type="expression" dxfId="4634" priority="4488">
      <formula>$A340="Compra"</formula>
    </cfRule>
  </conditionalFormatting>
  <conditionalFormatting sqref="B340:B347">
    <cfRule type="expression" dxfId="4633" priority="4477">
      <formula>ROW()=CELL("fila")</formula>
    </cfRule>
    <cfRule type="expression" dxfId="4632" priority="4478">
      <formula>$A340="Venta"</formula>
    </cfRule>
    <cfRule type="expression" dxfId="4631" priority="4479">
      <formula>$A340="Compra"</formula>
    </cfRule>
  </conditionalFormatting>
  <conditionalFormatting sqref="B340:B347">
    <cfRule type="expression" dxfId="4630" priority="4480">
      <formula>ROW()=CELL("fila")</formula>
    </cfRule>
    <cfRule type="expression" dxfId="4629" priority="4481">
      <formula>$A340="Venta"</formula>
    </cfRule>
    <cfRule type="expression" dxfId="4628" priority="4482">
      <formula>$A340="Compra"</formula>
    </cfRule>
  </conditionalFormatting>
  <conditionalFormatting sqref="B340:B347">
    <cfRule type="expression" dxfId="4627" priority="4471">
      <formula>ROW()=CELL("fila")</formula>
    </cfRule>
    <cfRule type="expression" dxfId="4626" priority="4472">
      <formula>$A340="Venta"</formula>
    </cfRule>
    <cfRule type="expression" dxfId="4625" priority="4473">
      <formula>$A340="Compra"</formula>
    </cfRule>
  </conditionalFormatting>
  <conditionalFormatting sqref="B340:B347">
    <cfRule type="expression" dxfId="4624" priority="4474">
      <formula>ROW()=CELL("fila")</formula>
    </cfRule>
    <cfRule type="expression" dxfId="4623" priority="4475">
      <formula>$A340="Venta"</formula>
    </cfRule>
    <cfRule type="expression" dxfId="4622" priority="4476">
      <formula>$A340="Compra"</formula>
    </cfRule>
  </conditionalFormatting>
  <conditionalFormatting sqref="B340:B347">
    <cfRule type="expression" dxfId="4621" priority="4465">
      <formula>ROW()=CELL("fila")</formula>
    </cfRule>
    <cfRule type="expression" dxfId="4620" priority="4466">
      <formula>$A340="Venta"</formula>
    </cfRule>
    <cfRule type="expression" dxfId="4619" priority="4467">
      <formula>$A340="Compra"</formula>
    </cfRule>
  </conditionalFormatting>
  <conditionalFormatting sqref="B340:B347">
    <cfRule type="expression" dxfId="4618" priority="4468">
      <formula>ROW()=CELL("fila")</formula>
    </cfRule>
    <cfRule type="expression" dxfId="4617" priority="4469">
      <formula>$A340="Venta"</formula>
    </cfRule>
    <cfRule type="expression" dxfId="4616" priority="4470">
      <formula>$A340="Compra"</formula>
    </cfRule>
  </conditionalFormatting>
  <conditionalFormatting sqref="B340:B347">
    <cfRule type="expression" dxfId="4615" priority="4459">
      <formula>ROW()=CELL("fila")</formula>
    </cfRule>
    <cfRule type="expression" dxfId="4614" priority="4460">
      <formula>$A340="Venta"</formula>
    </cfRule>
    <cfRule type="expression" dxfId="4613" priority="4461">
      <formula>$A340="Compra"</formula>
    </cfRule>
  </conditionalFormatting>
  <conditionalFormatting sqref="B340:B347">
    <cfRule type="expression" dxfId="4612" priority="4462">
      <formula>ROW()=CELL("fila")</formula>
    </cfRule>
    <cfRule type="expression" dxfId="4611" priority="4463">
      <formula>$A340="Venta"</formula>
    </cfRule>
    <cfRule type="expression" dxfId="4610" priority="4464">
      <formula>$A340="Compra"</formula>
    </cfRule>
  </conditionalFormatting>
  <conditionalFormatting sqref="B348:B392">
    <cfRule type="expression" dxfId="4609" priority="4456">
      <formula>ROW()=CELL("fila")</formula>
    </cfRule>
    <cfRule type="expression" dxfId="4608" priority="4457">
      <formula>$A348="Venta"</formula>
    </cfRule>
    <cfRule type="expression" dxfId="4607" priority="4458">
      <formula>$A348="Compra"</formula>
    </cfRule>
  </conditionalFormatting>
  <conditionalFormatting sqref="B348:B392">
    <cfRule type="expression" dxfId="4606" priority="4453">
      <formula>ROW()=CELL("fila")</formula>
    </cfRule>
    <cfRule type="expression" dxfId="4605" priority="4454">
      <formula>$A348="Venta"</formula>
    </cfRule>
    <cfRule type="expression" dxfId="4604" priority="4455">
      <formula>$A348="Compra"</formula>
    </cfRule>
  </conditionalFormatting>
  <conditionalFormatting sqref="B348:B392">
    <cfRule type="expression" dxfId="4603" priority="4450">
      <formula>ROW()=CELL("fila")</formula>
    </cfRule>
    <cfRule type="expression" dxfId="4602" priority="4451">
      <formula>$A348="Venta"</formula>
    </cfRule>
    <cfRule type="expression" dxfId="4601" priority="4452">
      <formula>$A348="Compra"</formula>
    </cfRule>
  </conditionalFormatting>
  <conditionalFormatting sqref="B348:B392">
    <cfRule type="expression" dxfId="4600" priority="4444">
      <formula>ROW()=CELL("fila")</formula>
    </cfRule>
    <cfRule type="expression" dxfId="4599" priority="4445">
      <formula>$A348="Venta"</formula>
    </cfRule>
    <cfRule type="expression" dxfId="4598" priority="4446">
      <formula>$A348="Compra"</formula>
    </cfRule>
  </conditionalFormatting>
  <conditionalFormatting sqref="B348:B392">
    <cfRule type="expression" dxfId="4597" priority="4447">
      <formula>ROW()=CELL("fila")</formula>
    </cfRule>
    <cfRule type="expression" dxfId="4596" priority="4448">
      <formula>$A348="Venta"</formula>
    </cfRule>
    <cfRule type="expression" dxfId="4595" priority="4449">
      <formula>$A348="Compra"</formula>
    </cfRule>
  </conditionalFormatting>
  <conditionalFormatting sqref="B348:B392">
    <cfRule type="expression" dxfId="4594" priority="4438">
      <formula>ROW()=CELL("fila")</formula>
    </cfRule>
    <cfRule type="expression" dxfId="4593" priority="4439">
      <formula>$A348="Venta"</formula>
    </cfRule>
    <cfRule type="expression" dxfId="4592" priority="4440">
      <formula>$A348="Compra"</formula>
    </cfRule>
    <cfRule type="expression" dxfId="4591" priority="4441">
      <formula>ROW()=CELL("fila")</formula>
    </cfRule>
    <cfRule type="expression" dxfId="4590" priority="4442">
      <formula>$A348="Venta"</formula>
    </cfRule>
    <cfRule type="expression" dxfId="4589" priority="4443">
      <formula>$A348="Compra"</formula>
    </cfRule>
  </conditionalFormatting>
  <conditionalFormatting sqref="B348:B392">
    <cfRule type="expression" dxfId="4588" priority="4435">
      <formula>ROW()=CELL("fila")</formula>
    </cfRule>
    <cfRule type="expression" dxfId="4587" priority="4436">
      <formula>$A348="Venta"</formula>
    </cfRule>
    <cfRule type="expression" dxfId="4586" priority="4437">
      <formula>$A348="Compra"</formula>
    </cfRule>
  </conditionalFormatting>
  <conditionalFormatting sqref="B348:B392">
    <cfRule type="expression" dxfId="4585" priority="4429">
      <formula>ROW()=CELL("fila")</formula>
    </cfRule>
    <cfRule type="expression" dxfId="4584" priority="4430">
      <formula>$A348="Venta"</formula>
    </cfRule>
    <cfRule type="expression" dxfId="4583" priority="4431">
      <formula>$A348="Compra"</formula>
    </cfRule>
  </conditionalFormatting>
  <conditionalFormatting sqref="B348:B392">
    <cfRule type="expression" dxfId="4582" priority="4432">
      <formula>ROW()=CELL("fila")</formula>
    </cfRule>
    <cfRule type="expression" dxfId="4581" priority="4433">
      <formula>$A348="Venta"</formula>
    </cfRule>
    <cfRule type="expression" dxfId="4580" priority="4434">
      <formula>$A348="Compra"</formula>
    </cfRule>
  </conditionalFormatting>
  <conditionalFormatting sqref="B348:B392">
    <cfRule type="expression" dxfId="4579" priority="4426">
      <formula>ROW()=CELL("fila")</formula>
    </cfRule>
    <cfRule type="expression" dxfId="4578" priority="4427">
      <formula>$A348="Venta"</formula>
    </cfRule>
    <cfRule type="expression" dxfId="4577" priority="4428">
      <formula>$A348="Compra"</formula>
    </cfRule>
  </conditionalFormatting>
  <conditionalFormatting sqref="B348:B392">
    <cfRule type="expression" dxfId="4576" priority="4423">
      <formula>ROW()=CELL("fila")</formula>
    </cfRule>
  </conditionalFormatting>
  <conditionalFormatting sqref="B348:B392">
    <cfRule type="expression" dxfId="4575" priority="4424">
      <formula>$A348="Venta"</formula>
    </cfRule>
    <cfRule type="expression" dxfId="4574" priority="4425">
      <formula>$A348="Compra"</formula>
    </cfRule>
  </conditionalFormatting>
  <conditionalFormatting sqref="B348:B392">
    <cfRule type="expression" dxfId="4573" priority="4420">
      <formula>ROW()=CELL("fila")</formula>
    </cfRule>
    <cfRule type="expression" dxfId="4572" priority="4421">
      <formula>$A348="Venta"</formula>
    </cfRule>
    <cfRule type="expression" dxfId="4571" priority="4422">
      <formula>$A348="Compra"</formula>
    </cfRule>
  </conditionalFormatting>
  <conditionalFormatting sqref="B348:B392">
    <cfRule type="expression" dxfId="4570" priority="4417">
      <formula>ROW()=CELL("fila")</formula>
    </cfRule>
    <cfRule type="expression" dxfId="4569" priority="4418">
      <formula>$A348="Venta"</formula>
    </cfRule>
    <cfRule type="expression" dxfId="4568" priority="4419">
      <formula>$A348="Compra"</formula>
    </cfRule>
  </conditionalFormatting>
  <conditionalFormatting sqref="B348:B392">
    <cfRule type="expression" dxfId="4567" priority="4414">
      <formula>ROW()=CELL("fila")</formula>
    </cfRule>
    <cfRule type="expression" dxfId="4566" priority="4415">
      <formula>$A348="Venta"</formula>
    </cfRule>
    <cfRule type="expression" dxfId="4565" priority="4416">
      <formula>$A348="Compra"</formula>
    </cfRule>
  </conditionalFormatting>
  <conditionalFormatting sqref="B348:B392">
    <cfRule type="expression" dxfId="4564" priority="4411">
      <formula>ROW()=CELL("fila")</formula>
    </cfRule>
    <cfRule type="expression" dxfId="4563" priority="4412">
      <formula>$A348="Venta"</formula>
    </cfRule>
    <cfRule type="expression" dxfId="4562" priority="4413">
      <formula>$A348="Compra"</formula>
    </cfRule>
  </conditionalFormatting>
  <conditionalFormatting sqref="B348:B392">
    <cfRule type="expression" dxfId="4561" priority="4408">
      <formula>ROW()=CELL("fila")</formula>
    </cfRule>
    <cfRule type="expression" dxfId="4560" priority="4409">
      <formula>$A348="Venta"</formula>
    </cfRule>
    <cfRule type="expression" dxfId="4559" priority="4410">
      <formula>$A348="Compra"</formula>
    </cfRule>
  </conditionalFormatting>
  <conditionalFormatting sqref="B348:B392">
    <cfRule type="expression" dxfId="4558" priority="4405">
      <formula>ROW()=CELL("fila")</formula>
    </cfRule>
  </conditionalFormatting>
  <conditionalFormatting sqref="B348:B392">
    <cfRule type="expression" dxfId="4557" priority="4406">
      <formula>$A348="Venta"</formula>
    </cfRule>
    <cfRule type="expression" dxfId="4556" priority="4407">
      <formula>$A348="Compra"</formula>
    </cfRule>
  </conditionalFormatting>
  <conditionalFormatting sqref="B348:B392">
    <cfRule type="expression" dxfId="4555" priority="4402">
      <formula>ROW()=CELL("fila")</formula>
    </cfRule>
    <cfRule type="expression" dxfId="4554" priority="4403">
      <formula>$A348="Venta"</formula>
    </cfRule>
    <cfRule type="expression" dxfId="4553" priority="4404">
      <formula>$A348="Compra"</formula>
    </cfRule>
  </conditionalFormatting>
  <conditionalFormatting sqref="B348:B392">
    <cfRule type="expression" dxfId="4552" priority="4396">
      <formula>ROW()=CELL("fila")</formula>
    </cfRule>
    <cfRule type="expression" dxfId="4551" priority="4397">
      <formula>$A348="Venta"</formula>
    </cfRule>
    <cfRule type="expression" dxfId="4550" priority="4398">
      <formula>$A348="Compra"</formula>
    </cfRule>
  </conditionalFormatting>
  <conditionalFormatting sqref="B348:B392">
    <cfRule type="expression" dxfId="4549" priority="4399">
      <formula>ROW()=CELL("fila")</formula>
    </cfRule>
    <cfRule type="expression" dxfId="4548" priority="4400">
      <formula>$A348="Venta"</formula>
    </cfRule>
    <cfRule type="expression" dxfId="4547" priority="4401">
      <formula>$A348="Compra"</formula>
    </cfRule>
  </conditionalFormatting>
  <conditionalFormatting sqref="B348:B392">
    <cfRule type="expression" dxfId="4546" priority="4393">
      <formula>ROW()=CELL("fila")</formula>
    </cfRule>
    <cfRule type="expression" dxfId="4545" priority="4394">
      <formula>$A348="Venta"</formula>
    </cfRule>
    <cfRule type="expression" dxfId="4544" priority="4395">
      <formula>$A348="Compra"</formula>
    </cfRule>
  </conditionalFormatting>
  <conditionalFormatting sqref="B348:B392">
    <cfRule type="expression" dxfId="4543" priority="4390">
      <formula>ROW()=CELL("fila")</formula>
    </cfRule>
    <cfRule type="expression" dxfId="4542" priority="4391">
      <formula>$A348="Venta"</formula>
    </cfRule>
    <cfRule type="expression" dxfId="4541" priority="4392">
      <formula>$A348="Compra"</formula>
    </cfRule>
  </conditionalFormatting>
  <conditionalFormatting sqref="B348:B392">
    <cfRule type="expression" dxfId="4540" priority="4387">
      <formula>ROW()=CELL("fila")</formula>
    </cfRule>
    <cfRule type="expression" dxfId="4539" priority="4388">
      <formula>$A348="Venta"</formula>
    </cfRule>
    <cfRule type="expression" dxfId="4538" priority="4389">
      <formula>$A348="Compra"</formula>
    </cfRule>
  </conditionalFormatting>
  <conditionalFormatting sqref="B348:B392">
    <cfRule type="expression" dxfId="4537" priority="4384">
      <formula>ROW()=CELL("fila")</formula>
    </cfRule>
  </conditionalFormatting>
  <conditionalFormatting sqref="B348:B392">
    <cfRule type="expression" dxfId="4536" priority="4385">
      <formula>$A348="Venta"</formula>
    </cfRule>
    <cfRule type="expression" dxfId="4535" priority="4386">
      <formula>$A348="Compra"</formula>
    </cfRule>
  </conditionalFormatting>
  <conditionalFormatting sqref="B348:B392">
    <cfRule type="expression" dxfId="4534" priority="4381">
      <formula>ROW()=CELL("fila")</formula>
    </cfRule>
    <cfRule type="expression" dxfId="4533" priority="4382">
      <formula>$A348="Venta"</formula>
    </cfRule>
    <cfRule type="expression" dxfId="4532" priority="4383">
      <formula>$A348="Compra"</formula>
    </cfRule>
  </conditionalFormatting>
  <conditionalFormatting sqref="B348:B392">
    <cfRule type="expression" dxfId="4531" priority="4378">
      <formula>ROW()=CELL("fila")</formula>
    </cfRule>
    <cfRule type="expression" dxfId="4530" priority="4379">
      <formula>$A348="Venta"</formula>
    </cfRule>
    <cfRule type="expression" dxfId="4529" priority="4380">
      <formula>$A348="Compra"</formula>
    </cfRule>
  </conditionalFormatting>
  <conditionalFormatting sqref="B348:B392">
    <cfRule type="expression" dxfId="4528" priority="4375">
      <formula>ROW()=CELL("fila")</formula>
    </cfRule>
    <cfRule type="expression" dxfId="4527" priority="4376">
      <formula>$A348="Venta"</formula>
    </cfRule>
    <cfRule type="expression" dxfId="4526" priority="4377">
      <formula>$A348="Compra"</formula>
    </cfRule>
  </conditionalFormatting>
  <conditionalFormatting sqref="B348:B392">
    <cfRule type="expression" dxfId="4525" priority="4372">
      <formula>ROW()=CELL("fila")</formula>
    </cfRule>
    <cfRule type="expression" dxfId="4524" priority="4373">
      <formula>$A348="Venta"</formula>
    </cfRule>
    <cfRule type="expression" dxfId="4523" priority="4374">
      <formula>$A348="Compra"</formula>
    </cfRule>
  </conditionalFormatting>
  <conditionalFormatting sqref="B348:B392">
    <cfRule type="expression" dxfId="4522" priority="4369">
      <formula>ROW()=CELL("fila")</formula>
    </cfRule>
    <cfRule type="expression" dxfId="4521" priority="4370">
      <formula>$A348="Venta"</formula>
    </cfRule>
    <cfRule type="expression" dxfId="4520" priority="4371">
      <formula>$A348="Compra"</formula>
    </cfRule>
  </conditionalFormatting>
  <conditionalFormatting sqref="B348:B392">
    <cfRule type="expression" dxfId="4519" priority="4366">
      <formula>ROW()=CELL("fila")</formula>
    </cfRule>
    <cfRule type="expression" dxfId="4518" priority="4367">
      <formula>$A348="Venta"</formula>
    </cfRule>
    <cfRule type="expression" dxfId="4517" priority="4368">
      <formula>$A348="Compra"</formula>
    </cfRule>
  </conditionalFormatting>
  <conditionalFormatting sqref="B348:B392">
    <cfRule type="expression" dxfId="4516" priority="4363">
      <formula>ROW()=CELL("fila")</formula>
    </cfRule>
    <cfRule type="expression" dxfId="4515" priority="4364">
      <formula>$A348="Venta"</formula>
    </cfRule>
    <cfRule type="expression" dxfId="4514" priority="4365">
      <formula>$A348="Compra"</formula>
    </cfRule>
  </conditionalFormatting>
  <conditionalFormatting sqref="B348:B392">
    <cfRule type="expression" dxfId="4513" priority="4360">
      <formula>ROW()=CELL("fila")</formula>
    </cfRule>
    <cfRule type="expression" dxfId="4512" priority="4361">
      <formula>$A348="Venta"</formula>
    </cfRule>
    <cfRule type="expression" dxfId="4511" priority="4362">
      <formula>$A348="Compra"</formula>
    </cfRule>
  </conditionalFormatting>
  <conditionalFormatting sqref="B348:B392">
    <cfRule type="expression" dxfId="4510" priority="4357">
      <formula>ROW()=CELL("fila")</formula>
    </cfRule>
    <cfRule type="expression" dxfId="4509" priority="4358">
      <formula>$A348="Venta"</formula>
    </cfRule>
    <cfRule type="expression" dxfId="4508" priority="4359">
      <formula>$A348="Compra"</formula>
    </cfRule>
  </conditionalFormatting>
  <conditionalFormatting sqref="B348:B392">
    <cfRule type="expression" dxfId="4507" priority="4354">
      <formula>ROW()=CELL("fila")</formula>
    </cfRule>
    <cfRule type="expression" dxfId="4506" priority="4355">
      <formula>$A348="Venta"</formula>
    </cfRule>
    <cfRule type="expression" dxfId="4505" priority="4356">
      <formula>$A348="Compra"</formula>
    </cfRule>
  </conditionalFormatting>
  <conditionalFormatting sqref="B348:B392">
    <cfRule type="expression" dxfId="4504" priority="4348">
      <formula>ROW()=CELL("fila")</formula>
    </cfRule>
    <cfRule type="expression" dxfId="4503" priority="4349">
      <formula>$A348="Venta"</formula>
    </cfRule>
    <cfRule type="expression" dxfId="4502" priority="4350">
      <formula>$A348="Compra"</formula>
    </cfRule>
  </conditionalFormatting>
  <conditionalFormatting sqref="B348:B392">
    <cfRule type="expression" dxfId="4501" priority="4351">
      <formula>ROW()=CELL("fila")</formula>
    </cfRule>
    <cfRule type="expression" dxfId="4500" priority="4352">
      <formula>$A348="Venta"</formula>
    </cfRule>
    <cfRule type="expression" dxfId="4499" priority="4353">
      <formula>$A348="Compra"</formula>
    </cfRule>
  </conditionalFormatting>
  <conditionalFormatting sqref="B348:B392">
    <cfRule type="expression" dxfId="4498" priority="4345">
      <formula>ROW()=CELL("fila")</formula>
    </cfRule>
    <cfRule type="expression" dxfId="4497" priority="4346">
      <formula>$A348="Venta"</formula>
    </cfRule>
    <cfRule type="expression" dxfId="4496" priority="4347">
      <formula>$A348="Compra"</formula>
    </cfRule>
  </conditionalFormatting>
  <conditionalFormatting sqref="B348:B392">
    <cfRule type="expression" dxfId="4495" priority="4342">
      <formula>ROW()=CELL("fila")</formula>
    </cfRule>
    <cfRule type="expression" dxfId="4494" priority="4343">
      <formula>$A348="Venta"</formula>
    </cfRule>
    <cfRule type="expression" dxfId="4493" priority="4344">
      <formula>$A348="Compra"</formula>
    </cfRule>
  </conditionalFormatting>
  <conditionalFormatting sqref="B348:B392">
    <cfRule type="expression" dxfId="4492" priority="4339">
      <formula>ROW()=CELL("fila")</formula>
    </cfRule>
    <cfRule type="expression" dxfId="4491" priority="4340">
      <formula>$A348="Venta"</formula>
    </cfRule>
    <cfRule type="expression" dxfId="4490" priority="4341">
      <formula>$A348="Compra"</formula>
    </cfRule>
  </conditionalFormatting>
  <conditionalFormatting sqref="B348:B392">
    <cfRule type="expression" dxfId="4489" priority="4336">
      <formula>ROW()=CELL("fila")</formula>
    </cfRule>
  </conditionalFormatting>
  <conditionalFormatting sqref="B348:B392">
    <cfRule type="expression" dxfId="4488" priority="4337">
      <formula>$A348="Venta"</formula>
    </cfRule>
    <cfRule type="expression" dxfId="4487" priority="4338">
      <formula>$A348="Compra"</formula>
    </cfRule>
  </conditionalFormatting>
  <conditionalFormatting sqref="B348:B392">
    <cfRule type="expression" dxfId="4486" priority="4330">
      <formula>ROW()=CELL("fila")</formula>
    </cfRule>
    <cfRule type="expression" dxfId="4485" priority="4331">
      <formula>$A348="Venta"</formula>
    </cfRule>
    <cfRule type="expression" dxfId="4484" priority="4332">
      <formula>$A348="Compra"</formula>
    </cfRule>
  </conditionalFormatting>
  <conditionalFormatting sqref="B348:B392">
    <cfRule type="expression" dxfId="4483" priority="4333">
      <formula>ROW()=CELL("fila")</formula>
    </cfRule>
    <cfRule type="expression" dxfId="4482" priority="4334">
      <formula>$A348="Venta"</formula>
    </cfRule>
    <cfRule type="expression" dxfId="4481" priority="4335">
      <formula>$A348="Compra"</formula>
    </cfRule>
  </conditionalFormatting>
  <conditionalFormatting sqref="B348:B392">
    <cfRule type="expression" dxfId="4480" priority="4327">
      <formula>ROW()=CELL("fila")</formula>
    </cfRule>
    <cfRule type="expression" dxfId="4479" priority="4328">
      <formula>$A348="Venta"</formula>
    </cfRule>
    <cfRule type="expression" dxfId="4478" priority="4329">
      <formula>$A348="Compra"</formula>
    </cfRule>
  </conditionalFormatting>
  <conditionalFormatting sqref="B348:B392">
    <cfRule type="expression" dxfId="4477" priority="4324">
      <formula>ROW()=CELL("fila")</formula>
    </cfRule>
    <cfRule type="expression" dxfId="4476" priority="4325">
      <formula>$A348="Venta"</formula>
    </cfRule>
    <cfRule type="expression" dxfId="4475" priority="4326">
      <formula>$A348="Compra"</formula>
    </cfRule>
  </conditionalFormatting>
  <conditionalFormatting sqref="B348:B392">
    <cfRule type="expression" dxfId="4474" priority="4321">
      <formula>ROW()=CELL("fila")</formula>
    </cfRule>
    <cfRule type="expression" dxfId="4473" priority="4322">
      <formula>$A348="Venta"</formula>
    </cfRule>
    <cfRule type="expression" dxfId="4472" priority="4323">
      <formula>$A348="Compra"</formula>
    </cfRule>
  </conditionalFormatting>
  <conditionalFormatting sqref="B348:B392">
    <cfRule type="expression" dxfId="4471" priority="4318">
      <formula>ROW()=CELL("fila")</formula>
    </cfRule>
  </conditionalFormatting>
  <conditionalFormatting sqref="B348:B392">
    <cfRule type="expression" dxfId="4470" priority="4319">
      <formula>$A348="Venta"</formula>
    </cfRule>
    <cfRule type="expression" dxfId="4469" priority="4320">
      <formula>$A348="Compra"</formula>
    </cfRule>
  </conditionalFormatting>
  <conditionalFormatting sqref="B348:B392">
    <cfRule type="expression" dxfId="4468" priority="4312">
      <formula>ROW()=CELL("fila")</formula>
    </cfRule>
    <cfRule type="expression" dxfId="4467" priority="4313">
      <formula>$A348="Venta"</formula>
    </cfRule>
    <cfRule type="expression" dxfId="4466" priority="4314">
      <formula>$A348="Compra"</formula>
    </cfRule>
  </conditionalFormatting>
  <conditionalFormatting sqref="B348:B392">
    <cfRule type="expression" dxfId="4465" priority="4315">
      <formula>ROW()=CELL("fila")</formula>
    </cfRule>
    <cfRule type="expression" dxfId="4464" priority="4316">
      <formula>$A348="Venta"</formula>
    </cfRule>
    <cfRule type="expression" dxfId="4463" priority="4317">
      <formula>$A348="Compra"</formula>
    </cfRule>
  </conditionalFormatting>
  <conditionalFormatting sqref="B348:B392">
    <cfRule type="expression" dxfId="4462" priority="4309">
      <formula>ROW()=CELL("fila")</formula>
    </cfRule>
    <cfRule type="expression" dxfId="4461" priority="4310">
      <formula>$A348="Venta"</formula>
    </cfRule>
    <cfRule type="expression" dxfId="4460" priority="4311">
      <formula>$A348="Compra"</formula>
    </cfRule>
  </conditionalFormatting>
  <conditionalFormatting sqref="B348:B392">
    <cfRule type="expression" dxfId="4459" priority="4306">
      <formula>ROW()=CELL("fila")</formula>
    </cfRule>
  </conditionalFormatting>
  <conditionalFormatting sqref="B348:B392">
    <cfRule type="expression" dxfId="4458" priority="4307">
      <formula>$A348="Venta"</formula>
    </cfRule>
    <cfRule type="expression" dxfId="4457" priority="4308">
      <formula>$A348="Compra"</formula>
    </cfRule>
  </conditionalFormatting>
  <conditionalFormatting sqref="B348:B392">
    <cfRule type="expression" dxfId="4456" priority="4300">
      <formula>ROW()=CELL("fila")</formula>
    </cfRule>
    <cfRule type="expression" dxfId="4455" priority="4301">
      <formula>$A348="Venta"</formula>
    </cfRule>
    <cfRule type="expression" dxfId="4454" priority="4302">
      <formula>$A348="Compra"</formula>
    </cfRule>
  </conditionalFormatting>
  <conditionalFormatting sqref="B348:B392">
    <cfRule type="expression" dxfId="4453" priority="4303">
      <formula>ROW()=CELL("fila")</formula>
    </cfRule>
    <cfRule type="expression" dxfId="4452" priority="4304">
      <formula>$A348="Venta"</formula>
    </cfRule>
    <cfRule type="expression" dxfId="4451" priority="4305">
      <formula>$A348="Compra"</formula>
    </cfRule>
  </conditionalFormatting>
  <conditionalFormatting sqref="B348:B392">
    <cfRule type="expression" dxfId="4450" priority="4294">
      <formula>ROW()=CELL("fila")</formula>
    </cfRule>
    <cfRule type="expression" dxfId="4449" priority="4295">
      <formula>$A348="Venta"</formula>
    </cfRule>
    <cfRule type="expression" dxfId="4448" priority="4296">
      <formula>$A348="Compra"</formula>
    </cfRule>
  </conditionalFormatting>
  <conditionalFormatting sqref="B348:B392">
    <cfRule type="expression" dxfId="4447" priority="4297">
      <formula>ROW()=CELL("fila")</formula>
    </cfRule>
    <cfRule type="expression" dxfId="4446" priority="4298">
      <formula>$A348="Venta"</formula>
    </cfRule>
    <cfRule type="expression" dxfId="4445" priority="4299">
      <formula>$A348="Compra"</formula>
    </cfRule>
  </conditionalFormatting>
  <conditionalFormatting sqref="B348:B392">
    <cfRule type="expression" dxfId="4444" priority="4291">
      <formula>ROW()=CELL("fila")</formula>
    </cfRule>
    <cfRule type="expression" dxfId="4443" priority="4292">
      <formula>$A348="Venta"</formula>
    </cfRule>
    <cfRule type="expression" dxfId="4442" priority="4293">
      <formula>$A348="Compra"</formula>
    </cfRule>
  </conditionalFormatting>
  <conditionalFormatting sqref="B348:B392">
    <cfRule type="expression" dxfId="4441" priority="4288">
      <formula>ROW()=CELL("fila")</formula>
    </cfRule>
    <cfRule type="expression" dxfId="4440" priority="4289">
      <formula>$A348="Venta"</formula>
    </cfRule>
    <cfRule type="expression" dxfId="4439" priority="4290">
      <formula>$A348="Compra"</formula>
    </cfRule>
  </conditionalFormatting>
  <conditionalFormatting sqref="B348:B392">
    <cfRule type="expression" dxfId="4438" priority="4285">
      <formula>ROW()=CELL("fila")</formula>
    </cfRule>
    <cfRule type="expression" dxfId="4437" priority="4286">
      <formula>$A348="Venta"</formula>
    </cfRule>
    <cfRule type="expression" dxfId="4436" priority="4287">
      <formula>$A348="Compra"</formula>
    </cfRule>
  </conditionalFormatting>
  <conditionalFormatting sqref="B348:B392">
    <cfRule type="expression" dxfId="4435" priority="4282">
      <formula>ROW()=CELL("fila")</formula>
    </cfRule>
  </conditionalFormatting>
  <conditionalFormatting sqref="B348:B392">
    <cfRule type="expression" dxfId="4434" priority="4283">
      <formula>$A348="Venta"</formula>
    </cfRule>
    <cfRule type="expression" dxfId="4433" priority="4284">
      <formula>$A348="Compra"</formula>
    </cfRule>
  </conditionalFormatting>
  <conditionalFormatting sqref="B348:B392">
    <cfRule type="expression" dxfId="4432" priority="4276">
      <formula>ROW()=CELL("fila")</formula>
    </cfRule>
    <cfRule type="expression" dxfId="4431" priority="4277">
      <formula>$A348="Venta"</formula>
    </cfRule>
    <cfRule type="expression" dxfId="4430" priority="4278">
      <formula>$A348="Compra"</formula>
    </cfRule>
  </conditionalFormatting>
  <conditionalFormatting sqref="B348:B392">
    <cfRule type="expression" dxfId="4429" priority="4279">
      <formula>ROW()=CELL("fila")</formula>
    </cfRule>
    <cfRule type="expression" dxfId="4428" priority="4280">
      <formula>$A348="Venta"</formula>
    </cfRule>
    <cfRule type="expression" dxfId="4427" priority="4281">
      <formula>$A348="Compra"</formula>
    </cfRule>
  </conditionalFormatting>
  <conditionalFormatting sqref="B348:B392">
    <cfRule type="expression" dxfId="4426" priority="4273">
      <formula>ROW()=CELL("fila")</formula>
    </cfRule>
    <cfRule type="expression" dxfId="4425" priority="4274">
      <formula>$A348="Venta"</formula>
    </cfRule>
    <cfRule type="expression" dxfId="4424" priority="4275">
      <formula>$A348="Compra"</formula>
    </cfRule>
  </conditionalFormatting>
  <conditionalFormatting sqref="B348:B392">
    <cfRule type="expression" dxfId="4423" priority="4270">
      <formula>ROW()=CELL("fila")</formula>
    </cfRule>
  </conditionalFormatting>
  <conditionalFormatting sqref="B348:B392">
    <cfRule type="expression" dxfId="4422" priority="4271">
      <formula>$A348="Venta"</formula>
    </cfRule>
    <cfRule type="expression" dxfId="4421" priority="4272">
      <formula>$A348="Compra"</formula>
    </cfRule>
  </conditionalFormatting>
  <conditionalFormatting sqref="B348:B392">
    <cfRule type="expression" dxfId="4420" priority="4264">
      <formula>ROW()=CELL("fila")</formula>
    </cfRule>
    <cfRule type="expression" dxfId="4419" priority="4265">
      <formula>$A348="Venta"</formula>
    </cfRule>
    <cfRule type="expression" dxfId="4418" priority="4266">
      <formula>$A348="Compra"</formula>
    </cfRule>
  </conditionalFormatting>
  <conditionalFormatting sqref="B348:B392">
    <cfRule type="expression" dxfId="4417" priority="4267">
      <formula>ROW()=CELL("fila")</formula>
    </cfRule>
    <cfRule type="expression" dxfId="4416" priority="4268">
      <formula>$A348="Venta"</formula>
    </cfRule>
    <cfRule type="expression" dxfId="4415" priority="4269">
      <formula>$A348="Compra"</formula>
    </cfRule>
  </conditionalFormatting>
  <conditionalFormatting sqref="B348:B392">
    <cfRule type="expression" dxfId="4414" priority="4258">
      <formula>ROW()=CELL("fila")</formula>
    </cfRule>
    <cfRule type="expression" dxfId="4413" priority="4259">
      <formula>$A348="Venta"</formula>
    </cfRule>
    <cfRule type="expression" dxfId="4412" priority="4260">
      <formula>$A348="Compra"</formula>
    </cfRule>
  </conditionalFormatting>
  <conditionalFormatting sqref="B348:B392">
    <cfRule type="expression" dxfId="4411" priority="4261">
      <formula>ROW()=CELL("fila")</formula>
    </cfRule>
    <cfRule type="expression" dxfId="4410" priority="4262">
      <formula>$A348="Venta"</formula>
    </cfRule>
    <cfRule type="expression" dxfId="4409" priority="4263">
      <formula>$A348="Compra"</formula>
    </cfRule>
  </conditionalFormatting>
  <conditionalFormatting sqref="B348:B392">
    <cfRule type="expression" dxfId="4408" priority="4255">
      <formula>ROW()=CELL("fila")</formula>
    </cfRule>
    <cfRule type="expression" dxfId="4407" priority="4256">
      <formula>$A348="Venta"</formula>
    </cfRule>
    <cfRule type="expression" dxfId="4406" priority="4257">
      <formula>$A348="Compra"</formula>
    </cfRule>
  </conditionalFormatting>
  <conditionalFormatting sqref="B348:B392">
    <cfRule type="expression" dxfId="4405" priority="4252">
      <formula>ROW()=CELL("fila")</formula>
    </cfRule>
  </conditionalFormatting>
  <conditionalFormatting sqref="B348:B392">
    <cfRule type="expression" dxfId="4404" priority="4253">
      <formula>$A348="Venta"</formula>
    </cfRule>
    <cfRule type="expression" dxfId="4403" priority="4254">
      <formula>$A348="Compra"</formula>
    </cfRule>
  </conditionalFormatting>
  <conditionalFormatting sqref="B348:B392">
    <cfRule type="expression" dxfId="4402" priority="4246">
      <formula>ROW()=CELL("fila")</formula>
    </cfRule>
    <cfRule type="expression" dxfId="4401" priority="4247">
      <formula>$A348="Venta"</formula>
    </cfRule>
    <cfRule type="expression" dxfId="4400" priority="4248">
      <formula>$A348="Compra"</formula>
    </cfRule>
  </conditionalFormatting>
  <conditionalFormatting sqref="B348:B392">
    <cfRule type="expression" dxfId="4399" priority="4249">
      <formula>ROW()=CELL("fila")</formula>
    </cfRule>
    <cfRule type="expression" dxfId="4398" priority="4250">
      <formula>$A348="Venta"</formula>
    </cfRule>
    <cfRule type="expression" dxfId="4397" priority="4251">
      <formula>$A348="Compra"</formula>
    </cfRule>
  </conditionalFormatting>
  <conditionalFormatting sqref="B348:B392">
    <cfRule type="expression" dxfId="4396" priority="4240">
      <formula>ROW()=CELL("fila")</formula>
    </cfRule>
    <cfRule type="expression" dxfId="4395" priority="4241">
      <formula>$A348="Venta"</formula>
    </cfRule>
    <cfRule type="expression" dxfId="4394" priority="4242">
      <formula>$A348="Compra"</formula>
    </cfRule>
  </conditionalFormatting>
  <conditionalFormatting sqref="B348:B392">
    <cfRule type="expression" dxfId="4393" priority="4243">
      <formula>ROW()=CELL("fila")</formula>
    </cfRule>
    <cfRule type="expression" dxfId="4392" priority="4244">
      <formula>$A348="Venta"</formula>
    </cfRule>
    <cfRule type="expression" dxfId="4391" priority="4245">
      <formula>$A348="Compra"</formula>
    </cfRule>
  </conditionalFormatting>
  <conditionalFormatting sqref="B348:B392">
    <cfRule type="expression" dxfId="4390" priority="4237">
      <formula>ROW()=CELL("fila")</formula>
    </cfRule>
    <cfRule type="expression" dxfId="4389" priority="4238">
      <formula>$A348="Venta"</formula>
    </cfRule>
    <cfRule type="expression" dxfId="4388" priority="4239">
      <formula>$A348="Compra"</formula>
    </cfRule>
  </conditionalFormatting>
  <conditionalFormatting sqref="B348:B392">
    <cfRule type="expression" dxfId="4387" priority="4234">
      <formula>ROW()=CELL("fila")</formula>
    </cfRule>
  </conditionalFormatting>
  <conditionalFormatting sqref="B348:B392">
    <cfRule type="expression" dxfId="4386" priority="4235">
      <formula>$A348="Venta"</formula>
    </cfRule>
    <cfRule type="expression" dxfId="4385" priority="4236">
      <formula>$A348="Compra"</formula>
    </cfRule>
  </conditionalFormatting>
  <conditionalFormatting sqref="B348:B392">
    <cfRule type="expression" dxfId="4384" priority="4228">
      <formula>ROW()=CELL("fila")</formula>
    </cfRule>
    <cfRule type="expression" dxfId="4383" priority="4229">
      <formula>$A348="Venta"</formula>
    </cfRule>
    <cfRule type="expression" dxfId="4382" priority="4230">
      <formula>$A348="Compra"</formula>
    </cfRule>
  </conditionalFormatting>
  <conditionalFormatting sqref="B348:B392">
    <cfRule type="expression" dxfId="4381" priority="4231">
      <formula>ROW()=CELL("fila")</formula>
    </cfRule>
    <cfRule type="expression" dxfId="4380" priority="4232">
      <formula>$A348="Venta"</formula>
    </cfRule>
    <cfRule type="expression" dxfId="4379" priority="4233">
      <formula>$A348="Compra"</formula>
    </cfRule>
  </conditionalFormatting>
  <conditionalFormatting sqref="B348:B392">
    <cfRule type="expression" dxfId="4378" priority="4222">
      <formula>ROW()=CELL("fila")</formula>
    </cfRule>
    <cfRule type="expression" dxfId="4377" priority="4223">
      <formula>$A348="Venta"</formula>
    </cfRule>
    <cfRule type="expression" dxfId="4376" priority="4224">
      <formula>$A348="Compra"</formula>
    </cfRule>
  </conditionalFormatting>
  <conditionalFormatting sqref="B348:B392">
    <cfRule type="expression" dxfId="4375" priority="4225">
      <formula>ROW()=CELL("fila")</formula>
    </cfRule>
    <cfRule type="expression" dxfId="4374" priority="4226">
      <formula>$A348="Venta"</formula>
    </cfRule>
    <cfRule type="expression" dxfId="4373" priority="4227">
      <formula>$A348="Compra"</formula>
    </cfRule>
  </conditionalFormatting>
  <conditionalFormatting sqref="B348:B392">
    <cfRule type="expression" dxfId="4372" priority="4219">
      <formula>ROW()=CELL("fila")</formula>
    </cfRule>
    <cfRule type="expression" dxfId="4371" priority="4220">
      <formula>$A348="Venta"</formula>
    </cfRule>
    <cfRule type="expression" dxfId="4370" priority="4221">
      <formula>$A348="Compra"</formula>
    </cfRule>
  </conditionalFormatting>
  <conditionalFormatting sqref="B348:B392">
    <cfRule type="expression" dxfId="4369" priority="4216">
      <formula>ROW()=CELL("fila")</formula>
    </cfRule>
  </conditionalFormatting>
  <conditionalFormatting sqref="B348:B392">
    <cfRule type="expression" dxfId="4368" priority="4217">
      <formula>$A348="Venta"</formula>
    </cfRule>
    <cfRule type="expression" dxfId="4367" priority="4218">
      <formula>$A348="Compra"</formula>
    </cfRule>
  </conditionalFormatting>
  <conditionalFormatting sqref="B348:B392">
    <cfRule type="expression" dxfId="4366" priority="4210">
      <formula>ROW()=CELL("fila")</formula>
    </cfRule>
    <cfRule type="expression" dxfId="4365" priority="4211">
      <formula>$A348="Venta"</formula>
    </cfRule>
    <cfRule type="expression" dxfId="4364" priority="4212">
      <formula>$A348="Compra"</formula>
    </cfRule>
  </conditionalFormatting>
  <conditionalFormatting sqref="B348:B392">
    <cfRule type="expression" dxfId="4363" priority="4213">
      <formula>ROW()=CELL("fila")</formula>
    </cfRule>
    <cfRule type="expression" dxfId="4362" priority="4214">
      <formula>$A348="Venta"</formula>
    </cfRule>
    <cfRule type="expression" dxfId="4361" priority="4215">
      <formula>$A348="Compra"</formula>
    </cfRule>
  </conditionalFormatting>
  <conditionalFormatting sqref="B348:B392">
    <cfRule type="expression" dxfId="4360" priority="4204">
      <formula>ROW()=CELL("fila")</formula>
    </cfRule>
    <cfRule type="expression" dxfId="4359" priority="4205">
      <formula>$A348="Venta"</formula>
    </cfRule>
    <cfRule type="expression" dxfId="4358" priority="4206">
      <formula>$A348="Compra"</formula>
    </cfRule>
  </conditionalFormatting>
  <conditionalFormatting sqref="B348:B392">
    <cfRule type="expression" dxfId="4357" priority="4207">
      <formula>ROW()=CELL("fila")</formula>
    </cfRule>
    <cfRule type="expression" dxfId="4356" priority="4208">
      <formula>$A348="Venta"</formula>
    </cfRule>
    <cfRule type="expression" dxfId="4355" priority="4209">
      <formula>$A348="Compra"</formula>
    </cfRule>
  </conditionalFormatting>
  <conditionalFormatting sqref="B348:B392">
    <cfRule type="expression" dxfId="4354" priority="4198">
      <formula>ROW()=CELL("fila")</formula>
    </cfRule>
    <cfRule type="expression" dxfId="4353" priority="4199">
      <formula>$A348="Venta"</formula>
    </cfRule>
    <cfRule type="expression" dxfId="4352" priority="4200">
      <formula>$A348="Compra"</formula>
    </cfRule>
  </conditionalFormatting>
  <conditionalFormatting sqref="B348:B392">
    <cfRule type="expression" dxfId="4351" priority="4201">
      <formula>ROW()=CELL("fila")</formula>
    </cfRule>
    <cfRule type="expression" dxfId="4350" priority="4202">
      <formula>$A348="Venta"</formula>
    </cfRule>
    <cfRule type="expression" dxfId="4349" priority="4203">
      <formula>$A348="Compra"</formula>
    </cfRule>
  </conditionalFormatting>
  <conditionalFormatting sqref="B348:B392">
    <cfRule type="expression" dxfId="4348" priority="4192">
      <formula>ROW()=CELL("fila")</formula>
    </cfRule>
    <cfRule type="expression" dxfId="4347" priority="4193">
      <formula>$A348="Venta"</formula>
    </cfRule>
    <cfRule type="expression" dxfId="4346" priority="4194">
      <formula>$A348="Compra"</formula>
    </cfRule>
  </conditionalFormatting>
  <conditionalFormatting sqref="B348:B392">
    <cfRule type="expression" dxfId="4345" priority="4195">
      <formula>ROW()=CELL("fila")</formula>
    </cfRule>
    <cfRule type="expression" dxfId="4344" priority="4196">
      <formula>$A348="Venta"</formula>
    </cfRule>
    <cfRule type="expression" dxfId="4343" priority="4197">
      <formula>$A348="Compra"</formula>
    </cfRule>
  </conditionalFormatting>
  <conditionalFormatting sqref="B348:B392">
    <cfRule type="expression" dxfId="4342" priority="4189">
      <formula>ROW()=CELL("fila")</formula>
    </cfRule>
    <cfRule type="expression" dxfId="4341" priority="4190">
      <formula>$A348="Venta"</formula>
    </cfRule>
    <cfRule type="expression" dxfId="4340" priority="4191">
      <formula>$A348="Compra"</formula>
    </cfRule>
  </conditionalFormatting>
  <conditionalFormatting sqref="B348:B392">
    <cfRule type="expression" dxfId="4339" priority="4186">
      <formula>ROW()=CELL("fila")</formula>
    </cfRule>
    <cfRule type="expression" dxfId="4338" priority="4187">
      <formula>$A348="Venta"</formula>
    </cfRule>
    <cfRule type="expression" dxfId="4337" priority="4188">
      <formula>$A348="Compra"</formula>
    </cfRule>
  </conditionalFormatting>
  <conditionalFormatting sqref="B348:B392">
    <cfRule type="expression" dxfId="4336" priority="4183">
      <formula>ROW()=CELL("fila")</formula>
    </cfRule>
    <cfRule type="expression" dxfId="4335" priority="4184">
      <formula>$A348="Venta"</formula>
    </cfRule>
    <cfRule type="expression" dxfId="4334" priority="4185">
      <formula>$A348="Compra"</formula>
    </cfRule>
  </conditionalFormatting>
  <conditionalFormatting sqref="B348:B392">
    <cfRule type="expression" dxfId="4333" priority="4180">
      <formula>ROW()=CELL("fila")</formula>
    </cfRule>
  </conditionalFormatting>
  <conditionalFormatting sqref="B348:B392">
    <cfRule type="expression" dxfId="4332" priority="4181">
      <formula>$A348="Venta"</formula>
    </cfRule>
    <cfRule type="expression" dxfId="4331" priority="4182">
      <formula>$A348="Compra"</formula>
    </cfRule>
  </conditionalFormatting>
  <conditionalFormatting sqref="B348:B392">
    <cfRule type="expression" dxfId="4330" priority="4174">
      <formula>ROW()=CELL("fila")</formula>
    </cfRule>
    <cfRule type="expression" dxfId="4329" priority="4175">
      <formula>$A348="Venta"</formula>
    </cfRule>
    <cfRule type="expression" dxfId="4328" priority="4176">
      <formula>$A348="Compra"</formula>
    </cfRule>
  </conditionalFormatting>
  <conditionalFormatting sqref="B348:B392">
    <cfRule type="expression" dxfId="4327" priority="4177">
      <formula>ROW()=CELL("fila")</formula>
    </cfRule>
    <cfRule type="expression" dxfId="4326" priority="4178">
      <formula>$A348="Venta"</formula>
    </cfRule>
    <cfRule type="expression" dxfId="4325" priority="4179">
      <formula>$A348="Compra"</formula>
    </cfRule>
  </conditionalFormatting>
  <conditionalFormatting sqref="B348:B392">
    <cfRule type="expression" dxfId="4324" priority="4171">
      <formula>ROW()=CELL("fila")</formula>
    </cfRule>
    <cfRule type="expression" dxfId="4323" priority="4172">
      <formula>$A348="Venta"</formula>
    </cfRule>
    <cfRule type="expression" dxfId="4322" priority="4173">
      <formula>$A348="Compra"</formula>
    </cfRule>
  </conditionalFormatting>
  <conditionalFormatting sqref="B348:B392">
    <cfRule type="expression" dxfId="4321" priority="4168">
      <formula>ROW()=CELL("fila")</formula>
    </cfRule>
    <cfRule type="expression" dxfId="4320" priority="4169">
      <formula>$A348="Venta"</formula>
    </cfRule>
    <cfRule type="expression" dxfId="4319" priority="4170">
      <formula>$A348="Compra"</formula>
    </cfRule>
  </conditionalFormatting>
  <conditionalFormatting sqref="B348:B392">
    <cfRule type="expression" dxfId="4318" priority="4165">
      <formula>ROW()=CELL("fila")</formula>
    </cfRule>
    <cfRule type="expression" dxfId="4317" priority="4166">
      <formula>$A348="Venta"</formula>
    </cfRule>
    <cfRule type="expression" dxfId="4316" priority="4167">
      <formula>$A348="Compra"</formula>
    </cfRule>
  </conditionalFormatting>
  <conditionalFormatting sqref="B348:B392">
    <cfRule type="expression" dxfId="4315" priority="4162">
      <formula>ROW()=CELL("fila")</formula>
    </cfRule>
  </conditionalFormatting>
  <conditionalFormatting sqref="B348:B392">
    <cfRule type="expression" dxfId="4314" priority="4163">
      <formula>$A348="Venta"</formula>
    </cfRule>
    <cfRule type="expression" dxfId="4313" priority="4164">
      <formula>$A348="Compra"</formula>
    </cfRule>
  </conditionalFormatting>
  <conditionalFormatting sqref="B348:B392">
    <cfRule type="expression" dxfId="4312" priority="4156">
      <formula>ROW()=CELL("fila")</formula>
    </cfRule>
    <cfRule type="expression" dxfId="4311" priority="4157">
      <formula>$A348="Venta"</formula>
    </cfRule>
    <cfRule type="expression" dxfId="4310" priority="4158">
      <formula>$A348="Compra"</formula>
    </cfRule>
  </conditionalFormatting>
  <conditionalFormatting sqref="B348:B392">
    <cfRule type="expression" dxfId="4309" priority="4159">
      <formula>ROW()=CELL("fila")</formula>
    </cfRule>
    <cfRule type="expression" dxfId="4308" priority="4160">
      <formula>$A348="Venta"</formula>
    </cfRule>
    <cfRule type="expression" dxfId="4307" priority="4161">
      <formula>$A348="Compra"</formula>
    </cfRule>
  </conditionalFormatting>
  <conditionalFormatting sqref="B348:B392">
    <cfRule type="expression" dxfId="4306" priority="4153">
      <formula>ROW()=CELL("fila")</formula>
    </cfRule>
    <cfRule type="expression" dxfId="4305" priority="4154">
      <formula>$A348="Venta"</formula>
    </cfRule>
    <cfRule type="expression" dxfId="4304" priority="4155">
      <formula>$A348="Compra"</formula>
    </cfRule>
  </conditionalFormatting>
  <conditionalFormatting sqref="B348:B392">
    <cfRule type="expression" dxfId="4303" priority="4150">
      <formula>ROW()=CELL("fila")</formula>
    </cfRule>
  </conditionalFormatting>
  <conditionalFormatting sqref="B348:B392">
    <cfRule type="expression" dxfId="4302" priority="4151">
      <formula>$A348="Venta"</formula>
    </cfRule>
    <cfRule type="expression" dxfId="4301" priority="4152">
      <formula>$A348="Compra"</formula>
    </cfRule>
  </conditionalFormatting>
  <conditionalFormatting sqref="B348:B392">
    <cfRule type="expression" dxfId="4300" priority="4144">
      <formula>ROW()=CELL("fila")</formula>
    </cfRule>
    <cfRule type="expression" dxfId="4299" priority="4145">
      <formula>$A348="Venta"</formula>
    </cfRule>
    <cfRule type="expression" dxfId="4298" priority="4146">
      <formula>$A348="Compra"</formula>
    </cfRule>
  </conditionalFormatting>
  <conditionalFormatting sqref="B348:B392">
    <cfRule type="expression" dxfId="4297" priority="4147">
      <formula>ROW()=CELL("fila")</formula>
    </cfRule>
    <cfRule type="expression" dxfId="4296" priority="4148">
      <formula>$A348="Venta"</formula>
    </cfRule>
    <cfRule type="expression" dxfId="4295" priority="4149">
      <formula>$A348="Compra"</formula>
    </cfRule>
  </conditionalFormatting>
  <conditionalFormatting sqref="B348:B392">
    <cfRule type="expression" dxfId="4294" priority="4138">
      <formula>ROW()=CELL("fila")</formula>
    </cfRule>
    <cfRule type="expression" dxfId="4293" priority="4139">
      <formula>$A348="Venta"</formula>
    </cfRule>
    <cfRule type="expression" dxfId="4292" priority="4140">
      <formula>$A348="Compra"</formula>
    </cfRule>
  </conditionalFormatting>
  <conditionalFormatting sqref="B348:B392">
    <cfRule type="expression" dxfId="4291" priority="4141">
      <formula>ROW()=CELL("fila")</formula>
    </cfRule>
    <cfRule type="expression" dxfId="4290" priority="4142">
      <formula>$A348="Venta"</formula>
    </cfRule>
    <cfRule type="expression" dxfId="4289" priority="4143">
      <formula>$A348="Compra"</formula>
    </cfRule>
  </conditionalFormatting>
  <conditionalFormatting sqref="B348:B392">
    <cfRule type="expression" dxfId="4288" priority="4135">
      <formula>ROW()=CELL("fila")</formula>
    </cfRule>
    <cfRule type="expression" dxfId="4287" priority="4136">
      <formula>$A348="Venta"</formula>
    </cfRule>
    <cfRule type="expression" dxfId="4286" priority="4137">
      <formula>$A348="Compra"</formula>
    </cfRule>
  </conditionalFormatting>
  <conditionalFormatting sqref="B348:B392">
    <cfRule type="expression" dxfId="4285" priority="4132">
      <formula>ROW()=CELL("fila")</formula>
    </cfRule>
    <cfRule type="expression" dxfId="4284" priority="4133">
      <formula>$A348="Venta"</formula>
    </cfRule>
    <cfRule type="expression" dxfId="4283" priority="4134">
      <formula>$A348="Compra"</formula>
    </cfRule>
  </conditionalFormatting>
  <conditionalFormatting sqref="B348:B392">
    <cfRule type="expression" dxfId="4282" priority="4129">
      <formula>ROW()=CELL("fila")</formula>
    </cfRule>
    <cfRule type="expression" dxfId="4281" priority="4130">
      <formula>$A348="Venta"</formula>
    </cfRule>
    <cfRule type="expression" dxfId="4280" priority="4131">
      <formula>$A348="Compra"</formula>
    </cfRule>
  </conditionalFormatting>
  <conditionalFormatting sqref="B348:B392">
    <cfRule type="expression" dxfId="4279" priority="4126">
      <formula>ROW()=CELL("fila")</formula>
    </cfRule>
  </conditionalFormatting>
  <conditionalFormatting sqref="B348:B392">
    <cfRule type="expression" dxfId="4278" priority="4127">
      <formula>$A348="Venta"</formula>
    </cfRule>
    <cfRule type="expression" dxfId="4277" priority="4128">
      <formula>$A348="Compra"</formula>
    </cfRule>
  </conditionalFormatting>
  <conditionalFormatting sqref="B348:B392">
    <cfRule type="expression" dxfId="4276" priority="4120">
      <formula>ROW()=CELL("fila")</formula>
    </cfRule>
    <cfRule type="expression" dxfId="4275" priority="4121">
      <formula>$A348="Venta"</formula>
    </cfRule>
    <cfRule type="expression" dxfId="4274" priority="4122">
      <formula>$A348="Compra"</formula>
    </cfRule>
  </conditionalFormatting>
  <conditionalFormatting sqref="B348:B392">
    <cfRule type="expression" dxfId="4273" priority="4123">
      <formula>ROW()=CELL("fila")</formula>
    </cfRule>
    <cfRule type="expression" dxfId="4272" priority="4124">
      <formula>$A348="Venta"</formula>
    </cfRule>
    <cfRule type="expression" dxfId="4271" priority="4125">
      <formula>$A348="Compra"</formula>
    </cfRule>
  </conditionalFormatting>
  <conditionalFormatting sqref="B348:B392">
    <cfRule type="expression" dxfId="4270" priority="4117">
      <formula>ROW()=CELL("fila")</formula>
    </cfRule>
    <cfRule type="expression" dxfId="4269" priority="4118">
      <formula>$A348="Venta"</formula>
    </cfRule>
    <cfRule type="expression" dxfId="4268" priority="4119">
      <formula>$A348="Compra"</formula>
    </cfRule>
  </conditionalFormatting>
  <conditionalFormatting sqref="B348:B392">
    <cfRule type="expression" dxfId="4267" priority="4114">
      <formula>ROW()=CELL("fila")</formula>
    </cfRule>
  </conditionalFormatting>
  <conditionalFormatting sqref="B348:B392">
    <cfRule type="expression" dxfId="4266" priority="4115">
      <formula>$A348="Venta"</formula>
    </cfRule>
    <cfRule type="expression" dxfId="4265" priority="4116">
      <formula>$A348="Compra"</formula>
    </cfRule>
  </conditionalFormatting>
  <conditionalFormatting sqref="B348:B392">
    <cfRule type="expression" dxfId="4264" priority="4108">
      <formula>ROW()=CELL("fila")</formula>
    </cfRule>
    <cfRule type="expression" dxfId="4263" priority="4109">
      <formula>$A348="Venta"</formula>
    </cfRule>
    <cfRule type="expression" dxfId="4262" priority="4110">
      <formula>$A348="Compra"</formula>
    </cfRule>
  </conditionalFormatting>
  <conditionalFormatting sqref="B348:B392">
    <cfRule type="expression" dxfId="4261" priority="4111">
      <formula>ROW()=CELL("fila")</formula>
    </cfRule>
    <cfRule type="expression" dxfId="4260" priority="4112">
      <formula>$A348="Venta"</formula>
    </cfRule>
    <cfRule type="expression" dxfId="4259" priority="4113">
      <formula>$A348="Compra"</formula>
    </cfRule>
  </conditionalFormatting>
  <conditionalFormatting sqref="B348:B392">
    <cfRule type="expression" dxfId="4258" priority="4102">
      <formula>ROW()=CELL("fila")</formula>
    </cfRule>
    <cfRule type="expression" dxfId="4257" priority="4103">
      <formula>$A348="Venta"</formula>
    </cfRule>
    <cfRule type="expression" dxfId="4256" priority="4104">
      <formula>$A348="Compra"</formula>
    </cfRule>
  </conditionalFormatting>
  <conditionalFormatting sqref="B348:B392">
    <cfRule type="expression" dxfId="4255" priority="4105">
      <formula>ROW()=CELL("fila")</formula>
    </cfRule>
    <cfRule type="expression" dxfId="4254" priority="4106">
      <formula>$A348="Venta"</formula>
    </cfRule>
    <cfRule type="expression" dxfId="4253" priority="4107">
      <formula>$A348="Compra"</formula>
    </cfRule>
  </conditionalFormatting>
  <conditionalFormatting sqref="B348:B392">
    <cfRule type="expression" dxfId="4252" priority="4099">
      <formula>ROW()=CELL("fila")</formula>
    </cfRule>
    <cfRule type="expression" dxfId="4251" priority="4100">
      <formula>$A348="Venta"</formula>
    </cfRule>
    <cfRule type="expression" dxfId="4250" priority="4101">
      <formula>$A348="Compra"</formula>
    </cfRule>
  </conditionalFormatting>
  <conditionalFormatting sqref="B348:B392">
    <cfRule type="expression" dxfId="4249" priority="4096">
      <formula>ROW()=CELL("fila")</formula>
    </cfRule>
  </conditionalFormatting>
  <conditionalFormatting sqref="B348:B392">
    <cfRule type="expression" dxfId="4248" priority="4097">
      <formula>$A348="Venta"</formula>
    </cfRule>
    <cfRule type="expression" dxfId="4247" priority="4098">
      <formula>$A348="Compra"</formula>
    </cfRule>
  </conditionalFormatting>
  <conditionalFormatting sqref="B348:B392">
    <cfRule type="expression" dxfId="4246" priority="4090">
      <formula>ROW()=CELL("fila")</formula>
    </cfRule>
    <cfRule type="expression" dxfId="4245" priority="4091">
      <formula>$A348="Venta"</formula>
    </cfRule>
    <cfRule type="expression" dxfId="4244" priority="4092">
      <formula>$A348="Compra"</formula>
    </cfRule>
  </conditionalFormatting>
  <conditionalFormatting sqref="B348:B392">
    <cfRule type="expression" dxfId="4243" priority="4093">
      <formula>ROW()=CELL("fila")</formula>
    </cfRule>
    <cfRule type="expression" dxfId="4242" priority="4094">
      <formula>$A348="Venta"</formula>
    </cfRule>
    <cfRule type="expression" dxfId="4241" priority="4095">
      <formula>$A348="Compra"</formula>
    </cfRule>
  </conditionalFormatting>
  <conditionalFormatting sqref="B348:B392">
    <cfRule type="expression" dxfId="4240" priority="4084">
      <formula>ROW()=CELL("fila")</formula>
    </cfRule>
    <cfRule type="expression" dxfId="4239" priority="4085">
      <formula>$A348="Venta"</formula>
    </cfRule>
    <cfRule type="expression" dxfId="4238" priority="4086">
      <formula>$A348="Compra"</formula>
    </cfRule>
  </conditionalFormatting>
  <conditionalFormatting sqref="B348:B392">
    <cfRule type="expression" dxfId="4237" priority="4087">
      <formula>ROW()=CELL("fila")</formula>
    </cfRule>
    <cfRule type="expression" dxfId="4236" priority="4088">
      <formula>$A348="Venta"</formula>
    </cfRule>
    <cfRule type="expression" dxfId="4235" priority="4089">
      <formula>$A348="Compra"</formula>
    </cfRule>
  </conditionalFormatting>
  <conditionalFormatting sqref="B348:B392">
    <cfRule type="expression" dxfId="4234" priority="4081">
      <formula>ROW()=CELL("fila")</formula>
    </cfRule>
    <cfRule type="expression" dxfId="4233" priority="4082">
      <formula>$A348="Venta"</formula>
    </cfRule>
    <cfRule type="expression" dxfId="4232" priority="4083">
      <formula>$A348="Compra"</formula>
    </cfRule>
  </conditionalFormatting>
  <conditionalFormatting sqref="B348:B392">
    <cfRule type="expression" dxfId="4231" priority="4078">
      <formula>ROW()=CELL("fila")</formula>
    </cfRule>
  </conditionalFormatting>
  <conditionalFormatting sqref="B348:B392">
    <cfRule type="expression" dxfId="4230" priority="4079">
      <formula>$A348="Venta"</formula>
    </cfRule>
    <cfRule type="expression" dxfId="4229" priority="4080">
      <formula>$A348="Compra"</formula>
    </cfRule>
  </conditionalFormatting>
  <conditionalFormatting sqref="B348:B392">
    <cfRule type="expression" dxfId="4228" priority="4072">
      <formula>ROW()=CELL("fila")</formula>
    </cfRule>
    <cfRule type="expression" dxfId="4227" priority="4073">
      <formula>$A348="Venta"</formula>
    </cfRule>
    <cfRule type="expression" dxfId="4226" priority="4074">
      <formula>$A348="Compra"</formula>
    </cfRule>
  </conditionalFormatting>
  <conditionalFormatting sqref="B348:B392">
    <cfRule type="expression" dxfId="4225" priority="4075">
      <formula>ROW()=CELL("fila")</formula>
    </cfRule>
    <cfRule type="expression" dxfId="4224" priority="4076">
      <formula>$A348="Venta"</formula>
    </cfRule>
    <cfRule type="expression" dxfId="4223" priority="4077">
      <formula>$A348="Compra"</formula>
    </cfRule>
  </conditionalFormatting>
  <conditionalFormatting sqref="B348:B392">
    <cfRule type="expression" dxfId="4222" priority="4066">
      <formula>ROW()=CELL("fila")</formula>
    </cfRule>
    <cfRule type="expression" dxfId="4221" priority="4067">
      <formula>$A348="Venta"</formula>
    </cfRule>
    <cfRule type="expression" dxfId="4220" priority="4068">
      <formula>$A348="Compra"</formula>
    </cfRule>
  </conditionalFormatting>
  <conditionalFormatting sqref="B348:B392">
    <cfRule type="expression" dxfId="4219" priority="4069">
      <formula>ROW()=CELL("fila")</formula>
    </cfRule>
    <cfRule type="expression" dxfId="4218" priority="4070">
      <formula>$A348="Venta"</formula>
    </cfRule>
    <cfRule type="expression" dxfId="4217" priority="4071">
      <formula>$A348="Compra"</formula>
    </cfRule>
  </conditionalFormatting>
  <conditionalFormatting sqref="B348:B392">
    <cfRule type="expression" dxfId="4216" priority="4063">
      <formula>ROW()=CELL("fila")</formula>
    </cfRule>
    <cfRule type="expression" dxfId="4215" priority="4064">
      <formula>$A348="Venta"</formula>
    </cfRule>
    <cfRule type="expression" dxfId="4214" priority="4065">
      <formula>$A348="Compra"</formula>
    </cfRule>
  </conditionalFormatting>
  <conditionalFormatting sqref="B348:B392">
    <cfRule type="expression" dxfId="4213" priority="4060">
      <formula>ROW()=CELL("fila")</formula>
    </cfRule>
  </conditionalFormatting>
  <conditionalFormatting sqref="B348:B392">
    <cfRule type="expression" dxfId="4212" priority="4061">
      <formula>$A348="Venta"</formula>
    </cfRule>
    <cfRule type="expression" dxfId="4211" priority="4062">
      <formula>$A348="Compra"</formula>
    </cfRule>
  </conditionalFormatting>
  <conditionalFormatting sqref="B348:B392">
    <cfRule type="expression" dxfId="4210" priority="4054">
      <formula>ROW()=CELL("fila")</formula>
    </cfRule>
    <cfRule type="expression" dxfId="4209" priority="4055">
      <formula>$A348="Venta"</formula>
    </cfRule>
    <cfRule type="expression" dxfId="4208" priority="4056">
      <formula>$A348="Compra"</formula>
    </cfRule>
  </conditionalFormatting>
  <conditionalFormatting sqref="B348:B392">
    <cfRule type="expression" dxfId="4207" priority="4057">
      <formula>ROW()=CELL("fila")</formula>
    </cfRule>
    <cfRule type="expression" dxfId="4206" priority="4058">
      <formula>$A348="Venta"</formula>
    </cfRule>
    <cfRule type="expression" dxfId="4205" priority="4059">
      <formula>$A348="Compra"</formula>
    </cfRule>
  </conditionalFormatting>
  <conditionalFormatting sqref="B348:B392">
    <cfRule type="expression" dxfId="4204" priority="4048">
      <formula>ROW()=CELL("fila")</formula>
    </cfRule>
    <cfRule type="expression" dxfId="4203" priority="4049">
      <formula>$A348="Venta"</formula>
    </cfRule>
    <cfRule type="expression" dxfId="4202" priority="4050">
      <formula>$A348="Compra"</formula>
    </cfRule>
  </conditionalFormatting>
  <conditionalFormatting sqref="B348:B392">
    <cfRule type="expression" dxfId="4201" priority="4051">
      <formula>ROW()=CELL("fila")</formula>
    </cfRule>
    <cfRule type="expression" dxfId="4200" priority="4052">
      <formula>$A348="Venta"</formula>
    </cfRule>
    <cfRule type="expression" dxfId="4199" priority="4053">
      <formula>$A348="Compra"</formula>
    </cfRule>
  </conditionalFormatting>
  <conditionalFormatting sqref="B348:B392">
    <cfRule type="expression" dxfId="4198" priority="4042">
      <formula>ROW()=CELL("fila")</formula>
    </cfRule>
    <cfRule type="expression" dxfId="4197" priority="4043">
      <formula>$A348="Venta"</formula>
    </cfRule>
    <cfRule type="expression" dxfId="4196" priority="4044">
      <formula>$A348="Compra"</formula>
    </cfRule>
  </conditionalFormatting>
  <conditionalFormatting sqref="B348:B392">
    <cfRule type="expression" dxfId="4195" priority="4045">
      <formula>ROW()=CELL("fila")</formula>
    </cfRule>
    <cfRule type="expression" dxfId="4194" priority="4046">
      <formula>$A348="Venta"</formula>
    </cfRule>
    <cfRule type="expression" dxfId="4193" priority="4047">
      <formula>$A348="Compra"</formula>
    </cfRule>
  </conditionalFormatting>
  <conditionalFormatting sqref="B348:B392">
    <cfRule type="expression" dxfId="4192" priority="4036">
      <formula>ROW()=CELL("fila")</formula>
    </cfRule>
    <cfRule type="expression" dxfId="4191" priority="4037">
      <formula>$A348="Venta"</formula>
    </cfRule>
    <cfRule type="expression" dxfId="4190" priority="4038">
      <formula>$A348="Compra"</formula>
    </cfRule>
  </conditionalFormatting>
  <conditionalFormatting sqref="B348:B392">
    <cfRule type="expression" dxfId="4189" priority="4039">
      <formula>ROW()=CELL("fila")</formula>
    </cfRule>
    <cfRule type="expression" dxfId="4188" priority="4040">
      <formula>$A348="Venta"</formula>
    </cfRule>
    <cfRule type="expression" dxfId="4187" priority="4041">
      <formula>$A348="Compra"</formula>
    </cfRule>
  </conditionalFormatting>
  <conditionalFormatting sqref="B348:B392">
    <cfRule type="expression" dxfId="4186" priority="4033">
      <formula>ROW()=CELL("fila")</formula>
    </cfRule>
    <cfRule type="expression" dxfId="4185" priority="4034">
      <formula>$A348="Venta"</formula>
    </cfRule>
    <cfRule type="expression" dxfId="4184" priority="4035">
      <formula>$A348="Compra"</formula>
    </cfRule>
  </conditionalFormatting>
  <conditionalFormatting sqref="B348:B392">
    <cfRule type="expression" dxfId="4183" priority="4030">
      <formula>ROW()=CELL("fila")</formula>
    </cfRule>
    <cfRule type="expression" dxfId="4182" priority="4031">
      <formula>$A348="Venta"</formula>
    </cfRule>
    <cfRule type="expression" dxfId="4181" priority="4032">
      <formula>$A348="Compra"</formula>
    </cfRule>
  </conditionalFormatting>
  <conditionalFormatting sqref="B348:B392">
    <cfRule type="expression" dxfId="4180" priority="4027">
      <formula>ROW()=CELL("fila")</formula>
    </cfRule>
    <cfRule type="expression" dxfId="4179" priority="4028">
      <formula>$A348="Venta"</formula>
    </cfRule>
    <cfRule type="expression" dxfId="4178" priority="4029">
      <formula>$A348="Compra"</formula>
    </cfRule>
  </conditionalFormatting>
  <conditionalFormatting sqref="B348:B392">
    <cfRule type="expression" dxfId="4177" priority="4024">
      <formula>ROW()=CELL("fila")</formula>
    </cfRule>
  </conditionalFormatting>
  <conditionalFormatting sqref="B348:B392">
    <cfRule type="expression" dxfId="4176" priority="4025">
      <formula>$A348="Venta"</formula>
    </cfRule>
    <cfRule type="expression" dxfId="4175" priority="4026">
      <formula>$A348="Compra"</formula>
    </cfRule>
  </conditionalFormatting>
  <conditionalFormatting sqref="B348:B392">
    <cfRule type="expression" dxfId="4174" priority="4018">
      <formula>ROW()=CELL("fila")</formula>
    </cfRule>
    <cfRule type="expression" dxfId="4173" priority="4019">
      <formula>$A348="Venta"</formula>
    </cfRule>
    <cfRule type="expression" dxfId="4172" priority="4020">
      <formula>$A348="Compra"</formula>
    </cfRule>
  </conditionalFormatting>
  <conditionalFormatting sqref="B348:B392">
    <cfRule type="expression" dxfId="4171" priority="4021">
      <formula>ROW()=CELL("fila")</formula>
    </cfRule>
    <cfRule type="expression" dxfId="4170" priority="4022">
      <formula>$A348="Venta"</formula>
    </cfRule>
    <cfRule type="expression" dxfId="4169" priority="4023">
      <formula>$A348="Compra"</formula>
    </cfRule>
  </conditionalFormatting>
  <conditionalFormatting sqref="B348:B392">
    <cfRule type="expression" dxfId="4168" priority="4015">
      <formula>ROW()=CELL("fila")</formula>
    </cfRule>
    <cfRule type="expression" dxfId="4167" priority="4016">
      <formula>$A348="Venta"</formula>
    </cfRule>
    <cfRule type="expression" dxfId="4166" priority="4017">
      <formula>$A348="Compra"</formula>
    </cfRule>
  </conditionalFormatting>
  <conditionalFormatting sqref="B348:B392">
    <cfRule type="expression" dxfId="4165" priority="4012">
      <formula>ROW()=CELL("fila")</formula>
    </cfRule>
    <cfRule type="expression" dxfId="4164" priority="4013">
      <formula>$A348="Venta"</formula>
    </cfRule>
    <cfRule type="expression" dxfId="4163" priority="4014">
      <formula>$A348="Compra"</formula>
    </cfRule>
  </conditionalFormatting>
  <conditionalFormatting sqref="B348:B392">
    <cfRule type="expression" dxfId="4162" priority="4009">
      <formula>ROW()=CELL("fila")</formula>
    </cfRule>
    <cfRule type="expression" dxfId="4161" priority="4010">
      <formula>$A348="Venta"</formula>
    </cfRule>
    <cfRule type="expression" dxfId="4160" priority="4011">
      <formula>$A348="Compra"</formula>
    </cfRule>
  </conditionalFormatting>
  <conditionalFormatting sqref="B348:B392">
    <cfRule type="expression" dxfId="4159" priority="4006">
      <formula>ROW()=CELL("fila")</formula>
    </cfRule>
  </conditionalFormatting>
  <conditionalFormatting sqref="B348:B392">
    <cfRule type="expression" dxfId="4158" priority="4007">
      <formula>$A348="Venta"</formula>
    </cfRule>
    <cfRule type="expression" dxfId="4157" priority="4008">
      <formula>$A348="Compra"</formula>
    </cfRule>
  </conditionalFormatting>
  <conditionalFormatting sqref="B348:B392">
    <cfRule type="expression" dxfId="4156" priority="4000">
      <formula>ROW()=CELL("fila")</formula>
    </cfRule>
    <cfRule type="expression" dxfId="4155" priority="4001">
      <formula>$A348="Venta"</formula>
    </cfRule>
    <cfRule type="expression" dxfId="4154" priority="4002">
      <formula>$A348="Compra"</formula>
    </cfRule>
  </conditionalFormatting>
  <conditionalFormatting sqref="B348:B392">
    <cfRule type="expression" dxfId="4153" priority="4003">
      <formula>ROW()=CELL("fila")</formula>
    </cfRule>
    <cfRule type="expression" dxfId="4152" priority="4004">
      <formula>$A348="Venta"</formula>
    </cfRule>
    <cfRule type="expression" dxfId="4151" priority="4005">
      <formula>$A348="Compra"</formula>
    </cfRule>
  </conditionalFormatting>
  <conditionalFormatting sqref="B348:B392">
    <cfRule type="expression" dxfId="4150" priority="3997">
      <formula>ROW()=CELL("fila")</formula>
    </cfRule>
    <cfRule type="expression" dxfId="4149" priority="3998">
      <formula>$A348="Venta"</formula>
    </cfRule>
    <cfRule type="expression" dxfId="4148" priority="3999">
      <formula>$A348="Compra"</formula>
    </cfRule>
  </conditionalFormatting>
  <conditionalFormatting sqref="B348:B392">
    <cfRule type="expression" dxfId="4147" priority="3994">
      <formula>ROW()=CELL("fila")</formula>
    </cfRule>
  </conditionalFormatting>
  <conditionalFormatting sqref="B348:B392">
    <cfRule type="expression" dxfId="4146" priority="3995">
      <formula>$A348="Venta"</formula>
    </cfRule>
    <cfRule type="expression" dxfId="4145" priority="3996">
      <formula>$A348="Compra"</formula>
    </cfRule>
  </conditionalFormatting>
  <conditionalFormatting sqref="B348:B392">
    <cfRule type="expression" dxfId="4144" priority="3988">
      <formula>ROW()=CELL("fila")</formula>
    </cfRule>
    <cfRule type="expression" dxfId="4143" priority="3989">
      <formula>$A348="Venta"</formula>
    </cfRule>
    <cfRule type="expression" dxfId="4142" priority="3990">
      <formula>$A348="Compra"</formula>
    </cfRule>
  </conditionalFormatting>
  <conditionalFormatting sqref="B348:B392">
    <cfRule type="expression" dxfId="4141" priority="3991">
      <formula>ROW()=CELL("fila")</formula>
    </cfRule>
    <cfRule type="expression" dxfId="4140" priority="3992">
      <formula>$A348="Venta"</formula>
    </cfRule>
    <cfRule type="expression" dxfId="4139" priority="3993">
      <formula>$A348="Compra"</formula>
    </cfRule>
  </conditionalFormatting>
  <conditionalFormatting sqref="B348:B392">
    <cfRule type="expression" dxfId="4138" priority="3982">
      <formula>ROW()=CELL("fila")</formula>
    </cfRule>
    <cfRule type="expression" dxfId="4137" priority="3983">
      <formula>$A348="Venta"</formula>
    </cfRule>
    <cfRule type="expression" dxfId="4136" priority="3984">
      <formula>$A348="Compra"</formula>
    </cfRule>
  </conditionalFormatting>
  <conditionalFormatting sqref="B348:B392">
    <cfRule type="expression" dxfId="4135" priority="3985">
      <formula>ROW()=CELL("fila")</formula>
    </cfRule>
    <cfRule type="expression" dxfId="4134" priority="3986">
      <formula>$A348="Venta"</formula>
    </cfRule>
    <cfRule type="expression" dxfId="4133" priority="3987">
      <formula>$A348="Compra"</formula>
    </cfRule>
  </conditionalFormatting>
  <conditionalFormatting sqref="B348:B392">
    <cfRule type="expression" dxfId="4132" priority="3979">
      <formula>ROW()=CELL("fila")</formula>
    </cfRule>
    <cfRule type="expression" dxfId="4131" priority="3980">
      <formula>$A348="Venta"</formula>
    </cfRule>
    <cfRule type="expression" dxfId="4130" priority="3981">
      <formula>$A348="Compra"</formula>
    </cfRule>
  </conditionalFormatting>
  <conditionalFormatting sqref="B348:B392">
    <cfRule type="expression" dxfId="4129" priority="3976">
      <formula>ROW()=CELL("fila")</formula>
    </cfRule>
    <cfRule type="expression" dxfId="4128" priority="3977">
      <formula>$A348="Venta"</formula>
    </cfRule>
    <cfRule type="expression" dxfId="4127" priority="3978">
      <formula>$A348="Compra"</formula>
    </cfRule>
  </conditionalFormatting>
  <conditionalFormatting sqref="B348:B392">
    <cfRule type="expression" dxfId="4126" priority="3973">
      <formula>ROW()=CELL("fila")</formula>
    </cfRule>
    <cfRule type="expression" dxfId="4125" priority="3974">
      <formula>$A348="Venta"</formula>
    </cfRule>
    <cfRule type="expression" dxfId="4124" priority="3975">
      <formula>$A348="Compra"</formula>
    </cfRule>
  </conditionalFormatting>
  <conditionalFormatting sqref="B348:B392">
    <cfRule type="expression" dxfId="4123" priority="3970">
      <formula>ROW()=CELL("fila")</formula>
    </cfRule>
  </conditionalFormatting>
  <conditionalFormatting sqref="B348:B392">
    <cfRule type="expression" dxfId="4122" priority="3971">
      <formula>$A348="Venta"</formula>
    </cfRule>
    <cfRule type="expression" dxfId="4121" priority="3972">
      <formula>$A348="Compra"</formula>
    </cfRule>
  </conditionalFormatting>
  <conditionalFormatting sqref="B348:B392">
    <cfRule type="expression" dxfId="4120" priority="3964">
      <formula>ROW()=CELL("fila")</formula>
    </cfRule>
    <cfRule type="expression" dxfId="4119" priority="3965">
      <formula>$A348="Venta"</formula>
    </cfRule>
    <cfRule type="expression" dxfId="4118" priority="3966">
      <formula>$A348="Compra"</formula>
    </cfRule>
  </conditionalFormatting>
  <conditionalFormatting sqref="B348:B392">
    <cfRule type="expression" dxfId="4117" priority="3967">
      <formula>ROW()=CELL("fila")</formula>
    </cfRule>
    <cfRule type="expression" dxfId="4116" priority="3968">
      <formula>$A348="Venta"</formula>
    </cfRule>
    <cfRule type="expression" dxfId="4115" priority="3969">
      <formula>$A348="Compra"</formula>
    </cfRule>
  </conditionalFormatting>
  <conditionalFormatting sqref="B348:B392">
    <cfRule type="expression" dxfId="4114" priority="3961">
      <formula>ROW()=CELL("fila")</formula>
    </cfRule>
    <cfRule type="expression" dxfId="4113" priority="3962">
      <formula>$A348="Venta"</formula>
    </cfRule>
    <cfRule type="expression" dxfId="4112" priority="3963">
      <formula>$A348="Compra"</formula>
    </cfRule>
  </conditionalFormatting>
  <conditionalFormatting sqref="B348:B392">
    <cfRule type="expression" dxfId="4111" priority="3958">
      <formula>ROW()=CELL("fila")</formula>
    </cfRule>
  </conditionalFormatting>
  <conditionalFormatting sqref="B348:B392">
    <cfRule type="expression" dxfId="4110" priority="3959">
      <formula>$A348="Venta"</formula>
    </cfRule>
    <cfRule type="expression" dxfId="4109" priority="3960">
      <formula>$A348="Compra"</formula>
    </cfRule>
  </conditionalFormatting>
  <conditionalFormatting sqref="B348:B392">
    <cfRule type="expression" dxfId="4108" priority="3952">
      <formula>ROW()=CELL("fila")</formula>
    </cfRule>
    <cfRule type="expression" dxfId="4107" priority="3953">
      <formula>$A348="Venta"</formula>
    </cfRule>
    <cfRule type="expression" dxfId="4106" priority="3954">
      <formula>$A348="Compra"</formula>
    </cfRule>
  </conditionalFormatting>
  <conditionalFormatting sqref="B348:B392">
    <cfRule type="expression" dxfId="4105" priority="3955">
      <formula>ROW()=CELL("fila")</formula>
    </cfRule>
    <cfRule type="expression" dxfId="4104" priority="3956">
      <formula>$A348="Venta"</formula>
    </cfRule>
    <cfRule type="expression" dxfId="4103" priority="3957">
      <formula>$A348="Compra"</formula>
    </cfRule>
  </conditionalFormatting>
  <conditionalFormatting sqref="B348:B392">
    <cfRule type="expression" dxfId="4102" priority="3946">
      <formula>ROW()=CELL("fila")</formula>
    </cfRule>
    <cfRule type="expression" dxfId="4101" priority="3947">
      <formula>$A348="Venta"</formula>
    </cfRule>
    <cfRule type="expression" dxfId="4100" priority="3948">
      <formula>$A348="Compra"</formula>
    </cfRule>
  </conditionalFormatting>
  <conditionalFormatting sqref="B348:B392">
    <cfRule type="expression" dxfId="4099" priority="3949">
      <formula>ROW()=CELL("fila")</formula>
    </cfRule>
    <cfRule type="expression" dxfId="4098" priority="3950">
      <formula>$A348="Venta"</formula>
    </cfRule>
    <cfRule type="expression" dxfId="4097" priority="3951">
      <formula>$A348="Compra"</formula>
    </cfRule>
  </conditionalFormatting>
  <conditionalFormatting sqref="B348:B392">
    <cfRule type="expression" dxfId="4096" priority="3943">
      <formula>ROW()=CELL("fila")</formula>
    </cfRule>
    <cfRule type="expression" dxfId="4095" priority="3944">
      <formula>$A348="Venta"</formula>
    </cfRule>
    <cfRule type="expression" dxfId="4094" priority="3945">
      <formula>$A348="Compra"</formula>
    </cfRule>
  </conditionalFormatting>
  <conditionalFormatting sqref="B348:B392">
    <cfRule type="expression" dxfId="4093" priority="3940">
      <formula>ROW()=CELL("fila")</formula>
    </cfRule>
  </conditionalFormatting>
  <conditionalFormatting sqref="B348:B392">
    <cfRule type="expression" dxfId="4092" priority="3941">
      <formula>$A348="Venta"</formula>
    </cfRule>
    <cfRule type="expression" dxfId="4091" priority="3942">
      <formula>$A348="Compra"</formula>
    </cfRule>
  </conditionalFormatting>
  <conditionalFormatting sqref="B348:B392">
    <cfRule type="expression" dxfId="4090" priority="3934">
      <formula>ROW()=CELL("fila")</formula>
    </cfRule>
    <cfRule type="expression" dxfId="4089" priority="3935">
      <formula>$A348="Venta"</formula>
    </cfRule>
    <cfRule type="expression" dxfId="4088" priority="3936">
      <formula>$A348="Compra"</formula>
    </cfRule>
  </conditionalFormatting>
  <conditionalFormatting sqref="B348:B392">
    <cfRule type="expression" dxfId="4087" priority="3937">
      <formula>ROW()=CELL("fila")</formula>
    </cfRule>
    <cfRule type="expression" dxfId="4086" priority="3938">
      <formula>$A348="Venta"</formula>
    </cfRule>
    <cfRule type="expression" dxfId="4085" priority="3939">
      <formula>$A348="Compra"</formula>
    </cfRule>
  </conditionalFormatting>
  <conditionalFormatting sqref="B348:B392">
    <cfRule type="expression" dxfId="4084" priority="3928">
      <formula>ROW()=CELL("fila")</formula>
    </cfRule>
    <cfRule type="expression" dxfId="4083" priority="3929">
      <formula>$A348="Venta"</formula>
    </cfRule>
    <cfRule type="expression" dxfId="4082" priority="3930">
      <formula>$A348="Compra"</formula>
    </cfRule>
  </conditionalFormatting>
  <conditionalFormatting sqref="B348:B392">
    <cfRule type="expression" dxfId="4081" priority="3931">
      <formula>ROW()=CELL("fila")</formula>
    </cfRule>
    <cfRule type="expression" dxfId="4080" priority="3932">
      <formula>$A348="Venta"</formula>
    </cfRule>
    <cfRule type="expression" dxfId="4079" priority="3933">
      <formula>$A348="Compra"</formula>
    </cfRule>
  </conditionalFormatting>
  <conditionalFormatting sqref="B348:B392">
    <cfRule type="expression" dxfId="4078" priority="3925">
      <formula>ROW()=CELL("fila")</formula>
    </cfRule>
    <cfRule type="expression" dxfId="4077" priority="3926">
      <formula>$A348="Venta"</formula>
    </cfRule>
    <cfRule type="expression" dxfId="4076" priority="3927">
      <formula>$A348="Compra"</formula>
    </cfRule>
  </conditionalFormatting>
  <conditionalFormatting sqref="B348:B392">
    <cfRule type="expression" dxfId="4075" priority="3922">
      <formula>ROW()=CELL("fila")</formula>
    </cfRule>
  </conditionalFormatting>
  <conditionalFormatting sqref="B348:B392">
    <cfRule type="expression" dxfId="4074" priority="3923">
      <formula>$A348="Venta"</formula>
    </cfRule>
    <cfRule type="expression" dxfId="4073" priority="3924">
      <formula>$A348="Compra"</formula>
    </cfRule>
  </conditionalFormatting>
  <conditionalFormatting sqref="B348:B392">
    <cfRule type="expression" dxfId="4072" priority="3916">
      <formula>ROW()=CELL("fila")</formula>
    </cfRule>
    <cfRule type="expression" dxfId="4071" priority="3917">
      <formula>$A348="Venta"</formula>
    </cfRule>
    <cfRule type="expression" dxfId="4070" priority="3918">
      <formula>$A348="Compra"</formula>
    </cfRule>
  </conditionalFormatting>
  <conditionalFormatting sqref="B348:B392">
    <cfRule type="expression" dxfId="4069" priority="3919">
      <formula>ROW()=CELL("fila")</formula>
    </cfRule>
    <cfRule type="expression" dxfId="4068" priority="3920">
      <formula>$A348="Venta"</formula>
    </cfRule>
    <cfRule type="expression" dxfId="4067" priority="3921">
      <formula>$A348="Compra"</formula>
    </cfRule>
  </conditionalFormatting>
  <conditionalFormatting sqref="B348:B392">
    <cfRule type="expression" dxfId="4066" priority="3910">
      <formula>ROW()=CELL("fila")</formula>
    </cfRule>
    <cfRule type="expression" dxfId="4065" priority="3911">
      <formula>$A348="Venta"</formula>
    </cfRule>
    <cfRule type="expression" dxfId="4064" priority="3912">
      <formula>$A348="Compra"</formula>
    </cfRule>
  </conditionalFormatting>
  <conditionalFormatting sqref="B348:B392">
    <cfRule type="expression" dxfId="4063" priority="3913">
      <formula>ROW()=CELL("fila")</formula>
    </cfRule>
    <cfRule type="expression" dxfId="4062" priority="3914">
      <formula>$A348="Venta"</formula>
    </cfRule>
    <cfRule type="expression" dxfId="4061" priority="3915">
      <formula>$A348="Compra"</formula>
    </cfRule>
  </conditionalFormatting>
  <conditionalFormatting sqref="B348:B392">
    <cfRule type="expression" dxfId="4060" priority="3907">
      <formula>ROW()=CELL("fila")</formula>
    </cfRule>
    <cfRule type="expression" dxfId="4059" priority="3908">
      <formula>$A348="Venta"</formula>
    </cfRule>
    <cfRule type="expression" dxfId="4058" priority="3909">
      <formula>$A348="Compra"</formula>
    </cfRule>
  </conditionalFormatting>
  <conditionalFormatting sqref="B348:B392">
    <cfRule type="expression" dxfId="4057" priority="3904">
      <formula>ROW()=CELL("fila")</formula>
    </cfRule>
  </conditionalFormatting>
  <conditionalFormatting sqref="B348:B392">
    <cfRule type="expression" dxfId="4056" priority="3905">
      <formula>$A348="Venta"</formula>
    </cfRule>
    <cfRule type="expression" dxfId="4055" priority="3906">
      <formula>$A348="Compra"</formula>
    </cfRule>
  </conditionalFormatting>
  <conditionalFormatting sqref="B348:B392">
    <cfRule type="expression" dxfId="4054" priority="3898">
      <formula>ROW()=CELL("fila")</formula>
    </cfRule>
    <cfRule type="expression" dxfId="4053" priority="3899">
      <formula>$A348="Venta"</formula>
    </cfRule>
    <cfRule type="expression" dxfId="4052" priority="3900">
      <formula>$A348="Compra"</formula>
    </cfRule>
  </conditionalFormatting>
  <conditionalFormatting sqref="B348:B392">
    <cfRule type="expression" dxfId="4051" priority="3901">
      <formula>ROW()=CELL("fila")</formula>
    </cfRule>
    <cfRule type="expression" dxfId="4050" priority="3902">
      <formula>$A348="Venta"</formula>
    </cfRule>
    <cfRule type="expression" dxfId="4049" priority="3903">
      <formula>$A348="Compra"</formula>
    </cfRule>
  </conditionalFormatting>
  <conditionalFormatting sqref="B348:B392">
    <cfRule type="expression" dxfId="4048" priority="3892">
      <formula>ROW()=CELL("fila")</formula>
    </cfRule>
    <cfRule type="expression" dxfId="4047" priority="3893">
      <formula>$A348="Venta"</formula>
    </cfRule>
    <cfRule type="expression" dxfId="4046" priority="3894">
      <formula>$A348="Compra"</formula>
    </cfRule>
  </conditionalFormatting>
  <conditionalFormatting sqref="B348:B392">
    <cfRule type="expression" dxfId="4045" priority="3895">
      <formula>ROW()=CELL("fila")</formula>
    </cfRule>
    <cfRule type="expression" dxfId="4044" priority="3896">
      <formula>$A348="Venta"</formula>
    </cfRule>
    <cfRule type="expression" dxfId="4043" priority="3897">
      <formula>$A348="Compra"</formula>
    </cfRule>
  </conditionalFormatting>
  <conditionalFormatting sqref="B348:B392">
    <cfRule type="expression" dxfId="4042" priority="3886">
      <formula>ROW()=CELL("fila")</formula>
    </cfRule>
    <cfRule type="expression" dxfId="4041" priority="3887">
      <formula>$A348="Venta"</formula>
    </cfRule>
    <cfRule type="expression" dxfId="4040" priority="3888">
      <formula>$A348="Compra"</formula>
    </cfRule>
  </conditionalFormatting>
  <conditionalFormatting sqref="B348:B392">
    <cfRule type="expression" dxfId="4039" priority="3889">
      <formula>ROW()=CELL("fila")</formula>
    </cfRule>
    <cfRule type="expression" dxfId="4038" priority="3890">
      <formula>$A348="Venta"</formula>
    </cfRule>
    <cfRule type="expression" dxfId="4037" priority="3891">
      <formula>$A348="Compra"</formula>
    </cfRule>
  </conditionalFormatting>
  <conditionalFormatting sqref="B348:B392">
    <cfRule type="expression" dxfId="4036" priority="3880">
      <formula>ROW()=CELL("fila")</formula>
    </cfRule>
    <cfRule type="expression" dxfId="4035" priority="3881">
      <formula>$A348="Venta"</formula>
    </cfRule>
    <cfRule type="expression" dxfId="4034" priority="3882">
      <formula>$A348="Compra"</formula>
    </cfRule>
  </conditionalFormatting>
  <conditionalFormatting sqref="B348:B392">
    <cfRule type="expression" dxfId="4033" priority="3883">
      <formula>ROW()=CELL("fila")</formula>
    </cfRule>
    <cfRule type="expression" dxfId="4032" priority="3884">
      <formula>$A348="Venta"</formula>
    </cfRule>
    <cfRule type="expression" dxfId="4031" priority="3885">
      <formula>$A348="Compra"</formula>
    </cfRule>
  </conditionalFormatting>
  <conditionalFormatting sqref="B348:B392">
    <cfRule type="expression" dxfId="4030" priority="3877">
      <formula>ROW()=CELL("fila")</formula>
    </cfRule>
    <cfRule type="expression" dxfId="4029" priority="3878">
      <formula>$A348="Venta"</formula>
    </cfRule>
    <cfRule type="expression" dxfId="4028" priority="3879">
      <formula>$A348="Compra"</formula>
    </cfRule>
  </conditionalFormatting>
  <conditionalFormatting sqref="B348:B392">
    <cfRule type="expression" dxfId="4027" priority="3874">
      <formula>ROW()=CELL("fila")</formula>
    </cfRule>
  </conditionalFormatting>
  <conditionalFormatting sqref="B348:B392">
    <cfRule type="expression" dxfId="4026" priority="3875">
      <formula>$A348="Venta"</formula>
    </cfRule>
    <cfRule type="expression" dxfId="4025" priority="3876">
      <formula>$A348="Compra"</formula>
    </cfRule>
  </conditionalFormatting>
  <conditionalFormatting sqref="B348:B392">
    <cfRule type="expression" dxfId="4024" priority="3868">
      <formula>ROW()=CELL("fila")</formula>
    </cfRule>
    <cfRule type="expression" dxfId="4023" priority="3869">
      <formula>$A348="Venta"</formula>
    </cfRule>
    <cfRule type="expression" dxfId="4022" priority="3870">
      <formula>$A348="Compra"</formula>
    </cfRule>
  </conditionalFormatting>
  <conditionalFormatting sqref="B348:B392">
    <cfRule type="expression" dxfId="4021" priority="3871">
      <formula>ROW()=CELL("fila")</formula>
    </cfRule>
    <cfRule type="expression" dxfId="4020" priority="3872">
      <formula>$A348="Venta"</formula>
    </cfRule>
    <cfRule type="expression" dxfId="4019" priority="3873">
      <formula>$A348="Compra"</formula>
    </cfRule>
  </conditionalFormatting>
  <conditionalFormatting sqref="B348:B392">
    <cfRule type="expression" dxfId="4018" priority="3862">
      <formula>ROW()=CELL("fila")</formula>
    </cfRule>
    <cfRule type="expression" dxfId="4017" priority="3863">
      <formula>$A348="Venta"</formula>
    </cfRule>
    <cfRule type="expression" dxfId="4016" priority="3864">
      <formula>$A348="Compra"</formula>
    </cfRule>
  </conditionalFormatting>
  <conditionalFormatting sqref="B348:B392">
    <cfRule type="expression" dxfId="4015" priority="3865">
      <formula>ROW()=CELL("fila")</formula>
    </cfRule>
    <cfRule type="expression" dxfId="4014" priority="3866">
      <formula>$A348="Venta"</formula>
    </cfRule>
    <cfRule type="expression" dxfId="4013" priority="3867">
      <formula>$A348="Compra"</formula>
    </cfRule>
  </conditionalFormatting>
  <conditionalFormatting sqref="B348:B392">
    <cfRule type="expression" dxfId="4012" priority="3859">
      <formula>ROW()=CELL("fila")</formula>
    </cfRule>
    <cfRule type="expression" dxfId="4011" priority="3860">
      <formula>$A348="Venta"</formula>
    </cfRule>
    <cfRule type="expression" dxfId="4010" priority="3861">
      <formula>$A348="Compra"</formula>
    </cfRule>
  </conditionalFormatting>
  <conditionalFormatting sqref="B348:B392">
    <cfRule type="expression" dxfId="4009" priority="3856">
      <formula>ROW()=CELL("fila")</formula>
    </cfRule>
  </conditionalFormatting>
  <conditionalFormatting sqref="B348:B392">
    <cfRule type="expression" dxfId="4008" priority="3857">
      <formula>$A348="Venta"</formula>
    </cfRule>
    <cfRule type="expression" dxfId="4007" priority="3858">
      <formula>$A348="Compra"</formula>
    </cfRule>
  </conditionalFormatting>
  <conditionalFormatting sqref="B348:B392">
    <cfRule type="expression" dxfId="4006" priority="3850">
      <formula>ROW()=CELL("fila")</formula>
    </cfRule>
    <cfRule type="expression" dxfId="4005" priority="3851">
      <formula>$A348="Venta"</formula>
    </cfRule>
    <cfRule type="expression" dxfId="4004" priority="3852">
      <formula>$A348="Compra"</formula>
    </cfRule>
  </conditionalFormatting>
  <conditionalFormatting sqref="B348:B392">
    <cfRule type="expression" dxfId="4003" priority="3853">
      <formula>ROW()=CELL("fila")</formula>
    </cfRule>
    <cfRule type="expression" dxfId="4002" priority="3854">
      <formula>$A348="Venta"</formula>
    </cfRule>
    <cfRule type="expression" dxfId="4001" priority="3855">
      <formula>$A348="Compra"</formula>
    </cfRule>
  </conditionalFormatting>
  <conditionalFormatting sqref="B348:B392">
    <cfRule type="expression" dxfId="4000" priority="3844">
      <formula>ROW()=CELL("fila")</formula>
    </cfRule>
    <cfRule type="expression" dxfId="3999" priority="3845">
      <formula>$A348="Venta"</formula>
    </cfRule>
    <cfRule type="expression" dxfId="3998" priority="3846">
      <formula>$A348="Compra"</formula>
    </cfRule>
  </conditionalFormatting>
  <conditionalFormatting sqref="B348:B392">
    <cfRule type="expression" dxfId="3997" priority="3847">
      <formula>ROW()=CELL("fila")</formula>
    </cfRule>
    <cfRule type="expression" dxfId="3996" priority="3848">
      <formula>$A348="Venta"</formula>
    </cfRule>
    <cfRule type="expression" dxfId="3995" priority="3849">
      <formula>$A348="Compra"</formula>
    </cfRule>
  </conditionalFormatting>
  <conditionalFormatting sqref="B348:B392">
    <cfRule type="expression" dxfId="3994" priority="3841">
      <formula>ROW()=CELL("fila")</formula>
    </cfRule>
    <cfRule type="expression" dxfId="3993" priority="3842">
      <formula>$A348="Venta"</formula>
    </cfRule>
    <cfRule type="expression" dxfId="3992" priority="3843">
      <formula>$A348="Compra"</formula>
    </cfRule>
  </conditionalFormatting>
  <conditionalFormatting sqref="B348:B392">
    <cfRule type="expression" dxfId="3991" priority="3838">
      <formula>ROW()=CELL("fila")</formula>
    </cfRule>
  </conditionalFormatting>
  <conditionalFormatting sqref="B348:B392">
    <cfRule type="expression" dxfId="3990" priority="3839">
      <formula>$A348="Venta"</formula>
    </cfRule>
    <cfRule type="expression" dxfId="3989" priority="3840">
      <formula>$A348="Compra"</formula>
    </cfRule>
  </conditionalFormatting>
  <conditionalFormatting sqref="B348:B392">
    <cfRule type="expression" dxfId="3988" priority="3832">
      <formula>ROW()=CELL("fila")</formula>
    </cfRule>
    <cfRule type="expression" dxfId="3987" priority="3833">
      <formula>$A348="Venta"</formula>
    </cfRule>
    <cfRule type="expression" dxfId="3986" priority="3834">
      <formula>$A348="Compra"</formula>
    </cfRule>
  </conditionalFormatting>
  <conditionalFormatting sqref="B348:B392">
    <cfRule type="expression" dxfId="3985" priority="3835">
      <formula>ROW()=CELL("fila")</formula>
    </cfRule>
    <cfRule type="expression" dxfId="3984" priority="3836">
      <formula>$A348="Venta"</formula>
    </cfRule>
    <cfRule type="expression" dxfId="3983" priority="3837">
      <formula>$A348="Compra"</formula>
    </cfRule>
  </conditionalFormatting>
  <conditionalFormatting sqref="B348:B392">
    <cfRule type="expression" dxfId="3982" priority="3826">
      <formula>ROW()=CELL("fila")</formula>
    </cfRule>
    <cfRule type="expression" dxfId="3981" priority="3827">
      <formula>$A348="Venta"</formula>
    </cfRule>
    <cfRule type="expression" dxfId="3980" priority="3828">
      <formula>$A348="Compra"</formula>
    </cfRule>
  </conditionalFormatting>
  <conditionalFormatting sqref="B348:B392">
    <cfRule type="expression" dxfId="3979" priority="3829">
      <formula>ROW()=CELL("fila")</formula>
    </cfRule>
    <cfRule type="expression" dxfId="3978" priority="3830">
      <formula>$A348="Venta"</formula>
    </cfRule>
    <cfRule type="expression" dxfId="3977" priority="3831">
      <formula>$A348="Compra"</formula>
    </cfRule>
  </conditionalFormatting>
  <conditionalFormatting sqref="B348:B392">
    <cfRule type="expression" dxfId="3976" priority="3820">
      <formula>ROW()=CELL("fila")</formula>
    </cfRule>
    <cfRule type="expression" dxfId="3975" priority="3821">
      <formula>$A348="Venta"</formula>
    </cfRule>
    <cfRule type="expression" dxfId="3974" priority="3822">
      <formula>$A348="Compra"</formula>
    </cfRule>
  </conditionalFormatting>
  <conditionalFormatting sqref="B348:B392">
    <cfRule type="expression" dxfId="3973" priority="3823">
      <formula>ROW()=CELL("fila")</formula>
    </cfRule>
    <cfRule type="expression" dxfId="3972" priority="3824">
      <formula>$A348="Venta"</formula>
    </cfRule>
    <cfRule type="expression" dxfId="3971" priority="3825">
      <formula>$A348="Compra"</formula>
    </cfRule>
  </conditionalFormatting>
  <conditionalFormatting sqref="B348:B392">
    <cfRule type="expression" dxfId="3970" priority="3814">
      <formula>ROW()=CELL("fila")</formula>
    </cfRule>
    <cfRule type="expression" dxfId="3969" priority="3815">
      <formula>$A348="Venta"</formula>
    </cfRule>
    <cfRule type="expression" dxfId="3968" priority="3816">
      <formula>$A348="Compra"</formula>
    </cfRule>
  </conditionalFormatting>
  <conditionalFormatting sqref="B348:B392">
    <cfRule type="expression" dxfId="3967" priority="3817">
      <formula>ROW()=CELL("fila")</formula>
    </cfRule>
    <cfRule type="expression" dxfId="3966" priority="3818">
      <formula>$A348="Venta"</formula>
    </cfRule>
    <cfRule type="expression" dxfId="3965" priority="3819">
      <formula>$A348="Compra"</formula>
    </cfRule>
  </conditionalFormatting>
  <conditionalFormatting sqref="B348:B392">
    <cfRule type="expression" dxfId="3964" priority="3811">
      <formula>ROW()=CELL("fila")</formula>
    </cfRule>
    <cfRule type="expression" dxfId="3963" priority="3812">
      <formula>$A348="Venta"</formula>
    </cfRule>
    <cfRule type="expression" dxfId="3962" priority="3813">
      <formula>$A348="Compra"</formula>
    </cfRule>
  </conditionalFormatting>
  <conditionalFormatting sqref="B348:B392">
    <cfRule type="expression" dxfId="3961" priority="3808">
      <formula>ROW()=CELL("fila")</formula>
    </cfRule>
  </conditionalFormatting>
  <conditionalFormatting sqref="B348:B392">
    <cfRule type="expression" dxfId="3960" priority="3809">
      <formula>$A348="Venta"</formula>
    </cfRule>
    <cfRule type="expression" dxfId="3959" priority="3810">
      <formula>$A348="Compra"</formula>
    </cfRule>
  </conditionalFormatting>
  <conditionalFormatting sqref="B348:B392">
    <cfRule type="expression" dxfId="3958" priority="3802">
      <formula>ROW()=CELL("fila")</formula>
    </cfRule>
    <cfRule type="expression" dxfId="3957" priority="3803">
      <formula>$A348="Venta"</formula>
    </cfRule>
    <cfRule type="expression" dxfId="3956" priority="3804">
      <formula>$A348="Compra"</formula>
    </cfRule>
  </conditionalFormatting>
  <conditionalFormatting sqref="B348:B392">
    <cfRule type="expression" dxfId="3955" priority="3805">
      <formula>ROW()=CELL("fila")</formula>
    </cfRule>
    <cfRule type="expression" dxfId="3954" priority="3806">
      <formula>$A348="Venta"</formula>
    </cfRule>
    <cfRule type="expression" dxfId="3953" priority="3807">
      <formula>$A348="Compra"</formula>
    </cfRule>
  </conditionalFormatting>
  <conditionalFormatting sqref="B348:B392">
    <cfRule type="expression" dxfId="3952" priority="3796">
      <formula>ROW()=CELL("fila")</formula>
    </cfRule>
    <cfRule type="expression" dxfId="3951" priority="3797">
      <formula>$A348="Venta"</formula>
    </cfRule>
    <cfRule type="expression" dxfId="3950" priority="3798">
      <formula>$A348="Compra"</formula>
    </cfRule>
  </conditionalFormatting>
  <conditionalFormatting sqref="B348:B392">
    <cfRule type="expression" dxfId="3949" priority="3799">
      <formula>ROW()=CELL("fila")</formula>
    </cfRule>
    <cfRule type="expression" dxfId="3948" priority="3800">
      <formula>$A348="Venta"</formula>
    </cfRule>
    <cfRule type="expression" dxfId="3947" priority="3801">
      <formula>$A348="Compra"</formula>
    </cfRule>
  </conditionalFormatting>
  <conditionalFormatting sqref="B348:B392">
    <cfRule type="expression" dxfId="3946" priority="3790">
      <formula>ROW()=CELL("fila")</formula>
    </cfRule>
    <cfRule type="expression" dxfId="3945" priority="3791">
      <formula>$A348="Venta"</formula>
    </cfRule>
    <cfRule type="expression" dxfId="3944" priority="3792">
      <formula>$A348="Compra"</formula>
    </cfRule>
  </conditionalFormatting>
  <conditionalFormatting sqref="B348:B392">
    <cfRule type="expression" dxfId="3943" priority="3793">
      <formula>ROW()=CELL("fila")</formula>
    </cfRule>
    <cfRule type="expression" dxfId="3942" priority="3794">
      <formula>$A348="Venta"</formula>
    </cfRule>
    <cfRule type="expression" dxfId="3941" priority="3795">
      <formula>$A348="Compra"</formula>
    </cfRule>
  </conditionalFormatting>
  <conditionalFormatting sqref="B348:B392">
    <cfRule type="expression" dxfId="3940" priority="3784">
      <formula>ROW()=CELL("fila")</formula>
    </cfRule>
    <cfRule type="expression" dxfId="3939" priority="3785">
      <formula>$A348="Venta"</formula>
    </cfRule>
    <cfRule type="expression" dxfId="3938" priority="3786">
      <formula>$A348="Compra"</formula>
    </cfRule>
  </conditionalFormatting>
  <conditionalFormatting sqref="B348:B392">
    <cfRule type="expression" dxfId="3937" priority="3787">
      <formula>ROW()=CELL("fila")</formula>
    </cfRule>
    <cfRule type="expression" dxfId="3936" priority="3788">
      <formula>$A348="Venta"</formula>
    </cfRule>
    <cfRule type="expression" dxfId="3935" priority="3789">
      <formula>$A348="Compra"</formula>
    </cfRule>
  </conditionalFormatting>
  <conditionalFormatting sqref="B348:B392">
    <cfRule type="expression" dxfId="3934" priority="3778">
      <formula>ROW()=CELL("fila")</formula>
    </cfRule>
    <cfRule type="expression" dxfId="3933" priority="3779">
      <formula>$A348="Venta"</formula>
    </cfRule>
    <cfRule type="expression" dxfId="3932" priority="3780">
      <formula>$A348="Compra"</formula>
    </cfRule>
  </conditionalFormatting>
  <conditionalFormatting sqref="B348:B392">
    <cfRule type="expression" dxfId="3931" priority="3781">
      <formula>ROW()=CELL("fila")</formula>
    </cfRule>
    <cfRule type="expression" dxfId="3930" priority="3782">
      <formula>$A348="Venta"</formula>
    </cfRule>
    <cfRule type="expression" dxfId="3929" priority="3783">
      <formula>$A348="Compra"</formula>
    </cfRule>
  </conditionalFormatting>
  <conditionalFormatting sqref="B76:B89">
    <cfRule type="expression" dxfId="3928" priority="3772">
      <formula>ROW()=CELL("fila")</formula>
    </cfRule>
    <cfRule type="expression" dxfId="3927" priority="3773">
      <formula>$A76="Venta"</formula>
    </cfRule>
    <cfRule type="expression" dxfId="3926" priority="3774">
      <formula>$A76="Compra"</formula>
    </cfRule>
  </conditionalFormatting>
  <conditionalFormatting sqref="B76:B89">
    <cfRule type="expression" dxfId="3925" priority="3775">
      <formula>ROW()=CELL("fila")</formula>
    </cfRule>
    <cfRule type="expression" dxfId="3924" priority="3776">
      <formula>$A76="Venta"</formula>
    </cfRule>
    <cfRule type="expression" dxfId="3923" priority="3777">
      <formula>$A76="Compra"</formula>
    </cfRule>
  </conditionalFormatting>
  <conditionalFormatting sqref="B76:B89">
    <cfRule type="expression" dxfId="3922" priority="3766">
      <formula>ROW()=CELL("fila")</formula>
    </cfRule>
    <cfRule type="expression" dxfId="3921" priority="3767">
      <formula>$A76="Venta"</formula>
    </cfRule>
    <cfRule type="expression" dxfId="3920" priority="3768">
      <formula>$A76="Compra"</formula>
    </cfRule>
  </conditionalFormatting>
  <conditionalFormatting sqref="B76:B89">
    <cfRule type="expression" dxfId="3919" priority="3769">
      <formula>ROW()=CELL("fila")</formula>
    </cfRule>
    <cfRule type="expression" dxfId="3918" priority="3770">
      <formula>$A76="Venta"</formula>
    </cfRule>
    <cfRule type="expression" dxfId="3917" priority="3771">
      <formula>$A76="Compra"</formula>
    </cfRule>
  </conditionalFormatting>
  <conditionalFormatting sqref="B90:B97">
    <cfRule type="expression" dxfId="3916" priority="3760">
      <formula>ROW()=CELL("fila")</formula>
    </cfRule>
    <cfRule type="expression" dxfId="3915" priority="3761">
      <formula>$A90="Venta"</formula>
    </cfRule>
    <cfRule type="expression" dxfId="3914" priority="3762">
      <formula>$A90="Compra"</formula>
    </cfRule>
  </conditionalFormatting>
  <conditionalFormatting sqref="B90:B97">
    <cfRule type="expression" dxfId="3913" priority="3763">
      <formula>ROW()=CELL("fila")</formula>
    </cfRule>
    <cfRule type="expression" dxfId="3912" priority="3764">
      <formula>$A90="Venta"</formula>
    </cfRule>
    <cfRule type="expression" dxfId="3911" priority="3765">
      <formula>$A90="Compra"</formula>
    </cfRule>
  </conditionalFormatting>
  <conditionalFormatting sqref="B90:B97">
    <cfRule type="expression" dxfId="3910" priority="3757">
      <formula>ROW()=CELL("fila")</formula>
    </cfRule>
    <cfRule type="expression" dxfId="3909" priority="3758">
      <formula>$A90="Venta"</formula>
    </cfRule>
    <cfRule type="expression" dxfId="3908" priority="3759">
      <formula>$A90="Compra"</formula>
    </cfRule>
  </conditionalFormatting>
  <conditionalFormatting sqref="B90:B97">
    <cfRule type="expression" dxfId="3907" priority="3754">
      <formula>ROW()=CELL("fila")</formula>
    </cfRule>
  </conditionalFormatting>
  <conditionalFormatting sqref="B90:B97">
    <cfRule type="expression" dxfId="3906" priority="3755">
      <formula>$A90="Venta"</formula>
    </cfRule>
    <cfRule type="expression" dxfId="3905" priority="3756">
      <formula>$A90="Compra"</formula>
    </cfRule>
  </conditionalFormatting>
  <conditionalFormatting sqref="B90:B97">
    <cfRule type="expression" dxfId="3904" priority="3748">
      <formula>ROW()=CELL("fila")</formula>
    </cfRule>
    <cfRule type="expression" dxfId="3903" priority="3749">
      <formula>$A90="Venta"</formula>
    </cfRule>
    <cfRule type="expression" dxfId="3902" priority="3750">
      <formula>$A90="Compra"</formula>
    </cfRule>
  </conditionalFormatting>
  <conditionalFormatting sqref="B90:B97">
    <cfRule type="expression" dxfId="3901" priority="3751">
      <formula>ROW()=CELL("fila")</formula>
    </cfRule>
    <cfRule type="expression" dxfId="3900" priority="3752">
      <formula>$A90="Venta"</formula>
    </cfRule>
    <cfRule type="expression" dxfId="3899" priority="3753">
      <formula>$A90="Compra"</formula>
    </cfRule>
  </conditionalFormatting>
  <conditionalFormatting sqref="B90:B97">
    <cfRule type="expression" dxfId="3898" priority="3742">
      <formula>ROW()=CELL("fila")</formula>
    </cfRule>
    <cfRule type="expression" dxfId="3897" priority="3743">
      <formula>$A90="Venta"</formula>
    </cfRule>
    <cfRule type="expression" dxfId="3896" priority="3744">
      <formula>$A90="Compra"</formula>
    </cfRule>
  </conditionalFormatting>
  <conditionalFormatting sqref="B90:B97">
    <cfRule type="expression" dxfId="3895" priority="3745">
      <formula>ROW()=CELL("fila")</formula>
    </cfRule>
    <cfRule type="expression" dxfId="3894" priority="3746">
      <formula>$A90="Venta"</formula>
    </cfRule>
    <cfRule type="expression" dxfId="3893" priority="3747">
      <formula>$A90="Compra"</formula>
    </cfRule>
  </conditionalFormatting>
  <conditionalFormatting sqref="B90:B97">
    <cfRule type="expression" dxfId="3892" priority="3736">
      <formula>ROW()=CELL("fila")</formula>
    </cfRule>
    <cfRule type="expression" dxfId="3891" priority="3737">
      <formula>$A90="Venta"</formula>
    </cfRule>
    <cfRule type="expression" dxfId="3890" priority="3738">
      <formula>$A90="Compra"</formula>
    </cfRule>
  </conditionalFormatting>
  <conditionalFormatting sqref="B90:B97">
    <cfRule type="expression" dxfId="3889" priority="3739">
      <formula>ROW()=CELL("fila")</formula>
    </cfRule>
    <cfRule type="expression" dxfId="3888" priority="3740">
      <formula>$A90="Venta"</formula>
    </cfRule>
    <cfRule type="expression" dxfId="3887" priority="3741">
      <formula>$A90="Compra"</formula>
    </cfRule>
  </conditionalFormatting>
  <conditionalFormatting sqref="B90:B97">
    <cfRule type="expression" dxfId="3886" priority="3730">
      <formula>ROW()=CELL("fila")</formula>
    </cfRule>
    <cfRule type="expression" dxfId="3885" priority="3731">
      <formula>$A90="Venta"</formula>
    </cfRule>
    <cfRule type="expression" dxfId="3884" priority="3732">
      <formula>$A90="Compra"</formula>
    </cfRule>
  </conditionalFormatting>
  <conditionalFormatting sqref="B90:B97">
    <cfRule type="expression" dxfId="3883" priority="3733">
      <formula>ROW()=CELL("fila")</formula>
    </cfRule>
    <cfRule type="expression" dxfId="3882" priority="3734">
      <formula>$A90="Venta"</formula>
    </cfRule>
    <cfRule type="expression" dxfId="3881" priority="3735">
      <formula>$A90="Compra"</formula>
    </cfRule>
  </conditionalFormatting>
  <conditionalFormatting sqref="B90:B97">
    <cfRule type="expression" dxfId="3880" priority="3727">
      <formula>ROW()=CELL("fila")</formula>
    </cfRule>
    <cfRule type="expression" dxfId="3879" priority="3728">
      <formula>$A90="Venta"</formula>
    </cfRule>
    <cfRule type="expression" dxfId="3878" priority="3729">
      <formula>$A90="Compra"</formula>
    </cfRule>
  </conditionalFormatting>
  <conditionalFormatting sqref="B90:B97">
    <cfRule type="expression" dxfId="3877" priority="3724">
      <formula>ROW()=CELL("fila")</formula>
    </cfRule>
  </conditionalFormatting>
  <conditionalFormatting sqref="B90:B97">
    <cfRule type="expression" dxfId="3876" priority="3725">
      <formula>$A90="Venta"</formula>
    </cfRule>
    <cfRule type="expression" dxfId="3875" priority="3726">
      <formula>$A90="Compra"</formula>
    </cfRule>
  </conditionalFormatting>
  <conditionalFormatting sqref="B90:B97">
    <cfRule type="expression" dxfId="3874" priority="3718">
      <formula>ROW()=CELL("fila")</formula>
    </cfRule>
    <cfRule type="expression" dxfId="3873" priority="3719">
      <formula>$A90="Venta"</formula>
    </cfRule>
    <cfRule type="expression" dxfId="3872" priority="3720">
      <formula>$A90="Compra"</formula>
    </cfRule>
  </conditionalFormatting>
  <conditionalFormatting sqref="B90:B97">
    <cfRule type="expression" dxfId="3871" priority="3721">
      <formula>ROW()=CELL("fila")</formula>
    </cfRule>
    <cfRule type="expression" dxfId="3870" priority="3722">
      <formula>$A90="Venta"</formula>
    </cfRule>
    <cfRule type="expression" dxfId="3869" priority="3723">
      <formula>$A90="Compra"</formula>
    </cfRule>
  </conditionalFormatting>
  <conditionalFormatting sqref="B90:B97">
    <cfRule type="expression" dxfId="3868" priority="3712">
      <formula>ROW()=CELL("fila")</formula>
    </cfRule>
    <cfRule type="expression" dxfId="3867" priority="3713">
      <formula>$A90="Venta"</formula>
    </cfRule>
    <cfRule type="expression" dxfId="3866" priority="3714">
      <formula>$A90="Compra"</formula>
    </cfRule>
  </conditionalFormatting>
  <conditionalFormatting sqref="B90:B97">
    <cfRule type="expression" dxfId="3865" priority="3715">
      <formula>ROW()=CELL("fila")</formula>
    </cfRule>
    <cfRule type="expression" dxfId="3864" priority="3716">
      <formula>$A90="Venta"</formula>
    </cfRule>
    <cfRule type="expression" dxfId="3863" priority="3717">
      <formula>$A90="Compra"</formula>
    </cfRule>
  </conditionalFormatting>
  <conditionalFormatting sqref="B90:B97">
    <cfRule type="expression" dxfId="3862" priority="3706">
      <formula>ROW()=CELL("fila")</formula>
    </cfRule>
    <cfRule type="expression" dxfId="3861" priority="3707">
      <formula>$A90="Venta"</formula>
    </cfRule>
    <cfRule type="expression" dxfId="3860" priority="3708">
      <formula>$A90="Compra"</formula>
    </cfRule>
  </conditionalFormatting>
  <conditionalFormatting sqref="B90:B97">
    <cfRule type="expression" dxfId="3859" priority="3709">
      <formula>ROW()=CELL("fila")</formula>
    </cfRule>
    <cfRule type="expression" dxfId="3858" priority="3710">
      <formula>$A90="Venta"</formula>
    </cfRule>
    <cfRule type="expression" dxfId="3857" priority="3711">
      <formula>$A90="Compra"</formula>
    </cfRule>
  </conditionalFormatting>
  <conditionalFormatting sqref="B90:B97">
    <cfRule type="expression" dxfId="3856" priority="3700">
      <formula>ROW()=CELL("fila")</formula>
    </cfRule>
    <cfRule type="expression" dxfId="3855" priority="3701">
      <formula>$A90="Venta"</formula>
    </cfRule>
    <cfRule type="expression" dxfId="3854" priority="3702">
      <formula>$A90="Compra"</formula>
    </cfRule>
  </conditionalFormatting>
  <conditionalFormatting sqref="B90:B97">
    <cfRule type="expression" dxfId="3853" priority="3703">
      <formula>ROW()=CELL("fila")</formula>
    </cfRule>
    <cfRule type="expression" dxfId="3852" priority="3704">
      <formula>$A90="Venta"</formula>
    </cfRule>
    <cfRule type="expression" dxfId="3851" priority="3705">
      <formula>$A90="Compra"</formula>
    </cfRule>
  </conditionalFormatting>
  <conditionalFormatting sqref="B90:B97">
    <cfRule type="expression" dxfId="3850" priority="3694">
      <formula>ROW()=CELL("fila")</formula>
    </cfRule>
    <cfRule type="expression" dxfId="3849" priority="3695">
      <formula>$A90="Venta"</formula>
    </cfRule>
    <cfRule type="expression" dxfId="3848" priority="3696">
      <formula>$A90="Compra"</formula>
    </cfRule>
  </conditionalFormatting>
  <conditionalFormatting sqref="B90:B97">
    <cfRule type="expression" dxfId="3847" priority="3697">
      <formula>ROW()=CELL("fila")</formula>
    </cfRule>
    <cfRule type="expression" dxfId="3846" priority="3698">
      <formula>$A90="Venta"</formula>
    </cfRule>
    <cfRule type="expression" dxfId="3845" priority="3699">
      <formula>$A90="Compra"</formula>
    </cfRule>
  </conditionalFormatting>
  <conditionalFormatting sqref="B90:B97">
    <cfRule type="expression" dxfId="3844" priority="3688">
      <formula>ROW()=CELL("fila")</formula>
    </cfRule>
    <cfRule type="expression" dxfId="3843" priority="3689">
      <formula>$A90="Venta"</formula>
    </cfRule>
    <cfRule type="expression" dxfId="3842" priority="3690">
      <formula>$A90="Compra"</formula>
    </cfRule>
  </conditionalFormatting>
  <conditionalFormatting sqref="B90:B97">
    <cfRule type="expression" dxfId="3841" priority="3691">
      <formula>ROW()=CELL("fila")</formula>
    </cfRule>
    <cfRule type="expression" dxfId="3840" priority="3692">
      <formula>$A90="Venta"</formula>
    </cfRule>
    <cfRule type="expression" dxfId="3839" priority="3693">
      <formula>$A90="Compra"</formula>
    </cfRule>
  </conditionalFormatting>
  <conditionalFormatting sqref="B90:B97">
    <cfRule type="expression" dxfId="3838" priority="3682">
      <formula>ROW()=CELL("fila")</formula>
    </cfRule>
    <cfRule type="expression" dxfId="3837" priority="3683">
      <formula>$A90="Venta"</formula>
    </cfRule>
    <cfRule type="expression" dxfId="3836" priority="3684">
      <formula>$A90="Compra"</formula>
    </cfRule>
  </conditionalFormatting>
  <conditionalFormatting sqref="B90:B97">
    <cfRule type="expression" dxfId="3835" priority="3685">
      <formula>ROW()=CELL("fila")</formula>
    </cfRule>
    <cfRule type="expression" dxfId="3834" priority="3686">
      <formula>$A90="Venta"</formula>
    </cfRule>
    <cfRule type="expression" dxfId="3833" priority="3687">
      <formula>$A90="Compra"</formula>
    </cfRule>
  </conditionalFormatting>
  <conditionalFormatting sqref="B98:B107">
    <cfRule type="expression" dxfId="3832" priority="3676">
      <formula>ROW()=CELL("fila")</formula>
    </cfRule>
    <cfRule type="expression" dxfId="3831" priority="3677">
      <formula>$A98="Venta"</formula>
    </cfRule>
    <cfRule type="expression" dxfId="3830" priority="3678">
      <formula>$A98="Compra"</formula>
    </cfRule>
  </conditionalFormatting>
  <conditionalFormatting sqref="B98:B107">
    <cfRule type="expression" dxfId="3829" priority="3679">
      <formula>ROW()=CELL("fila")</formula>
    </cfRule>
    <cfRule type="expression" dxfId="3828" priority="3680">
      <formula>$A98="Venta"</formula>
    </cfRule>
    <cfRule type="expression" dxfId="3827" priority="3681">
      <formula>$A98="Compra"</formula>
    </cfRule>
  </conditionalFormatting>
  <conditionalFormatting sqref="B98:B107">
    <cfRule type="expression" dxfId="3826" priority="3673">
      <formula>ROW()=CELL("fila")</formula>
    </cfRule>
    <cfRule type="expression" dxfId="3825" priority="3674">
      <formula>$A98="Venta"</formula>
    </cfRule>
    <cfRule type="expression" dxfId="3824" priority="3675">
      <formula>$A98="Compra"</formula>
    </cfRule>
  </conditionalFormatting>
  <conditionalFormatting sqref="B98:B107">
    <cfRule type="expression" dxfId="3823" priority="3670">
      <formula>ROW()=CELL("fila")</formula>
    </cfRule>
  </conditionalFormatting>
  <conditionalFormatting sqref="B98:B107">
    <cfRule type="expression" dxfId="3822" priority="3671">
      <formula>$A98="Venta"</formula>
    </cfRule>
    <cfRule type="expression" dxfId="3821" priority="3672">
      <formula>$A98="Compra"</formula>
    </cfRule>
  </conditionalFormatting>
  <conditionalFormatting sqref="B98:B107">
    <cfRule type="expression" dxfId="3820" priority="3664">
      <formula>ROW()=CELL("fila")</formula>
    </cfRule>
    <cfRule type="expression" dxfId="3819" priority="3665">
      <formula>$A98="Venta"</formula>
    </cfRule>
    <cfRule type="expression" dxfId="3818" priority="3666">
      <formula>$A98="Compra"</formula>
    </cfRule>
  </conditionalFormatting>
  <conditionalFormatting sqref="B98:B107">
    <cfRule type="expression" dxfId="3817" priority="3667">
      <formula>ROW()=CELL("fila")</formula>
    </cfRule>
    <cfRule type="expression" dxfId="3816" priority="3668">
      <formula>$A98="Venta"</formula>
    </cfRule>
    <cfRule type="expression" dxfId="3815" priority="3669">
      <formula>$A98="Compra"</formula>
    </cfRule>
  </conditionalFormatting>
  <conditionalFormatting sqref="B98:B107">
    <cfRule type="expression" dxfId="3814" priority="3658">
      <formula>ROW()=CELL("fila")</formula>
    </cfRule>
    <cfRule type="expression" dxfId="3813" priority="3659">
      <formula>$A98="Venta"</formula>
    </cfRule>
    <cfRule type="expression" dxfId="3812" priority="3660">
      <formula>$A98="Compra"</formula>
    </cfRule>
  </conditionalFormatting>
  <conditionalFormatting sqref="B98:B107">
    <cfRule type="expression" dxfId="3811" priority="3661">
      <formula>ROW()=CELL("fila")</formula>
    </cfRule>
    <cfRule type="expression" dxfId="3810" priority="3662">
      <formula>$A98="Venta"</formula>
    </cfRule>
    <cfRule type="expression" dxfId="3809" priority="3663">
      <formula>$A98="Compra"</formula>
    </cfRule>
  </conditionalFormatting>
  <conditionalFormatting sqref="B98:B107">
    <cfRule type="expression" dxfId="3808" priority="3655">
      <formula>ROW()=CELL("fila")</formula>
    </cfRule>
    <cfRule type="expression" dxfId="3807" priority="3656">
      <formula>$A98="Venta"</formula>
    </cfRule>
    <cfRule type="expression" dxfId="3806" priority="3657">
      <formula>$A98="Compra"</formula>
    </cfRule>
  </conditionalFormatting>
  <conditionalFormatting sqref="B98:B107">
    <cfRule type="expression" dxfId="3805" priority="3652">
      <formula>ROW()=CELL("fila")</formula>
    </cfRule>
  </conditionalFormatting>
  <conditionalFormatting sqref="B98:B107">
    <cfRule type="expression" dxfId="3804" priority="3653">
      <formula>$A98="Venta"</formula>
    </cfRule>
    <cfRule type="expression" dxfId="3803" priority="3654">
      <formula>$A98="Compra"</formula>
    </cfRule>
  </conditionalFormatting>
  <conditionalFormatting sqref="B98:B107">
    <cfRule type="expression" dxfId="3802" priority="3646">
      <formula>ROW()=CELL("fila")</formula>
    </cfRule>
    <cfRule type="expression" dxfId="3801" priority="3647">
      <formula>$A98="Venta"</formula>
    </cfRule>
    <cfRule type="expression" dxfId="3800" priority="3648">
      <formula>$A98="Compra"</formula>
    </cfRule>
  </conditionalFormatting>
  <conditionalFormatting sqref="B98:B107">
    <cfRule type="expression" dxfId="3799" priority="3649">
      <formula>ROW()=CELL("fila")</formula>
    </cfRule>
    <cfRule type="expression" dxfId="3798" priority="3650">
      <formula>$A98="Venta"</formula>
    </cfRule>
    <cfRule type="expression" dxfId="3797" priority="3651">
      <formula>$A98="Compra"</formula>
    </cfRule>
  </conditionalFormatting>
  <conditionalFormatting sqref="B98:B107">
    <cfRule type="expression" dxfId="3796" priority="3640">
      <formula>ROW()=CELL("fila")</formula>
    </cfRule>
    <cfRule type="expression" dxfId="3795" priority="3641">
      <formula>$A98="Venta"</formula>
    </cfRule>
    <cfRule type="expression" dxfId="3794" priority="3642">
      <formula>$A98="Compra"</formula>
    </cfRule>
  </conditionalFormatting>
  <conditionalFormatting sqref="B98:B107">
    <cfRule type="expression" dxfId="3793" priority="3643">
      <formula>ROW()=CELL("fila")</formula>
    </cfRule>
    <cfRule type="expression" dxfId="3792" priority="3644">
      <formula>$A98="Venta"</formula>
    </cfRule>
    <cfRule type="expression" dxfId="3791" priority="3645">
      <formula>$A98="Compra"</formula>
    </cfRule>
  </conditionalFormatting>
  <conditionalFormatting sqref="B98:B107">
    <cfRule type="expression" dxfId="3790" priority="3634">
      <formula>ROW()=CELL("fila")</formula>
    </cfRule>
    <cfRule type="expression" dxfId="3789" priority="3635">
      <formula>$A98="Venta"</formula>
    </cfRule>
    <cfRule type="expression" dxfId="3788" priority="3636">
      <formula>$A98="Compra"</formula>
    </cfRule>
  </conditionalFormatting>
  <conditionalFormatting sqref="B98:B107">
    <cfRule type="expression" dxfId="3787" priority="3637">
      <formula>ROW()=CELL("fila")</formula>
    </cfRule>
    <cfRule type="expression" dxfId="3786" priority="3638">
      <formula>$A98="Venta"</formula>
    </cfRule>
    <cfRule type="expression" dxfId="3785" priority="3639">
      <formula>$A98="Compra"</formula>
    </cfRule>
  </conditionalFormatting>
  <conditionalFormatting sqref="B98:B107">
    <cfRule type="expression" dxfId="3784" priority="3628">
      <formula>ROW()=CELL("fila")</formula>
    </cfRule>
    <cfRule type="expression" dxfId="3783" priority="3629">
      <formula>$A98="Venta"</formula>
    </cfRule>
    <cfRule type="expression" dxfId="3782" priority="3630">
      <formula>$A98="Compra"</formula>
    </cfRule>
  </conditionalFormatting>
  <conditionalFormatting sqref="B98:B107">
    <cfRule type="expression" dxfId="3781" priority="3631">
      <formula>ROW()=CELL("fila")</formula>
    </cfRule>
    <cfRule type="expression" dxfId="3780" priority="3632">
      <formula>$A98="Venta"</formula>
    </cfRule>
    <cfRule type="expression" dxfId="3779" priority="3633">
      <formula>$A98="Compra"</formula>
    </cfRule>
  </conditionalFormatting>
  <conditionalFormatting sqref="B98:B107">
    <cfRule type="expression" dxfId="3778" priority="3625">
      <formula>ROW()=CELL("fila")</formula>
    </cfRule>
    <cfRule type="expression" dxfId="3777" priority="3626">
      <formula>$A98="Venta"</formula>
    </cfRule>
    <cfRule type="expression" dxfId="3776" priority="3627">
      <formula>$A98="Compra"</formula>
    </cfRule>
  </conditionalFormatting>
  <conditionalFormatting sqref="B98:B107">
    <cfRule type="expression" dxfId="3775" priority="3622">
      <formula>ROW()=CELL("fila")</formula>
    </cfRule>
  </conditionalFormatting>
  <conditionalFormatting sqref="B98:B107">
    <cfRule type="expression" dxfId="3774" priority="3623">
      <formula>$A98="Venta"</formula>
    </cfRule>
    <cfRule type="expression" dxfId="3773" priority="3624">
      <formula>$A98="Compra"</formula>
    </cfRule>
  </conditionalFormatting>
  <conditionalFormatting sqref="B98:B107">
    <cfRule type="expression" dxfId="3772" priority="3616">
      <formula>ROW()=CELL("fila")</formula>
    </cfRule>
    <cfRule type="expression" dxfId="3771" priority="3617">
      <formula>$A98="Venta"</formula>
    </cfRule>
    <cfRule type="expression" dxfId="3770" priority="3618">
      <formula>$A98="Compra"</formula>
    </cfRule>
  </conditionalFormatting>
  <conditionalFormatting sqref="B98:B107">
    <cfRule type="expression" dxfId="3769" priority="3619">
      <formula>ROW()=CELL("fila")</formula>
    </cfRule>
    <cfRule type="expression" dxfId="3768" priority="3620">
      <formula>$A98="Venta"</formula>
    </cfRule>
    <cfRule type="expression" dxfId="3767" priority="3621">
      <formula>$A98="Compra"</formula>
    </cfRule>
  </conditionalFormatting>
  <conditionalFormatting sqref="B98:B107">
    <cfRule type="expression" dxfId="3766" priority="3610">
      <formula>ROW()=CELL("fila")</formula>
    </cfRule>
    <cfRule type="expression" dxfId="3765" priority="3611">
      <formula>$A98="Venta"</formula>
    </cfRule>
    <cfRule type="expression" dxfId="3764" priority="3612">
      <formula>$A98="Compra"</formula>
    </cfRule>
  </conditionalFormatting>
  <conditionalFormatting sqref="B98:B107">
    <cfRule type="expression" dxfId="3763" priority="3613">
      <formula>ROW()=CELL("fila")</formula>
    </cfRule>
    <cfRule type="expression" dxfId="3762" priority="3614">
      <formula>$A98="Venta"</formula>
    </cfRule>
    <cfRule type="expression" dxfId="3761" priority="3615">
      <formula>$A98="Compra"</formula>
    </cfRule>
  </conditionalFormatting>
  <conditionalFormatting sqref="B98:B107">
    <cfRule type="expression" dxfId="3760" priority="3604">
      <formula>ROW()=CELL("fila")</formula>
    </cfRule>
    <cfRule type="expression" dxfId="3759" priority="3605">
      <formula>$A98="Venta"</formula>
    </cfRule>
    <cfRule type="expression" dxfId="3758" priority="3606">
      <formula>$A98="Compra"</formula>
    </cfRule>
  </conditionalFormatting>
  <conditionalFormatting sqref="B98:B107">
    <cfRule type="expression" dxfId="3757" priority="3607">
      <formula>ROW()=CELL("fila")</formula>
    </cfRule>
    <cfRule type="expression" dxfId="3756" priority="3608">
      <formula>$A98="Venta"</formula>
    </cfRule>
    <cfRule type="expression" dxfId="3755" priority="3609">
      <formula>$A98="Compra"</formula>
    </cfRule>
  </conditionalFormatting>
  <conditionalFormatting sqref="B98:B107">
    <cfRule type="expression" dxfId="3754" priority="3598">
      <formula>ROW()=CELL("fila")</formula>
    </cfRule>
    <cfRule type="expression" dxfId="3753" priority="3599">
      <formula>$A98="Venta"</formula>
    </cfRule>
    <cfRule type="expression" dxfId="3752" priority="3600">
      <formula>$A98="Compra"</formula>
    </cfRule>
  </conditionalFormatting>
  <conditionalFormatting sqref="B98:B107">
    <cfRule type="expression" dxfId="3751" priority="3601">
      <formula>ROW()=CELL("fila")</formula>
    </cfRule>
    <cfRule type="expression" dxfId="3750" priority="3602">
      <formula>$A98="Venta"</formula>
    </cfRule>
    <cfRule type="expression" dxfId="3749" priority="3603">
      <formula>$A98="Compra"</formula>
    </cfRule>
  </conditionalFormatting>
  <conditionalFormatting sqref="B98:B107">
    <cfRule type="expression" dxfId="3748" priority="3592">
      <formula>ROW()=CELL("fila")</formula>
    </cfRule>
    <cfRule type="expression" dxfId="3747" priority="3593">
      <formula>$A98="Venta"</formula>
    </cfRule>
    <cfRule type="expression" dxfId="3746" priority="3594">
      <formula>$A98="Compra"</formula>
    </cfRule>
  </conditionalFormatting>
  <conditionalFormatting sqref="B98:B107">
    <cfRule type="expression" dxfId="3745" priority="3595">
      <formula>ROW()=CELL("fila")</formula>
    </cfRule>
    <cfRule type="expression" dxfId="3744" priority="3596">
      <formula>$A98="Venta"</formula>
    </cfRule>
    <cfRule type="expression" dxfId="3743" priority="3597">
      <formula>$A98="Compra"</formula>
    </cfRule>
  </conditionalFormatting>
  <conditionalFormatting sqref="B98:B107">
    <cfRule type="expression" dxfId="3742" priority="3586">
      <formula>ROW()=CELL("fila")</formula>
    </cfRule>
    <cfRule type="expression" dxfId="3741" priority="3587">
      <formula>$A98="Venta"</formula>
    </cfRule>
    <cfRule type="expression" dxfId="3740" priority="3588">
      <formula>$A98="Compra"</formula>
    </cfRule>
  </conditionalFormatting>
  <conditionalFormatting sqref="B98:B107">
    <cfRule type="expression" dxfId="3739" priority="3589">
      <formula>ROW()=CELL("fila")</formula>
    </cfRule>
    <cfRule type="expression" dxfId="3738" priority="3590">
      <formula>$A98="Venta"</formula>
    </cfRule>
    <cfRule type="expression" dxfId="3737" priority="3591">
      <formula>$A98="Compra"</formula>
    </cfRule>
  </conditionalFormatting>
  <conditionalFormatting sqref="B98:B107">
    <cfRule type="expression" dxfId="3736" priority="3583">
      <formula>ROW()=CELL("fila")</formula>
    </cfRule>
    <cfRule type="expression" dxfId="3735" priority="3584">
      <formula>$A98="Venta"</formula>
    </cfRule>
    <cfRule type="expression" dxfId="3734" priority="3585">
      <formula>$A98="Compra"</formula>
    </cfRule>
  </conditionalFormatting>
  <conditionalFormatting sqref="B98:B107">
    <cfRule type="expression" dxfId="3733" priority="3580">
      <formula>ROW()=CELL("fila")</formula>
    </cfRule>
  </conditionalFormatting>
  <conditionalFormatting sqref="B98:B107">
    <cfRule type="expression" dxfId="3732" priority="3581">
      <formula>$A98="Venta"</formula>
    </cfRule>
    <cfRule type="expression" dxfId="3731" priority="3582">
      <formula>$A98="Compra"</formula>
    </cfRule>
  </conditionalFormatting>
  <conditionalFormatting sqref="B98:B107">
    <cfRule type="expression" dxfId="3730" priority="3574">
      <formula>ROW()=CELL("fila")</formula>
    </cfRule>
    <cfRule type="expression" dxfId="3729" priority="3575">
      <formula>$A98="Venta"</formula>
    </cfRule>
    <cfRule type="expression" dxfId="3728" priority="3576">
      <formula>$A98="Compra"</formula>
    </cfRule>
  </conditionalFormatting>
  <conditionalFormatting sqref="B98:B107">
    <cfRule type="expression" dxfId="3727" priority="3577">
      <formula>ROW()=CELL("fila")</formula>
    </cfRule>
    <cfRule type="expression" dxfId="3726" priority="3578">
      <formula>$A98="Venta"</formula>
    </cfRule>
    <cfRule type="expression" dxfId="3725" priority="3579">
      <formula>$A98="Compra"</formula>
    </cfRule>
  </conditionalFormatting>
  <conditionalFormatting sqref="B98:B107">
    <cfRule type="expression" dxfId="3724" priority="3568">
      <formula>ROW()=CELL("fila")</formula>
    </cfRule>
    <cfRule type="expression" dxfId="3723" priority="3569">
      <formula>$A98="Venta"</formula>
    </cfRule>
    <cfRule type="expression" dxfId="3722" priority="3570">
      <formula>$A98="Compra"</formula>
    </cfRule>
  </conditionalFormatting>
  <conditionalFormatting sqref="B98:B107">
    <cfRule type="expression" dxfId="3721" priority="3571">
      <formula>ROW()=CELL("fila")</formula>
    </cfRule>
    <cfRule type="expression" dxfId="3720" priority="3572">
      <formula>$A98="Venta"</formula>
    </cfRule>
    <cfRule type="expression" dxfId="3719" priority="3573">
      <formula>$A98="Compra"</formula>
    </cfRule>
  </conditionalFormatting>
  <conditionalFormatting sqref="B98:B107">
    <cfRule type="expression" dxfId="3718" priority="3562">
      <formula>ROW()=CELL("fila")</formula>
    </cfRule>
    <cfRule type="expression" dxfId="3717" priority="3563">
      <formula>$A98="Venta"</formula>
    </cfRule>
    <cfRule type="expression" dxfId="3716" priority="3564">
      <formula>$A98="Compra"</formula>
    </cfRule>
  </conditionalFormatting>
  <conditionalFormatting sqref="B98:B107">
    <cfRule type="expression" dxfId="3715" priority="3565">
      <formula>ROW()=CELL("fila")</formula>
    </cfRule>
    <cfRule type="expression" dxfId="3714" priority="3566">
      <formula>$A98="Venta"</formula>
    </cfRule>
    <cfRule type="expression" dxfId="3713" priority="3567">
      <formula>$A98="Compra"</formula>
    </cfRule>
  </conditionalFormatting>
  <conditionalFormatting sqref="B98:B107">
    <cfRule type="expression" dxfId="3712" priority="3556">
      <formula>ROW()=CELL("fila")</formula>
    </cfRule>
    <cfRule type="expression" dxfId="3711" priority="3557">
      <formula>$A98="Venta"</formula>
    </cfRule>
    <cfRule type="expression" dxfId="3710" priority="3558">
      <formula>$A98="Compra"</formula>
    </cfRule>
  </conditionalFormatting>
  <conditionalFormatting sqref="B98:B107">
    <cfRule type="expression" dxfId="3709" priority="3559">
      <formula>ROW()=CELL("fila")</formula>
    </cfRule>
    <cfRule type="expression" dxfId="3708" priority="3560">
      <formula>$A98="Venta"</formula>
    </cfRule>
    <cfRule type="expression" dxfId="3707" priority="3561">
      <formula>$A98="Compra"</formula>
    </cfRule>
  </conditionalFormatting>
  <conditionalFormatting sqref="B98:B107">
    <cfRule type="expression" dxfId="3706" priority="3553">
      <formula>ROW()=CELL("fila")</formula>
    </cfRule>
    <cfRule type="expression" dxfId="3705" priority="3554">
      <formula>$A98="Venta"</formula>
    </cfRule>
    <cfRule type="expression" dxfId="3704" priority="3555">
      <formula>$A98="Compra"</formula>
    </cfRule>
  </conditionalFormatting>
  <conditionalFormatting sqref="B98:B107">
    <cfRule type="expression" dxfId="3703" priority="3550">
      <formula>ROW()=CELL("fila")</formula>
    </cfRule>
  </conditionalFormatting>
  <conditionalFormatting sqref="B98:B107">
    <cfRule type="expression" dxfId="3702" priority="3551">
      <formula>$A98="Venta"</formula>
    </cfRule>
    <cfRule type="expression" dxfId="3701" priority="3552">
      <formula>$A98="Compra"</formula>
    </cfRule>
  </conditionalFormatting>
  <conditionalFormatting sqref="B98:B107">
    <cfRule type="expression" dxfId="3700" priority="3544">
      <formula>ROW()=CELL("fila")</formula>
    </cfRule>
    <cfRule type="expression" dxfId="3699" priority="3545">
      <formula>$A98="Venta"</formula>
    </cfRule>
    <cfRule type="expression" dxfId="3698" priority="3546">
      <formula>$A98="Compra"</formula>
    </cfRule>
  </conditionalFormatting>
  <conditionalFormatting sqref="B98:B107">
    <cfRule type="expression" dxfId="3697" priority="3547">
      <formula>ROW()=CELL("fila")</formula>
    </cfRule>
    <cfRule type="expression" dxfId="3696" priority="3548">
      <formula>$A98="Venta"</formula>
    </cfRule>
    <cfRule type="expression" dxfId="3695" priority="3549">
      <formula>$A98="Compra"</formula>
    </cfRule>
  </conditionalFormatting>
  <conditionalFormatting sqref="B98:B107">
    <cfRule type="expression" dxfId="3694" priority="3538">
      <formula>ROW()=CELL("fila")</formula>
    </cfRule>
    <cfRule type="expression" dxfId="3693" priority="3539">
      <formula>$A98="Venta"</formula>
    </cfRule>
    <cfRule type="expression" dxfId="3692" priority="3540">
      <formula>$A98="Compra"</formula>
    </cfRule>
  </conditionalFormatting>
  <conditionalFormatting sqref="B98:B107">
    <cfRule type="expression" dxfId="3691" priority="3541">
      <formula>ROW()=CELL("fila")</formula>
    </cfRule>
    <cfRule type="expression" dxfId="3690" priority="3542">
      <formula>$A98="Venta"</formula>
    </cfRule>
    <cfRule type="expression" dxfId="3689" priority="3543">
      <formula>$A98="Compra"</formula>
    </cfRule>
  </conditionalFormatting>
  <conditionalFormatting sqref="B98:B107">
    <cfRule type="expression" dxfId="3688" priority="3532">
      <formula>ROW()=CELL("fila")</formula>
    </cfRule>
    <cfRule type="expression" dxfId="3687" priority="3533">
      <formula>$A98="Venta"</formula>
    </cfRule>
    <cfRule type="expression" dxfId="3686" priority="3534">
      <formula>$A98="Compra"</formula>
    </cfRule>
  </conditionalFormatting>
  <conditionalFormatting sqref="B98:B107">
    <cfRule type="expression" dxfId="3685" priority="3535">
      <formula>ROW()=CELL("fila")</formula>
    </cfRule>
    <cfRule type="expression" dxfId="3684" priority="3536">
      <formula>$A98="Venta"</formula>
    </cfRule>
    <cfRule type="expression" dxfId="3683" priority="3537">
      <formula>$A98="Compra"</formula>
    </cfRule>
  </conditionalFormatting>
  <conditionalFormatting sqref="B98:B107">
    <cfRule type="expression" dxfId="3682" priority="3526">
      <formula>ROW()=CELL("fila")</formula>
    </cfRule>
    <cfRule type="expression" dxfId="3681" priority="3527">
      <formula>$A98="Venta"</formula>
    </cfRule>
    <cfRule type="expression" dxfId="3680" priority="3528">
      <formula>$A98="Compra"</formula>
    </cfRule>
  </conditionalFormatting>
  <conditionalFormatting sqref="B98:B107">
    <cfRule type="expression" dxfId="3679" priority="3529">
      <formula>ROW()=CELL("fila")</formula>
    </cfRule>
    <cfRule type="expression" dxfId="3678" priority="3530">
      <formula>$A98="Venta"</formula>
    </cfRule>
    <cfRule type="expression" dxfId="3677" priority="3531">
      <formula>$A98="Compra"</formula>
    </cfRule>
  </conditionalFormatting>
  <conditionalFormatting sqref="B98:B107">
    <cfRule type="expression" dxfId="3676" priority="3520">
      <formula>ROW()=CELL("fila")</formula>
    </cfRule>
    <cfRule type="expression" dxfId="3675" priority="3521">
      <formula>$A98="Venta"</formula>
    </cfRule>
    <cfRule type="expression" dxfId="3674" priority="3522">
      <formula>$A98="Compra"</formula>
    </cfRule>
  </conditionalFormatting>
  <conditionalFormatting sqref="B98:B107">
    <cfRule type="expression" dxfId="3673" priority="3523">
      <formula>ROW()=CELL("fila")</formula>
    </cfRule>
    <cfRule type="expression" dxfId="3672" priority="3524">
      <formula>$A98="Venta"</formula>
    </cfRule>
    <cfRule type="expression" dxfId="3671" priority="3525">
      <formula>$A98="Compra"</formula>
    </cfRule>
  </conditionalFormatting>
  <conditionalFormatting sqref="B98:B107">
    <cfRule type="expression" dxfId="3670" priority="3514">
      <formula>ROW()=CELL("fila")</formula>
    </cfRule>
    <cfRule type="expression" dxfId="3669" priority="3515">
      <formula>$A98="Venta"</formula>
    </cfRule>
    <cfRule type="expression" dxfId="3668" priority="3516">
      <formula>$A98="Compra"</formula>
    </cfRule>
  </conditionalFormatting>
  <conditionalFormatting sqref="B98:B107">
    <cfRule type="expression" dxfId="3667" priority="3517">
      <formula>ROW()=CELL("fila")</formula>
    </cfRule>
    <cfRule type="expression" dxfId="3666" priority="3518">
      <formula>$A98="Venta"</formula>
    </cfRule>
    <cfRule type="expression" dxfId="3665" priority="3519">
      <formula>$A98="Compra"</formula>
    </cfRule>
  </conditionalFormatting>
  <conditionalFormatting sqref="B98:B107">
    <cfRule type="expression" dxfId="3664" priority="3508">
      <formula>ROW()=CELL("fila")</formula>
    </cfRule>
    <cfRule type="expression" dxfId="3663" priority="3509">
      <formula>$A98="Venta"</formula>
    </cfRule>
    <cfRule type="expression" dxfId="3662" priority="3510">
      <formula>$A98="Compra"</formula>
    </cfRule>
  </conditionalFormatting>
  <conditionalFormatting sqref="B98:B107">
    <cfRule type="expression" dxfId="3661" priority="3511">
      <formula>ROW()=CELL("fila")</formula>
    </cfRule>
    <cfRule type="expression" dxfId="3660" priority="3512">
      <formula>$A98="Venta"</formula>
    </cfRule>
    <cfRule type="expression" dxfId="3659" priority="3513">
      <formula>$A98="Compra"</formula>
    </cfRule>
  </conditionalFormatting>
  <conditionalFormatting sqref="B109:B114">
    <cfRule type="expression" dxfId="3658" priority="3502">
      <formula>ROW()=CELL("fila")</formula>
    </cfRule>
    <cfRule type="expression" dxfId="3657" priority="3503">
      <formula>$A109="Venta"</formula>
    </cfRule>
    <cfRule type="expression" dxfId="3656" priority="3504">
      <formula>$A109="Compra"</formula>
    </cfRule>
  </conditionalFormatting>
  <conditionalFormatting sqref="B109:B114">
    <cfRule type="expression" dxfId="3655" priority="3505">
      <formula>ROW()=CELL("fila")</formula>
    </cfRule>
    <cfRule type="expression" dxfId="3654" priority="3506">
      <formula>$A109="Venta"</formula>
    </cfRule>
    <cfRule type="expression" dxfId="3653" priority="3507">
      <formula>$A109="Compra"</formula>
    </cfRule>
  </conditionalFormatting>
  <conditionalFormatting sqref="B109:B114">
    <cfRule type="expression" dxfId="3652" priority="3499">
      <formula>ROW()=CELL("fila")</formula>
    </cfRule>
    <cfRule type="expression" dxfId="3651" priority="3500">
      <formula>$A109="Venta"</formula>
    </cfRule>
    <cfRule type="expression" dxfId="3650" priority="3501">
      <formula>$A109="Compra"</formula>
    </cfRule>
  </conditionalFormatting>
  <conditionalFormatting sqref="B109:B114">
    <cfRule type="expression" dxfId="3649" priority="3496">
      <formula>ROW()=CELL("fila")</formula>
    </cfRule>
  </conditionalFormatting>
  <conditionalFormatting sqref="B109:B114">
    <cfRule type="expression" dxfId="3648" priority="3497">
      <formula>$A109="Venta"</formula>
    </cfRule>
    <cfRule type="expression" dxfId="3647" priority="3498">
      <formula>$A109="Compra"</formula>
    </cfRule>
  </conditionalFormatting>
  <conditionalFormatting sqref="B109:B114">
    <cfRule type="expression" dxfId="3646" priority="3490">
      <formula>ROW()=CELL("fila")</formula>
    </cfRule>
    <cfRule type="expression" dxfId="3645" priority="3491">
      <formula>$A109="Venta"</formula>
    </cfRule>
    <cfRule type="expression" dxfId="3644" priority="3492">
      <formula>$A109="Compra"</formula>
    </cfRule>
  </conditionalFormatting>
  <conditionalFormatting sqref="B109:B114">
    <cfRule type="expression" dxfId="3643" priority="3493">
      <formula>ROW()=CELL("fila")</formula>
    </cfRule>
    <cfRule type="expression" dxfId="3642" priority="3494">
      <formula>$A109="Venta"</formula>
    </cfRule>
    <cfRule type="expression" dxfId="3641" priority="3495">
      <formula>$A109="Compra"</formula>
    </cfRule>
  </conditionalFormatting>
  <conditionalFormatting sqref="B109:B114">
    <cfRule type="expression" dxfId="3640" priority="3484">
      <formula>ROW()=CELL("fila")</formula>
    </cfRule>
    <cfRule type="expression" dxfId="3639" priority="3485">
      <formula>$A109="Venta"</formula>
    </cfRule>
    <cfRule type="expression" dxfId="3638" priority="3486">
      <formula>$A109="Compra"</formula>
    </cfRule>
  </conditionalFormatting>
  <conditionalFormatting sqref="B109:B114">
    <cfRule type="expression" dxfId="3637" priority="3487">
      <formula>ROW()=CELL("fila")</formula>
    </cfRule>
    <cfRule type="expression" dxfId="3636" priority="3488">
      <formula>$A109="Venta"</formula>
    </cfRule>
    <cfRule type="expression" dxfId="3635" priority="3489">
      <formula>$A109="Compra"</formula>
    </cfRule>
  </conditionalFormatting>
  <conditionalFormatting sqref="B109:B114">
    <cfRule type="expression" dxfId="3634" priority="3481">
      <formula>ROW()=CELL("fila")</formula>
    </cfRule>
    <cfRule type="expression" dxfId="3633" priority="3482">
      <formula>$A109="Venta"</formula>
    </cfRule>
    <cfRule type="expression" dxfId="3632" priority="3483">
      <formula>$A109="Compra"</formula>
    </cfRule>
  </conditionalFormatting>
  <conditionalFormatting sqref="B109:B114">
    <cfRule type="expression" dxfId="3631" priority="3478">
      <formula>ROW()=CELL("fila")</formula>
    </cfRule>
  </conditionalFormatting>
  <conditionalFormatting sqref="B109:B114">
    <cfRule type="expression" dxfId="3630" priority="3479">
      <formula>$A109="Venta"</formula>
    </cfRule>
    <cfRule type="expression" dxfId="3629" priority="3480">
      <formula>$A109="Compra"</formula>
    </cfRule>
  </conditionalFormatting>
  <conditionalFormatting sqref="B109:B114">
    <cfRule type="expression" dxfId="3628" priority="3472">
      <formula>ROW()=CELL("fila")</formula>
    </cfRule>
    <cfRule type="expression" dxfId="3627" priority="3473">
      <formula>$A109="Venta"</formula>
    </cfRule>
    <cfRule type="expression" dxfId="3626" priority="3474">
      <formula>$A109="Compra"</formula>
    </cfRule>
  </conditionalFormatting>
  <conditionalFormatting sqref="B109:B114">
    <cfRule type="expression" dxfId="3625" priority="3475">
      <formula>ROW()=CELL("fila")</formula>
    </cfRule>
    <cfRule type="expression" dxfId="3624" priority="3476">
      <formula>$A109="Venta"</formula>
    </cfRule>
    <cfRule type="expression" dxfId="3623" priority="3477">
      <formula>$A109="Compra"</formula>
    </cfRule>
  </conditionalFormatting>
  <conditionalFormatting sqref="B109:B114">
    <cfRule type="expression" dxfId="3622" priority="3466">
      <formula>ROW()=CELL("fila")</formula>
    </cfRule>
    <cfRule type="expression" dxfId="3621" priority="3467">
      <formula>$A109="Venta"</formula>
    </cfRule>
    <cfRule type="expression" dxfId="3620" priority="3468">
      <formula>$A109="Compra"</formula>
    </cfRule>
  </conditionalFormatting>
  <conditionalFormatting sqref="B109:B114">
    <cfRule type="expression" dxfId="3619" priority="3469">
      <formula>ROW()=CELL("fila")</formula>
    </cfRule>
    <cfRule type="expression" dxfId="3618" priority="3470">
      <formula>$A109="Venta"</formula>
    </cfRule>
    <cfRule type="expression" dxfId="3617" priority="3471">
      <formula>$A109="Compra"</formula>
    </cfRule>
  </conditionalFormatting>
  <conditionalFormatting sqref="B109:B114">
    <cfRule type="expression" dxfId="3616" priority="3463">
      <formula>ROW()=CELL("fila")</formula>
    </cfRule>
    <cfRule type="expression" dxfId="3615" priority="3464">
      <formula>$A109="Venta"</formula>
    </cfRule>
    <cfRule type="expression" dxfId="3614" priority="3465">
      <formula>$A109="Compra"</formula>
    </cfRule>
  </conditionalFormatting>
  <conditionalFormatting sqref="B109:B114">
    <cfRule type="expression" dxfId="3613" priority="3460">
      <formula>ROW()=CELL("fila")</formula>
    </cfRule>
  </conditionalFormatting>
  <conditionalFormatting sqref="B109:B114">
    <cfRule type="expression" dxfId="3612" priority="3461">
      <formula>$A109="Venta"</formula>
    </cfRule>
    <cfRule type="expression" dxfId="3611" priority="3462">
      <formula>$A109="Compra"</formula>
    </cfRule>
  </conditionalFormatting>
  <conditionalFormatting sqref="B109:B114">
    <cfRule type="expression" dxfId="3610" priority="3454">
      <formula>ROW()=CELL("fila")</formula>
    </cfRule>
    <cfRule type="expression" dxfId="3609" priority="3455">
      <formula>$A109="Venta"</formula>
    </cfRule>
    <cfRule type="expression" dxfId="3608" priority="3456">
      <formula>$A109="Compra"</formula>
    </cfRule>
  </conditionalFormatting>
  <conditionalFormatting sqref="B109:B114">
    <cfRule type="expression" dxfId="3607" priority="3457">
      <formula>ROW()=CELL("fila")</formula>
    </cfRule>
    <cfRule type="expression" dxfId="3606" priority="3458">
      <formula>$A109="Venta"</formula>
    </cfRule>
    <cfRule type="expression" dxfId="3605" priority="3459">
      <formula>$A109="Compra"</formula>
    </cfRule>
  </conditionalFormatting>
  <conditionalFormatting sqref="B109:B114">
    <cfRule type="expression" dxfId="3604" priority="3448">
      <formula>ROW()=CELL("fila")</formula>
    </cfRule>
    <cfRule type="expression" dxfId="3603" priority="3449">
      <formula>$A109="Venta"</formula>
    </cfRule>
    <cfRule type="expression" dxfId="3602" priority="3450">
      <formula>$A109="Compra"</formula>
    </cfRule>
  </conditionalFormatting>
  <conditionalFormatting sqref="B109:B114">
    <cfRule type="expression" dxfId="3601" priority="3451">
      <formula>ROW()=CELL("fila")</formula>
    </cfRule>
    <cfRule type="expression" dxfId="3600" priority="3452">
      <formula>$A109="Venta"</formula>
    </cfRule>
    <cfRule type="expression" dxfId="3599" priority="3453">
      <formula>$A109="Compra"</formula>
    </cfRule>
  </conditionalFormatting>
  <conditionalFormatting sqref="B109:B114">
    <cfRule type="expression" dxfId="3598" priority="3442">
      <formula>ROW()=CELL("fila")</formula>
    </cfRule>
    <cfRule type="expression" dxfId="3597" priority="3443">
      <formula>$A109="Venta"</formula>
    </cfRule>
    <cfRule type="expression" dxfId="3596" priority="3444">
      <formula>$A109="Compra"</formula>
    </cfRule>
  </conditionalFormatting>
  <conditionalFormatting sqref="B109:B114">
    <cfRule type="expression" dxfId="3595" priority="3445">
      <formula>ROW()=CELL("fila")</formula>
    </cfRule>
    <cfRule type="expression" dxfId="3594" priority="3446">
      <formula>$A109="Venta"</formula>
    </cfRule>
    <cfRule type="expression" dxfId="3593" priority="3447">
      <formula>$A109="Compra"</formula>
    </cfRule>
  </conditionalFormatting>
  <conditionalFormatting sqref="B109:B114">
    <cfRule type="expression" dxfId="3592" priority="3436">
      <formula>ROW()=CELL("fila")</formula>
    </cfRule>
    <cfRule type="expression" dxfId="3591" priority="3437">
      <formula>$A109="Venta"</formula>
    </cfRule>
    <cfRule type="expression" dxfId="3590" priority="3438">
      <formula>$A109="Compra"</formula>
    </cfRule>
  </conditionalFormatting>
  <conditionalFormatting sqref="B109:B114">
    <cfRule type="expression" dxfId="3589" priority="3439">
      <formula>ROW()=CELL("fila")</formula>
    </cfRule>
    <cfRule type="expression" dxfId="3588" priority="3440">
      <formula>$A109="Venta"</formula>
    </cfRule>
    <cfRule type="expression" dxfId="3587" priority="3441">
      <formula>$A109="Compra"</formula>
    </cfRule>
  </conditionalFormatting>
  <conditionalFormatting sqref="B109:B114">
    <cfRule type="expression" dxfId="3586" priority="3433">
      <formula>ROW()=CELL("fila")</formula>
    </cfRule>
    <cfRule type="expression" dxfId="3585" priority="3434">
      <formula>$A109="Venta"</formula>
    </cfRule>
    <cfRule type="expression" dxfId="3584" priority="3435">
      <formula>$A109="Compra"</formula>
    </cfRule>
  </conditionalFormatting>
  <conditionalFormatting sqref="B109:B114">
    <cfRule type="expression" dxfId="3583" priority="3430">
      <formula>ROW()=CELL("fila")</formula>
    </cfRule>
  </conditionalFormatting>
  <conditionalFormatting sqref="B109:B114">
    <cfRule type="expression" dxfId="3582" priority="3431">
      <formula>$A109="Venta"</formula>
    </cfRule>
    <cfRule type="expression" dxfId="3581" priority="3432">
      <formula>$A109="Compra"</formula>
    </cfRule>
  </conditionalFormatting>
  <conditionalFormatting sqref="B109:B114">
    <cfRule type="expression" dxfId="3580" priority="3424">
      <formula>ROW()=CELL("fila")</formula>
    </cfRule>
    <cfRule type="expression" dxfId="3579" priority="3425">
      <formula>$A109="Venta"</formula>
    </cfRule>
    <cfRule type="expression" dxfId="3578" priority="3426">
      <formula>$A109="Compra"</formula>
    </cfRule>
  </conditionalFormatting>
  <conditionalFormatting sqref="B109:B114">
    <cfRule type="expression" dxfId="3577" priority="3427">
      <formula>ROW()=CELL("fila")</formula>
    </cfRule>
    <cfRule type="expression" dxfId="3576" priority="3428">
      <formula>$A109="Venta"</formula>
    </cfRule>
    <cfRule type="expression" dxfId="3575" priority="3429">
      <formula>$A109="Compra"</formula>
    </cfRule>
  </conditionalFormatting>
  <conditionalFormatting sqref="B109:B114">
    <cfRule type="expression" dxfId="3574" priority="3418">
      <formula>ROW()=CELL("fila")</formula>
    </cfRule>
    <cfRule type="expression" dxfId="3573" priority="3419">
      <formula>$A109="Venta"</formula>
    </cfRule>
    <cfRule type="expression" dxfId="3572" priority="3420">
      <formula>$A109="Compra"</formula>
    </cfRule>
  </conditionalFormatting>
  <conditionalFormatting sqref="B109:B114">
    <cfRule type="expression" dxfId="3571" priority="3421">
      <formula>ROW()=CELL("fila")</formula>
    </cfRule>
    <cfRule type="expression" dxfId="3570" priority="3422">
      <formula>$A109="Venta"</formula>
    </cfRule>
    <cfRule type="expression" dxfId="3569" priority="3423">
      <formula>$A109="Compra"</formula>
    </cfRule>
  </conditionalFormatting>
  <conditionalFormatting sqref="B109:B114">
    <cfRule type="expression" dxfId="3568" priority="3412">
      <formula>ROW()=CELL("fila")</formula>
    </cfRule>
    <cfRule type="expression" dxfId="3567" priority="3413">
      <formula>$A109="Venta"</formula>
    </cfRule>
    <cfRule type="expression" dxfId="3566" priority="3414">
      <formula>$A109="Compra"</formula>
    </cfRule>
  </conditionalFormatting>
  <conditionalFormatting sqref="B109:B114">
    <cfRule type="expression" dxfId="3565" priority="3415">
      <formula>ROW()=CELL("fila")</formula>
    </cfRule>
    <cfRule type="expression" dxfId="3564" priority="3416">
      <formula>$A109="Venta"</formula>
    </cfRule>
    <cfRule type="expression" dxfId="3563" priority="3417">
      <formula>$A109="Compra"</formula>
    </cfRule>
  </conditionalFormatting>
  <conditionalFormatting sqref="B109:B114">
    <cfRule type="expression" dxfId="3562" priority="3406">
      <formula>ROW()=CELL("fila")</formula>
    </cfRule>
    <cfRule type="expression" dxfId="3561" priority="3407">
      <formula>$A109="Venta"</formula>
    </cfRule>
    <cfRule type="expression" dxfId="3560" priority="3408">
      <formula>$A109="Compra"</formula>
    </cfRule>
  </conditionalFormatting>
  <conditionalFormatting sqref="B109:B114">
    <cfRule type="expression" dxfId="3559" priority="3409">
      <formula>ROW()=CELL("fila")</formula>
    </cfRule>
    <cfRule type="expression" dxfId="3558" priority="3410">
      <formula>$A109="Venta"</formula>
    </cfRule>
    <cfRule type="expression" dxfId="3557" priority="3411">
      <formula>$A109="Compra"</formula>
    </cfRule>
  </conditionalFormatting>
  <conditionalFormatting sqref="B109:B114">
    <cfRule type="expression" dxfId="3556" priority="3400">
      <formula>ROW()=CELL("fila")</formula>
    </cfRule>
    <cfRule type="expression" dxfId="3555" priority="3401">
      <formula>$A109="Venta"</formula>
    </cfRule>
    <cfRule type="expression" dxfId="3554" priority="3402">
      <formula>$A109="Compra"</formula>
    </cfRule>
  </conditionalFormatting>
  <conditionalFormatting sqref="B109:B114">
    <cfRule type="expression" dxfId="3553" priority="3403">
      <formula>ROW()=CELL("fila")</formula>
    </cfRule>
    <cfRule type="expression" dxfId="3552" priority="3404">
      <formula>$A109="Venta"</formula>
    </cfRule>
    <cfRule type="expression" dxfId="3551" priority="3405">
      <formula>$A109="Compra"</formula>
    </cfRule>
  </conditionalFormatting>
  <conditionalFormatting sqref="B115:B121">
    <cfRule type="expression" dxfId="3550" priority="3394">
      <formula>ROW()=CELL("fila")</formula>
    </cfRule>
    <cfRule type="expression" dxfId="3549" priority="3395">
      <formula>$A115="Venta"</formula>
    </cfRule>
    <cfRule type="expression" dxfId="3548" priority="3396">
      <formula>$A115="Compra"</formula>
    </cfRule>
  </conditionalFormatting>
  <conditionalFormatting sqref="B115:B121">
    <cfRule type="expression" dxfId="3547" priority="3397">
      <formula>ROW()=CELL("fila")</formula>
    </cfRule>
    <cfRule type="expression" dxfId="3546" priority="3398">
      <formula>$A115="Venta"</formula>
    </cfRule>
    <cfRule type="expression" dxfId="3545" priority="3399">
      <formula>$A115="Compra"</formula>
    </cfRule>
  </conditionalFormatting>
  <conditionalFormatting sqref="B115:B121">
    <cfRule type="expression" dxfId="3544" priority="3391">
      <formula>ROW()=CELL("fila")</formula>
    </cfRule>
    <cfRule type="expression" dxfId="3543" priority="3392">
      <formula>$A115="Venta"</formula>
    </cfRule>
    <cfRule type="expression" dxfId="3542" priority="3393">
      <formula>$A115="Compra"</formula>
    </cfRule>
  </conditionalFormatting>
  <conditionalFormatting sqref="B115:B121">
    <cfRule type="expression" dxfId="3541" priority="3388">
      <formula>ROW()=CELL("fila")</formula>
    </cfRule>
  </conditionalFormatting>
  <conditionalFormatting sqref="B115:B121">
    <cfRule type="expression" dxfId="3540" priority="3389">
      <formula>$A115="Venta"</formula>
    </cfRule>
    <cfRule type="expression" dxfId="3539" priority="3390">
      <formula>$A115="Compra"</formula>
    </cfRule>
  </conditionalFormatting>
  <conditionalFormatting sqref="B115:B121">
    <cfRule type="expression" dxfId="3538" priority="3382">
      <formula>ROW()=CELL("fila")</formula>
    </cfRule>
    <cfRule type="expression" dxfId="3537" priority="3383">
      <formula>$A115="Venta"</formula>
    </cfRule>
    <cfRule type="expression" dxfId="3536" priority="3384">
      <formula>$A115="Compra"</formula>
    </cfRule>
  </conditionalFormatting>
  <conditionalFormatting sqref="B115:B121">
    <cfRule type="expression" dxfId="3535" priority="3385">
      <formula>ROW()=CELL("fila")</formula>
    </cfRule>
    <cfRule type="expression" dxfId="3534" priority="3386">
      <formula>$A115="Venta"</formula>
    </cfRule>
    <cfRule type="expression" dxfId="3533" priority="3387">
      <formula>$A115="Compra"</formula>
    </cfRule>
  </conditionalFormatting>
  <conditionalFormatting sqref="B115:B121">
    <cfRule type="expression" dxfId="3532" priority="3376">
      <formula>ROW()=CELL("fila")</formula>
    </cfRule>
    <cfRule type="expression" dxfId="3531" priority="3377">
      <formula>$A115="Venta"</formula>
    </cfRule>
    <cfRule type="expression" dxfId="3530" priority="3378">
      <formula>$A115="Compra"</formula>
    </cfRule>
  </conditionalFormatting>
  <conditionalFormatting sqref="B115:B121">
    <cfRule type="expression" dxfId="3529" priority="3379">
      <formula>ROW()=CELL("fila")</formula>
    </cfRule>
    <cfRule type="expression" dxfId="3528" priority="3380">
      <formula>$A115="Venta"</formula>
    </cfRule>
    <cfRule type="expression" dxfId="3527" priority="3381">
      <formula>$A115="Compra"</formula>
    </cfRule>
  </conditionalFormatting>
  <conditionalFormatting sqref="B115:B121">
    <cfRule type="expression" dxfId="3526" priority="3373">
      <formula>ROW()=CELL("fila")</formula>
    </cfRule>
    <cfRule type="expression" dxfId="3525" priority="3374">
      <formula>$A115="Venta"</formula>
    </cfRule>
    <cfRule type="expression" dxfId="3524" priority="3375">
      <formula>$A115="Compra"</formula>
    </cfRule>
  </conditionalFormatting>
  <conditionalFormatting sqref="B115:B121">
    <cfRule type="expression" dxfId="3523" priority="3370">
      <formula>ROW()=CELL("fila")</formula>
    </cfRule>
  </conditionalFormatting>
  <conditionalFormatting sqref="B115:B121">
    <cfRule type="expression" dxfId="3522" priority="3371">
      <formula>$A115="Venta"</formula>
    </cfRule>
    <cfRule type="expression" dxfId="3521" priority="3372">
      <formula>$A115="Compra"</formula>
    </cfRule>
  </conditionalFormatting>
  <conditionalFormatting sqref="B115:B121">
    <cfRule type="expression" dxfId="3520" priority="3364">
      <formula>ROW()=CELL("fila")</formula>
    </cfRule>
    <cfRule type="expression" dxfId="3519" priority="3365">
      <formula>$A115="Venta"</formula>
    </cfRule>
    <cfRule type="expression" dxfId="3518" priority="3366">
      <formula>$A115="Compra"</formula>
    </cfRule>
  </conditionalFormatting>
  <conditionalFormatting sqref="B115:B121">
    <cfRule type="expression" dxfId="3517" priority="3367">
      <formula>ROW()=CELL("fila")</formula>
    </cfRule>
    <cfRule type="expression" dxfId="3516" priority="3368">
      <formula>$A115="Venta"</formula>
    </cfRule>
    <cfRule type="expression" dxfId="3515" priority="3369">
      <formula>$A115="Compra"</formula>
    </cfRule>
  </conditionalFormatting>
  <conditionalFormatting sqref="B115:B121">
    <cfRule type="expression" dxfId="3514" priority="3358">
      <formula>ROW()=CELL("fila")</formula>
    </cfRule>
    <cfRule type="expression" dxfId="3513" priority="3359">
      <formula>$A115="Venta"</formula>
    </cfRule>
    <cfRule type="expression" dxfId="3512" priority="3360">
      <formula>$A115="Compra"</formula>
    </cfRule>
  </conditionalFormatting>
  <conditionalFormatting sqref="B115:B121">
    <cfRule type="expression" dxfId="3511" priority="3361">
      <formula>ROW()=CELL("fila")</formula>
    </cfRule>
    <cfRule type="expression" dxfId="3510" priority="3362">
      <formula>$A115="Venta"</formula>
    </cfRule>
    <cfRule type="expression" dxfId="3509" priority="3363">
      <formula>$A115="Compra"</formula>
    </cfRule>
  </conditionalFormatting>
  <conditionalFormatting sqref="B115:B121">
    <cfRule type="expression" dxfId="3508" priority="3355">
      <formula>ROW()=CELL("fila")</formula>
    </cfRule>
    <cfRule type="expression" dxfId="3507" priority="3356">
      <formula>$A115="Venta"</formula>
    </cfRule>
    <cfRule type="expression" dxfId="3506" priority="3357">
      <formula>$A115="Compra"</formula>
    </cfRule>
  </conditionalFormatting>
  <conditionalFormatting sqref="B115:B121">
    <cfRule type="expression" dxfId="3505" priority="3352">
      <formula>ROW()=CELL("fila")</formula>
    </cfRule>
  </conditionalFormatting>
  <conditionalFormatting sqref="B115:B121">
    <cfRule type="expression" dxfId="3504" priority="3353">
      <formula>$A115="Venta"</formula>
    </cfRule>
    <cfRule type="expression" dxfId="3503" priority="3354">
      <formula>$A115="Compra"</formula>
    </cfRule>
  </conditionalFormatting>
  <conditionalFormatting sqref="B115:B121">
    <cfRule type="expression" dxfId="3502" priority="3346">
      <formula>ROW()=CELL("fila")</formula>
    </cfRule>
    <cfRule type="expression" dxfId="3501" priority="3347">
      <formula>$A115="Venta"</formula>
    </cfRule>
    <cfRule type="expression" dxfId="3500" priority="3348">
      <formula>$A115="Compra"</formula>
    </cfRule>
  </conditionalFormatting>
  <conditionalFormatting sqref="B115:B121">
    <cfRule type="expression" dxfId="3499" priority="3349">
      <formula>ROW()=CELL("fila")</formula>
    </cfRule>
    <cfRule type="expression" dxfId="3498" priority="3350">
      <formula>$A115="Venta"</formula>
    </cfRule>
    <cfRule type="expression" dxfId="3497" priority="3351">
      <formula>$A115="Compra"</formula>
    </cfRule>
  </conditionalFormatting>
  <conditionalFormatting sqref="B115:B121">
    <cfRule type="expression" dxfId="3496" priority="3340">
      <formula>ROW()=CELL("fila")</formula>
    </cfRule>
    <cfRule type="expression" dxfId="3495" priority="3341">
      <formula>$A115="Venta"</formula>
    </cfRule>
    <cfRule type="expression" dxfId="3494" priority="3342">
      <formula>$A115="Compra"</formula>
    </cfRule>
  </conditionalFormatting>
  <conditionalFormatting sqref="B115:B121">
    <cfRule type="expression" dxfId="3493" priority="3343">
      <formula>ROW()=CELL("fila")</formula>
    </cfRule>
    <cfRule type="expression" dxfId="3492" priority="3344">
      <formula>$A115="Venta"</formula>
    </cfRule>
    <cfRule type="expression" dxfId="3491" priority="3345">
      <formula>$A115="Compra"</formula>
    </cfRule>
  </conditionalFormatting>
  <conditionalFormatting sqref="B115:B121">
    <cfRule type="expression" dxfId="3490" priority="3334">
      <formula>ROW()=CELL("fila")</formula>
    </cfRule>
    <cfRule type="expression" dxfId="3489" priority="3335">
      <formula>$A115="Venta"</formula>
    </cfRule>
    <cfRule type="expression" dxfId="3488" priority="3336">
      <formula>$A115="Compra"</formula>
    </cfRule>
  </conditionalFormatting>
  <conditionalFormatting sqref="B115:B121">
    <cfRule type="expression" dxfId="3487" priority="3337">
      <formula>ROW()=CELL("fila")</formula>
    </cfRule>
    <cfRule type="expression" dxfId="3486" priority="3338">
      <formula>$A115="Venta"</formula>
    </cfRule>
    <cfRule type="expression" dxfId="3485" priority="3339">
      <formula>$A115="Compra"</formula>
    </cfRule>
  </conditionalFormatting>
  <conditionalFormatting sqref="B115:B121">
    <cfRule type="expression" dxfId="3484" priority="3328">
      <formula>ROW()=CELL("fila")</formula>
    </cfRule>
    <cfRule type="expression" dxfId="3483" priority="3329">
      <formula>$A115="Venta"</formula>
    </cfRule>
    <cfRule type="expression" dxfId="3482" priority="3330">
      <formula>$A115="Compra"</formula>
    </cfRule>
  </conditionalFormatting>
  <conditionalFormatting sqref="B115:B121">
    <cfRule type="expression" dxfId="3481" priority="3331">
      <formula>ROW()=CELL("fila")</formula>
    </cfRule>
    <cfRule type="expression" dxfId="3480" priority="3332">
      <formula>$A115="Venta"</formula>
    </cfRule>
    <cfRule type="expression" dxfId="3479" priority="3333">
      <formula>$A115="Compra"</formula>
    </cfRule>
  </conditionalFormatting>
  <conditionalFormatting sqref="B115:B121">
    <cfRule type="expression" dxfId="3478" priority="3325">
      <formula>ROW()=CELL("fila")</formula>
    </cfRule>
    <cfRule type="expression" dxfId="3477" priority="3326">
      <formula>$A115="Venta"</formula>
    </cfRule>
    <cfRule type="expression" dxfId="3476" priority="3327">
      <formula>$A115="Compra"</formula>
    </cfRule>
  </conditionalFormatting>
  <conditionalFormatting sqref="B115:B121">
    <cfRule type="expression" dxfId="3475" priority="3322">
      <formula>ROW()=CELL("fila")</formula>
    </cfRule>
  </conditionalFormatting>
  <conditionalFormatting sqref="B115:B121">
    <cfRule type="expression" dxfId="3474" priority="3323">
      <formula>$A115="Venta"</formula>
    </cfRule>
    <cfRule type="expression" dxfId="3473" priority="3324">
      <formula>$A115="Compra"</formula>
    </cfRule>
  </conditionalFormatting>
  <conditionalFormatting sqref="B115:B121">
    <cfRule type="expression" dxfId="3472" priority="3316">
      <formula>ROW()=CELL("fila")</formula>
    </cfRule>
    <cfRule type="expression" dxfId="3471" priority="3317">
      <formula>$A115="Venta"</formula>
    </cfRule>
    <cfRule type="expression" dxfId="3470" priority="3318">
      <formula>$A115="Compra"</formula>
    </cfRule>
  </conditionalFormatting>
  <conditionalFormatting sqref="B115:B121">
    <cfRule type="expression" dxfId="3469" priority="3319">
      <formula>ROW()=CELL("fila")</formula>
    </cfRule>
    <cfRule type="expression" dxfId="3468" priority="3320">
      <formula>$A115="Venta"</formula>
    </cfRule>
    <cfRule type="expression" dxfId="3467" priority="3321">
      <formula>$A115="Compra"</formula>
    </cfRule>
  </conditionalFormatting>
  <conditionalFormatting sqref="B115:B121">
    <cfRule type="expression" dxfId="3466" priority="3310">
      <formula>ROW()=CELL("fila")</formula>
    </cfRule>
    <cfRule type="expression" dxfId="3465" priority="3311">
      <formula>$A115="Venta"</formula>
    </cfRule>
    <cfRule type="expression" dxfId="3464" priority="3312">
      <formula>$A115="Compra"</formula>
    </cfRule>
  </conditionalFormatting>
  <conditionalFormatting sqref="B115:B121">
    <cfRule type="expression" dxfId="3463" priority="3313">
      <formula>ROW()=CELL("fila")</formula>
    </cfRule>
    <cfRule type="expression" dxfId="3462" priority="3314">
      <formula>$A115="Venta"</formula>
    </cfRule>
    <cfRule type="expression" dxfId="3461" priority="3315">
      <formula>$A115="Compra"</formula>
    </cfRule>
  </conditionalFormatting>
  <conditionalFormatting sqref="B115:B121">
    <cfRule type="expression" dxfId="3460" priority="3304">
      <formula>ROW()=CELL("fila")</formula>
    </cfRule>
    <cfRule type="expression" dxfId="3459" priority="3305">
      <formula>$A115="Venta"</formula>
    </cfRule>
    <cfRule type="expression" dxfId="3458" priority="3306">
      <formula>$A115="Compra"</formula>
    </cfRule>
  </conditionalFormatting>
  <conditionalFormatting sqref="B115:B121">
    <cfRule type="expression" dxfId="3457" priority="3307">
      <formula>ROW()=CELL("fila")</formula>
    </cfRule>
    <cfRule type="expression" dxfId="3456" priority="3308">
      <formula>$A115="Venta"</formula>
    </cfRule>
    <cfRule type="expression" dxfId="3455" priority="3309">
      <formula>$A115="Compra"</formula>
    </cfRule>
  </conditionalFormatting>
  <conditionalFormatting sqref="B115:B121">
    <cfRule type="expression" dxfId="3454" priority="3298">
      <formula>ROW()=CELL("fila")</formula>
    </cfRule>
    <cfRule type="expression" dxfId="3453" priority="3299">
      <formula>$A115="Venta"</formula>
    </cfRule>
    <cfRule type="expression" dxfId="3452" priority="3300">
      <formula>$A115="Compra"</formula>
    </cfRule>
  </conditionalFormatting>
  <conditionalFormatting sqref="B115:B121">
    <cfRule type="expression" dxfId="3451" priority="3301">
      <formula>ROW()=CELL("fila")</formula>
    </cfRule>
    <cfRule type="expression" dxfId="3450" priority="3302">
      <formula>$A115="Venta"</formula>
    </cfRule>
    <cfRule type="expression" dxfId="3449" priority="3303">
      <formula>$A115="Compra"</formula>
    </cfRule>
  </conditionalFormatting>
  <conditionalFormatting sqref="B115:B121">
    <cfRule type="expression" dxfId="3448" priority="3292">
      <formula>ROW()=CELL("fila")</formula>
    </cfRule>
    <cfRule type="expression" dxfId="3447" priority="3293">
      <formula>$A115="Venta"</formula>
    </cfRule>
    <cfRule type="expression" dxfId="3446" priority="3294">
      <formula>$A115="Compra"</formula>
    </cfRule>
  </conditionalFormatting>
  <conditionalFormatting sqref="B115:B121">
    <cfRule type="expression" dxfId="3445" priority="3295">
      <formula>ROW()=CELL("fila")</formula>
    </cfRule>
    <cfRule type="expression" dxfId="3444" priority="3296">
      <formula>$A115="Venta"</formula>
    </cfRule>
    <cfRule type="expression" dxfId="3443" priority="3297">
      <formula>$A115="Compra"</formula>
    </cfRule>
  </conditionalFormatting>
  <conditionalFormatting sqref="B122:B131">
    <cfRule type="expression" dxfId="3442" priority="3184">
      <formula>ROW()=CELL("fila")</formula>
    </cfRule>
    <cfRule type="expression" dxfId="3441" priority="3185">
      <formula>$A122="Venta"</formula>
    </cfRule>
    <cfRule type="expression" dxfId="3440" priority="3186">
      <formula>$A122="Compra"</formula>
    </cfRule>
  </conditionalFormatting>
  <conditionalFormatting sqref="B122:B131">
    <cfRule type="expression" dxfId="3439" priority="3286">
      <formula>ROW()=CELL("fila")</formula>
    </cfRule>
    <cfRule type="expression" dxfId="3438" priority="3287">
      <formula>$A122="Venta"</formula>
    </cfRule>
    <cfRule type="expression" dxfId="3437" priority="3288">
      <formula>$A122="Compra"</formula>
    </cfRule>
  </conditionalFormatting>
  <conditionalFormatting sqref="B122:B131">
    <cfRule type="expression" dxfId="3436" priority="3289">
      <formula>ROW()=CELL("fila")</formula>
    </cfRule>
    <cfRule type="expression" dxfId="3435" priority="3290">
      <formula>$A122="Venta"</formula>
    </cfRule>
    <cfRule type="expression" dxfId="3434" priority="3291">
      <formula>$A122="Compra"</formula>
    </cfRule>
  </conditionalFormatting>
  <conditionalFormatting sqref="B122:B131">
    <cfRule type="expression" dxfId="3433" priority="3283">
      <formula>ROW()=CELL("fila")</formula>
    </cfRule>
    <cfRule type="expression" dxfId="3432" priority="3284">
      <formula>$A122="Venta"</formula>
    </cfRule>
    <cfRule type="expression" dxfId="3431" priority="3285">
      <formula>$A122="Compra"</formula>
    </cfRule>
  </conditionalFormatting>
  <conditionalFormatting sqref="B122:B131">
    <cfRule type="expression" dxfId="3430" priority="3280">
      <formula>ROW()=CELL("fila")</formula>
    </cfRule>
  </conditionalFormatting>
  <conditionalFormatting sqref="B122:B131">
    <cfRule type="expression" dxfId="3429" priority="3281">
      <formula>$A122="Venta"</formula>
    </cfRule>
    <cfRule type="expression" dxfId="3428" priority="3282">
      <formula>$A122="Compra"</formula>
    </cfRule>
  </conditionalFormatting>
  <conditionalFormatting sqref="B122:B131">
    <cfRule type="expression" dxfId="3427" priority="3274">
      <formula>ROW()=CELL("fila")</formula>
    </cfRule>
    <cfRule type="expression" dxfId="3426" priority="3275">
      <formula>$A122="Venta"</formula>
    </cfRule>
    <cfRule type="expression" dxfId="3425" priority="3276">
      <formula>$A122="Compra"</formula>
    </cfRule>
  </conditionalFormatting>
  <conditionalFormatting sqref="B122:B131">
    <cfRule type="expression" dxfId="3424" priority="3277">
      <formula>ROW()=CELL("fila")</formula>
    </cfRule>
    <cfRule type="expression" dxfId="3423" priority="3278">
      <formula>$A122="Venta"</formula>
    </cfRule>
    <cfRule type="expression" dxfId="3422" priority="3279">
      <formula>$A122="Compra"</formula>
    </cfRule>
  </conditionalFormatting>
  <conditionalFormatting sqref="B122:B131">
    <cfRule type="expression" dxfId="3421" priority="3268">
      <formula>ROW()=CELL("fila")</formula>
    </cfRule>
    <cfRule type="expression" dxfId="3420" priority="3269">
      <formula>$A122="Venta"</formula>
    </cfRule>
    <cfRule type="expression" dxfId="3419" priority="3270">
      <formula>$A122="Compra"</formula>
    </cfRule>
  </conditionalFormatting>
  <conditionalFormatting sqref="B122:B131">
    <cfRule type="expression" dxfId="3418" priority="3271">
      <formula>ROW()=CELL("fila")</formula>
    </cfRule>
    <cfRule type="expression" dxfId="3417" priority="3272">
      <formula>$A122="Venta"</formula>
    </cfRule>
    <cfRule type="expression" dxfId="3416" priority="3273">
      <formula>$A122="Compra"</formula>
    </cfRule>
  </conditionalFormatting>
  <conditionalFormatting sqref="B122:B131">
    <cfRule type="expression" dxfId="3415" priority="3265">
      <formula>ROW()=CELL("fila")</formula>
    </cfRule>
    <cfRule type="expression" dxfId="3414" priority="3266">
      <formula>$A122="Venta"</formula>
    </cfRule>
    <cfRule type="expression" dxfId="3413" priority="3267">
      <formula>$A122="Compra"</formula>
    </cfRule>
  </conditionalFormatting>
  <conditionalFormatting sqref="B122:B131">
    <cfRule type="expression" dxfId="3412" priority="3262">
      <formula>ROW()=CELL("fila")</formula>
    </cfRule>
  </conditionalFormatting>
  <conditionalFormatting sqref="B122:B131">
    <cfRule type="expression" dxfId="3411" priority="3263">
      <formula>$A122="Venta"</formula>
    </cfRule>
    <cfRule type="expression" dxfId="3410" priority="3264">
      <formula>$A122="Compra"</formula>
    </cfRule>
  </conditionalFormatting>
  <conditionalFormatting sqref="B122:B131">
    <cfRule type="expression" dxfId="3409" priority="3256">
      <formula>ROW()=CELL("fila")</formula>
    </cfRule>
    <cfRule type="expression" dxfId="3408" priority="3257">
      <formula>$A122="Venta"</formula>
    </cfRule>
    <cfRule type="expression" dxfId="3407" priority="3258">
      <formula>$A122="Compra"</formula>
    </cfRule>
  </conditionalFormatting>
  <conditionalFormatting sqref="B122:B131">
    <cfRule type="expression" dxfId="3406" priority="3259">
      <formula>ROW()=CELL("fila")</formula>
    </cfRule>
    <cfRule type="expression" dxfId="3405" priority="3260">
      <formula>$A122="Venta"</formula>
    </cfRule>
    <cfRule type="expression" dxfId="3404" priority="3261">
      <formula>$A122="Compra"</formula>
    </cfRule>
  </conditionalFormatting>
  <conditionalFormatting sqref="B122:B131">
    <cfRule type="expression" dxfId="3403" priority="3250">
      <formula>ROW()=CELL("fila")</formula>
    </cfRule>
    <cfRule type="expression" dxfId="3402" priority="3251">
      <formula>$A122="Venta"</formula>
    </cfRule>
    <cfRule type="expression" dxfId="3401" priority="3252">
      <formula>$A122="Compra"</formula>
    </cfRule>
  </conditionalFormatting>
  <conditionalFormatting sqref="B122:B131">
    <cfRule type="expression" dxfId="3400" priority="3253">
      <formula>ROW()=CELL("fila")</formula>
    </cfRule>
    <cfRule type="expression" dxfId="3399" priority="3254">
      <formula>$A122="Venta"</formula>
    </cfRule>
    <cfRule type="expression" dxfId="3398" priority="3255">
      <formula>$A122="Compra"</formula>
    </cfRule>
  </conditionalFormatting>
  <conditionalFormatting sqref="B122:B131">
    <cfRule type="expression" dxfId="3397" priority="3247">
      <formula>ROW()=CELL("fila")</formula>
    </cfRule>
    <cfRule type="expression" dxfId="3396" priority="3248">
      <formula>$A122="Venta"</formula>
    </cfRule>
    <cfRule type="expression" dxfId="3395" priority="3249">
      <formula>$A122="Compra"</formula>
    </cfRule>
  </conditionalFormatting>
  <conditionalFormatting sqref="B122:B131">
    <cfRule type="expression" dxfId="3394" priority="3244">
      <formula>ROW()=CELL("fila")</formula>
    </cfRule>
  </conditionalFormatting>
  <conditionalFormatting sqref="B122:B131">
    <cfRule type="expression" dxfId="3393" priority="3245">
      <formula>$A122="Venta"</formula>
    </cfRule>
    <cfRule type="expression" dxfId="3392" priority="3246">
      <formula>$A122="Compra"</formula>
    </cfRule>
  </conditionalFormatting>
  <conditionalFormatting sqref="B122:B131">
    <cfRule type="expression" dxfId="3391" priority="3238">
      <formula>ROW()=CELL("fila")</formula>
    </cfRule>
    <cfRule type="expression" dxfId="3390" priority="3239">
      <formula>$A122="Venta"</formula>
    </cfRule>
    <cfRule type="expression" dxfId="3389" priority="3240">
      <formula>$A122="Compra"</formula>
    </cfRule>
  </conditionalFormatting>
  <conditionalFormatting sqref="B122:B131">
    <cfRule type="expression" dxfId="3388" priority="3241">
      <formula>ROW()=CELL("fila")</formula>
    </cfRule>
    <cfRule type="expression" dxfId="3387" priority="3242">
      <formula>$A122="Venta"</formula>
    </cfRule>
    <cfRule type="expression" dxfId="3386" priority="3243">
      <formula>$A122="Compra"</formula>
    </cfRule>
  </conditionalFormatting>
  <conditionalFormatting sqref="B122:B131">
    <cfRule type="expression" dxfId="3385" priority="3232">
      <formula>ROW()=CELL("fila")</formula>
    </cfRule>
    <cfRule type="expression" dxfId="3384" priority="3233">
      <formula>$A122="Venta"</formula>
    </cfRule>
    <cfRule type="expression" dxfId="3383" priority="3234">
      <formula>$A122="Compra"</formula>
    </cfRule>
  </conditionalFormatting>
  <conditionalFormatting sqref="B122:B131">
    <cfRule type="expression" dxfId="3382" priority="3235">
      <formula>ROW()=CELL("fila")</formula>
    </cfRule>
    <cfRule type="expression" dxfId="3381" priority="3236">
      <formula>$A122="Venta"</formula>
    </cfRule>
    <cfRule type="expression" dxfId="3380" priority="3237">
      <formula>$A122="Compra"</formula>
    </cfRule>
  </conditionalFormatting>
  <conditionalFormatting sqref="B122:B131">
    <cfRule type="expression" dxfId="3379" priority="3226">
      <formula>ROW()=CELL("fila")</formula>
    </cfRule>
    <cfRule type="expression" dxfId="3378" priority="3227">
      <formula>$A122="Venta"</formula>
    </cfRule>
    <cfRule type="expression" dxfId="3377" priority="3228">
      <formula>$A122="Compra"</formula>
    </cfRule>
  </conditionalFormatting>
  <conditionalFormatting sqref="B122:B131">
    <cfRule type="expression" dxfId="3376" priority="3229">
      <formula>ROW()=CELL("fila")</formula>
    </cfRule>
    <cfRule type="expression" dxfId="3375" priority="3230">
      <formula>$A122="Venta"</formula>
    </cfRule>
    <cfRule type="expression" dxfId="3374" priority="3231">
      <formula>$A122="Compra"</formula>
    </cfRule>
  </conditionalFormatting>
  <conditionalFormatting sqref="B122:B131">
    <cfRule type="expression" dxfId="3373" priority="3220">
      <formula>ROW()=CELL("fila")</formula>
    </cfRule>
    <cfRule type="expression" dxfId="3372" priority="3221">
      <formula>$A122="Venta"</formula>
    </cfRule>
    <cfRule type="expression" dxfId="3371" priority="3222">
      <formula>$A122="Compra"</formula>
    </cfRule>
  </conditionalFormatting>
  <conditionalFormatting sqref="B122:B131">
    <cfRule type="expression" dxfId="3370" priority="3223">
      <formula>ROW()=CELL("fila")</formula>
    </cfRule>
    <cfRule type="expression" dxfId="3369" priority="3224">
      <formula>$A122="Venta"</formula>
    </cfRule>
    <cfRule type="expression" dxfId="3368" priority="3225">
      <formula>$A122="Compra"</formula>
    </cfRule>
  </conditionalFormatting>
  <conditionalFormatting sqref="B122:B131">
    <cfRule type="expression" dxfId="3367" priority="3217">
      <formula>ROW()=CELL("fila")</formula>
    </cfRule>
    <cfRule type="expression" dxfId="3366" priority="3218">
      <formula>$A122="Venta"</formula>
    </cfRule>
    <cfRule type="expression" dxfId="3365" priority="3219">
      <formula>$A122="Compra"</formula>
    </cfRule>
  </conditionalFormatting>
  <conditionalFormatting sqref="B122:B131">
    <cfRule type="expression" dxfId="3364" priority="3214">
      <formula>ROW()=CELL("fila")</formula>
    </cfRule>
  </conditionalFormatting>
  <conditionalFormatting sqref="B122:B131">
    <cfRule type="expression" dxfId="3363" priority="3215">
      <formula>$A122="Venta"</formula>
    </cfRule>
    <cfRule type="expression" dxfId="3362" priority="3216">
      <formula>$A122="Compra"</formula>
    </cfRule>
  </conditionalFormatting>
  <conditionalFormatting sqref="B122:B131">
    <cfRule type="expression" dxfId="3361" priority="3208">
      <formula>ROW()=CELL("fila")</formula>
    </cfRule>
    <cfRule type="expression" dxfId="3360" priority="3209">
      <formula>$A122="Venta"</formula>
    </cfRule>
    <cfRule type="expression" dxfId="3359" priority="3210">
      <formula>$A122="Compra"</formula>
    </cfRule>
  </conditionalFormatting>
  <conditionalFormatting sqref="B122:B131">
    <cfRule type="expression" dxfId="3358" priority="3211">
      <formula>ROW()=CELL("fila")</formula>
    </cfRule>
    <cfRule type="expression" dxfId="3357" priority="3212">
      <formula>$A122="Venta"</formula>
    </cfRule>
    <cfRule type="expression" dxfId="3356" priority="3213">
      <formula>$A122="Compra"</formula>
    </cfRule>
  </conditionalFormatting>
  <conditionalFormatting sqref="B122:B131">
    <cfRule type="expression" dxfId="3355" priority="3202">
      <formula>ROW()=CELL("fila")</formula>
    </cfRule>
    <cfRule type="expression" dxfId="3354" priority="3203">
      <formula>$A122="Venta"</formula>
    </cfRule>
    <cfRule type="expression" dxfId="3353" priority="3204">
      <formula>$A122="Compra"</formula>
    </cfRule>
  </conditionalFormatting>
  <conditionalFormatting sqref="B122:B131">
    <cfRule type="expression" dxfId="3352" priority="3205">
      <formula>ROW()=CELL("fila")</formula>
    </cfRule>
    <cfRule type="expression" dxfId="3351" priority="3206">
      <formula>$A122="Venta"</formula>
    </cfRule>
    <cfRule type="expression" dxfId="3350" priority="3207">
      <formula>$A122="Compra"</formula>
    </cfRule>
  </conditionalFormatting>
  <conditionalFormatting sqref="B122:B131">
    <cfRule type="expression" dxfId="3349" priority="3196">
      <formula>ROW()=CELL("fila")</formula>
    </cfRule>
    <cfRule type="expression" dxfId="3348" priority="3197">
      <formula>$A122="Venta"</formula>
    </cfRule>
    <cfRule type="expression" dxfId="3347" priority="3198">
      <formula>$A122="Compra"</formula>
    </cfRule>
  </conditionalFormatting>
  <conditionalFormatting sqref="B122:B131">
    <cfRule type="expression" dxfId="3346" priority="3199">
      <formula>ROW()=CELL("fila")</formula>
    </cfRule>
    <cfRule type="expression" dxfId="3345" priority="3200">
      <formula>$A122="Venta"</formula>
    </cfRule>
    <cfRule type="expression" dxfId="3344" priority="3201">
      <formula>$A122="Compra"</formula>
    </cfRule>
  </conditionalFormatting>
  <conditionalFormatting sqref="B122:B131">
    <cfRule type="expression" dxfId="3343" priority="3190">
      <formula>ROW()=CELL("fila")</formula>
    </cfRule>
    <cfRule type="expression" dxfId="3342" priority="3191">
      <formula>$A122="Venta"</formula>
    </cfRule>
    <cfRule type="expression" dxfId="3341" priority="3192">
      <formula>$A122="Compra"</formula>
    </cfRule>
  </conditionalFormatting>
  <conditionalFormatting sqref="B122:B131">
    <cfRule type="expression" dxfId="3340" priority="3193">
      <formula>ROW()=CELL("fila")</formula>
    </cfRule>
    <cfRule type="expression" dxfId="3339" priority="3194">
      <formula>$A122="Venta"</formula>
    </cfRule>
    <cfRule type="expression" dxfId="3338" priority="3195">
      <formula>$A122="Compra"</formula>
    </cfRule>
  </conditionalFormatting>
  <conditionalFormatting sqref="B122:B131">
    <cfRule type="expression" dxfId="3337" priority="3187">
      <formula>ROW()=CELL("fila")</formula>
    </cfRule>
    <cfRule type="expression" dxfId="3336" priority="3188">
      <formula>$A122="Venta"</formula>
    </cfRule>
    <cfRule type="expression" dxfId="3335" priority="3189">
      <formula>$A122="Compra"</formula>
    </cfRule>
  </conditionalFormatting>
  <conditionalFormatting sqref="B132:B151">
    <cfRule type="expression" dxfId="3334" priority="2968">
      <formula>ROW()=CELL("fila")</formula>
    </cfRule>
    <cfRule type="expression" dxfId="3333" priority="2969">
      <formula>$A132="Venta"</formula>
    </cfRule>
    <cfRule type="expression" dxfId="3332" priority="2970">
      <formula>$A132="Compra"</formula>
    </cfRule>
  </conditionalFormatting>
  <conditionalFormatting sqref="B132:B151">
    <cfRule type="expression" dxfId="3331" priority="3070">
      <formula>ROW()=CELL("fila")</formula>
    </cfRule>
    <cfRule type="expression" dxfId="3330" priority="3071">
      <formula>$A132="Venta"</formula>
    </cfRule>
    <cfRule type="expression" dxfId="3329" priority="3072">
      <formula>$A132="Compra"</formula>
    </cfRule>
  </conditionalFormatting>
  <conditionalFormatting sqref="B132:B151">
    <cfRule type="expression" dxfId="3328" priority="3073">
      <formula>ROW()=CELL("fila")</formula>
    </cfRule>
    <cfRule type="expression" dxfId="3327" priority="3074">
      <formula>$A132="Venta"</formula>
    </cfRule>
    <cfRule type="expression" dxfId="3326" priority="3075">
      <formula>$A132="Compra"</formula>
    </cfRule>
  </conditionalFormatting>
  <conditionalFormatting sqref="B132:B151">
    <cfRule type="expression" dxfId="3325" priority="3067">
      <formula>ROW()=CELL("fila")</formula>
    </cfRule>
    <cfRule type="expression" dxfId="3324" priority="3068">
      <formula>$A132="Venta"</formula>
    </cfRule>
    <cfRule type="expression" dxfId="3323" priority="3069">
      <formula>$A132="Compra"</formula>
    </cfRule>
  </conditionalFormatting>
  <conditionalFormatting sqref="B132:B151">
    <cfRule type="expression" dxfId="3322" priority="3064">
      <formula>ROW()=CELL("fila")</formula>
    </cfRule>
  </conditionalFormatting>
  <conditionalFormatting sqref="B132:B151">
    <cfRule type="expression" dxfId="3321" priority="3065">
      <formula>$A132="Venta"</formula>
    </cfRule>
    <cfRule type="expression" dxfId="3320" priority="3066">
      <formula>$A132="Compra"</formula>
    </cfRule>
  </conditionalFormatting>
  <conditionalFormatting sqref="B132:B151">
    <cfRule type="expression" dxfId="3319" priority="3058">
      <formula>ROW()=CELL("fila")</formula>
    </cfRule>
    <cfRule type="expression" dxfId="3318" priority="3059">
      <formula>$A132="Venta"</formula>
    </cfRule>
    <cfRule type="expression" dxfId="3317" priority="3060">
      <formula>$A132="Compra"</formula>
    </cfRule>
  </conditionalFormatting>
  <conditionalFormatting sqref="B132:B151">
    <cfRule type="expression" dxfId="3316" priority="3061">
      <formula>ROW()=CELL("fila")</formula>
    </cfRule>
    <cfRule type="expression" dxfId="3315" priority="3062">
      <formula>$A132="Venta"</formula>
    </cfRule>
    <cfRule type="expression" dxfId="3314" priority="3063">
      <formula>$A132="Compra"</formula>
    </cfRule>
  </conditionalFormatting>
  <conditionalFormatting sqref="B132:B151">
    <cfRule type="expression" dxfId="3313" priority="3052">
      <formula>ROW()=CELL("fila")</formula>
    </cfRule>
    <cfRule type="expression" dxfId="3312" priority="3053">
      <formula>$A132="Venta"</formula>
    </cfRule>
    <cfRule type="expression" dxfId="3311" priority="3054">
      <formula>$A132="Compra"</formula>
    </cfRule>
  </conditionalFormatting>
  <conditionalFormatting sqref="B132:B151">
    <cfRule type="expression" dxfId="3310" priority="3055">
      <formula>ROW()=CELL("fila")</formula>
    </cfRule>
    <cfRule type="expression" dxfId="3309" priority="3056">
      <formula>$A132="Venta"</formula>
    </cfRule>
    <cfRule type="expression" dxfId="3308" priority="3057">
      <formula>$A132="Compra"</formula>
    </cfRule>
  </conditionalFormatting>
  <conditionalFormatting sqref="B132:B151">
    <cfRule type="expression" dxfId="3307" priority="3049">
      <formula>ROW()=CELL("fila")</formula>
    </cfRule>
    <cfRule type="expression" dxfId="3306" priority="3050">
      <formula>$A132="Venta"</formula>
    </cfRule>
    <cfRule type="expression" dxfId="3305" priority="3051">
      <formula>$A132="Compra"</formula>
    </cfRule>
  </conditionalFormatting>
  <conditionalFormatting sqref="B132:B151">
    <cfRule type="expression" dxfId="3304" priority="3046">
      <formula>ROW()=CELL("fila")</formula>
    </cfRule>
  </conditionalFormatting>
  <conditionalFormatting sqref="B132:B151">
    <cfRule type="expression" dxfId="3303" priority="3047">
      <formula>$A132="Venta"</formula>
    </cfRule>
    <cfRule type="expression" dxfId="3302" priority="3048">
      <formula>$A132="Compra"</formula>
    </cfRule>
  </conditionalFormatting>
  <conditionalFormatting sqref="B132:B151">
    <cfRule type="expression" dxfId="3301" priority="3040">
      <formula>ROW()=CELL("fila")</formula>
    </cfRule>
    <cfRule type="expression" dxfId="3300" priority="3041">
      <formula>$A132="Venta"</formula>
    </cfRule>
    <cfRule type="expression" dxfId="3299" priority="3042">
      <formula>$A132="Compra"</formula>
    </cfRule>
  </conditionalFormatting>
  <conditionalFormatting sqref="B132:B151">
    <cfRule type="expression" dxfId="3298" priority="3043">
      <formula>ROW()=CELL("fila")</formula>
    </cfRule>
    <cfRule type="expression" dxfId="3297" priority="3044">
      <formula>$A132="Venta"</formula>
    </cfRule>
    <cfRule type="expression" dxfId="3296" priority="3045">
      <formula>$A132="Compra"</formula>
    </cfRule>
  </conditionalFormatting>
  <conditionalFormatting sqref="B132:B151">
    <cfRule type="expression" dxfId="3295" priority="3034">
      <formula>ROW()=CELL("fila")</formula>
    </cfRule>
    <cfRule type="expression" dxfId="3294" priority="3035">
      <formula>$A132="Venta"</formula>
    </cfRule>
    <cfRule type="expression" dxfId="3293" priority="3036">
      <formula>$A132="Compra"</formula>
    </cfRule>
  </conditionalFormatting>
  <conditionalFormatting sqref="B132:B151">
    <cfRule type="expression" dxfId="3292" priority="3037">
      <formula>ROW()=CELL("fila")</formula>
    </cfRule>
    <cfRule type="expression" dxfId="3291" priority="3038">
      <formula>$A132="Venta"</formula>
    </cfRule>
    <cfRule type="expression" dxfId="3290" priority="3039">
      <formula>$A132="Compra"</formula>
    </cfRule>
  </conditionalFormatting>
  <conditionalFormatting sqref="B132:B151">
    <cfRule type="expression" dxfId="3289" priority="3031">
      <formula>ROW()=CELL("fila")</formula>
    </cfRule>
    <cfRule type="expression" dxfId="3288" priority="3032">
      <formula>$A132="Venta"</formula>
    </cfRule>
    <cfRule type="expression" dxfId="3287" priority="3033">
      <formula>$A132="Compra"</formula>
    </cfRule>
  </conditionalFormatting>
  <conditionalFormatting sqref="B132:B151">
    <cfRule type="expression" dxfId="3286" priority="3028">
      <formula>ROW()=CELL("fila")</formula>
    </cfRule>
  </conditionalFormatting>
  <conditionalFormatting sqref="B132:B151">
    <cfRule type="expression" dxfId="3285" priority="3029">
      <formula>$A132="Venta"</formula>
    </cfRule>
    <cfRule type="expression" dxfId="3284" priority="3030">
      <formula>$A132="Compra"</formula>
    </cfRule>
  </conditionalFormatting>
  <conditionalFormatting sqref="B132:B151">
    <cfRule type="expression" dxfId="3283" priority="3022">
      <formula>ROW()=CELL("fila")</formula>
    </cfRule>
    <cfRule type="expression" dxfId="3282" priority="3023">
      <formula>$A132="Venta"</formula>
    </cfRule>
    <cfRule type="expression" dxfId="3281" priority="3024">
      <formula>$A132="Compra"</formula>
    </cfRule>
  </conditionalFormatting>
  <conditionalFormatting sqref="B132:B151">
    <cfRule type="expression" dxfId="3280" priority="3025">
      <formula>ROW()=CELL("fila")</formula>
    </cfRule>
    <cfRule type="expression" dxfId="3279" priority="3026">
      <formula>$A132="Venta"</formula>
    </cfRule>
    <cfRule type="expression" dxfId="3278" priority="3027">
      <formula>$A132="Compra"</formula>
    </cfRule>
  </conditionalFormatting>
  <conditionalFormatting sqref="B132:B151">
    <cfRule type="expression" dxfId="3277" priority="3016">
      <formula>ROW()=CELL("fila")</formula>
    </cfRule>
    <cfRule type="expression" dxfId="3276" priority="3017">
      <formula>$A132="Venta"</formula>
    </cfRule>
    <cfRule type="expression" dxfId="3275" priority="3018">
      <formula>$A132="Compra"</formula>
    </cfRule>
  </conditionalFormatting>
  <conditionalFormatting sqref="B132:B151">
    <cfRule type="expression" dxfId="3274" priority="3019">
      <formula>ROW()=CELL("fila")</formula>
    </cfRule>
    <cfRule type="expression" dxfId="3273" priority="3020">
      <formula>$A132="Venta"</formula>
    </cfRule>
    <cfRule type="expression" dxfId="3272" priority="3021">
      <formula>$A132="Compra"</formula>
    </cfRule>
  </conditionalFormatting>
  <conditionalFormatting sqref="B132:B151">
    <cfRule type="expression" dxfId="3271" priority="3010">
      <formula>ROW()=CELL("fila")</formula>
    </cfRule>
    <cfRule type="expression" dxfId="3270" priority="3011">
      <formula>$A132="Venta"</formula>
    </cfRule>
    <cfRule type="expression" dxfId="3269" priority="3012">
      <formula>$A132="Compra"</formula>
    </cfRule>
  </conditionalFormatting>
  <conditionalFormatting sqref="B132:B151">
    <cfRule type="expression" dxfId="3268" priority="3013">
      <formula>ROW()=CELL("fila")</formula>
    </cfRule>
    <cfRule type="expression" dxfId="3267" priority="3014">
      <formula>$A132="Venta"</formula>
    </cfRule>
    <cfRule type="expression" dxfId="3266" priority="3015">
      <formula>$A132="Compra"</formula>
    </cfRule>
  </conditionalFormatting>
  <conditionalFormatting sqref="B132:B151">
    <cfRule type="expression" dxfId="3265" priority="3004">
      <formula>ROW()=CELL("fila")</formula>
    </cfRule>
    <cfRule type="expression" dxfId="3264" priority="3005">
      <formula>$A132="Venta"</formula>
    </cfRule>
    <cfRule type="expression" dxfId="3263" priority="3006">
      <formula>$A132="Compra"</formula>
    </cfRule>
  </conditionalFormatting>
  <conditionalFormatting sqref="B132:B151">
    <cfRule type="expression" dxfId="3262" priority="3007">
      <formula>ROW()=CELL("fila")</formula>
    </cfRule>
    <cfRule type="expression" dxfId="3261" priority="3008">
      <formula>$A132="Venta"</formula>
    </cfRule>
    <cfRule type="expression" dxfId="3260" priority="3009">
      <formula>$A132="Compra"</formula>
    </cfRule>
  </conditionalFormatting>
  <conditionalFormatting sqref="B132:B151">
    <cfRule type="expression" dxfId="3259" priority="3001">
      <formula>ROW()=CELL("fila")</formula>
    </cfRule>
    <cfRule type="expression" dxfId="3258" priority="3002">
      <formula>$A132="Venta"</formula>
    </cfRule>
    <cfRule type="expression" dxfId="3257" priority="3003">
      <formula>$A132="Compra"</formula>
    </cfRule>
  </conditionalFormatting>
  <conditionalFormatting sqref="B132:B151">
    <cfRule type="expression" dxfId="3256" priority="2998">
      <formula>ROW()=CELL("fila")</formula>
    </cfRule>
  </conditionalFormatting>
  <conditionalFormatting sqref="B132:B151">
    <cfRule type="expression" dxfId="3255" priority="2999">
      <formula>$A132="Venta"</formula>
    </cfRule>
    <cfRule type="expression" dxfId="3254" priority="3000">
      <formula>$A132="Compra"</formula>
    </cfRule>
  </conditionalFormatting>
  <conditionalFormatting sqref="B132:B151">
    <cfRule type="expression" dxfId="3253" priority="2992">
      <formula>ROW()=CELL("fila")</formula>
    </cfRule>
    <cfRule type="expression" dxfId="3252" priority="2993">
      <formula>$A132="Venta"</formula>
    </cfRule>
    <cfRule type="expression" dxfId="3251" priority="2994">
      <formula>$A132="Compra"</formula>
    </cfRule>
  </conditionalFormatting>
  <conditionalFormatting sqref="B132:B151">
    <cfRule type="expression" dxfId="3250" priority="2995">
      <formula>ROW()=CELL("fila")</formula>
    </cfRule>
    <cfRule type="expression" dxfId="3249" priority="2996">
      <formula>$A132="Venta"</formula>
    </cfRule>
    <cfRule type="expression" dxfId="3248" priority="2997">
      <formula>$A132="Compra"</formula>
    </cfRule>
  </conditionalFormatting>
  <conditionalFormatting sqref="B132:B151">
    <cfRule type="expression" dxfId="3247" priority="2986">
      <formula>ROW()=CELL("fila")</formula>
    </cfRule>
    <cfRule type="expression" dxfId="3246" priority="2987">
      <formula>$A132="Venta"</formula>
    </cfRule>
    <cfRule type="expression" dxfId="3245" priority="2988">
      <formula>$A132="Compra"</formula>
    </cfRule>
  </conditionalFormatting>
  <conditionalFormatting sqref="B132:B151">
    <cfRule type="expression" dxfId="3244" priority="2989">
      <formula>ROW()=CELL("fila")</formula>
    </cfRule>
    <cfRule type="expression" dxfId="3243" priority="2990">
      <formula>$A132="Venta"</formula>
    </cfRule>
    <cfRule type="expression" dxfId="3242" priority="2991">
      <formula>$A132="Compra"</formula>
    </cfRule>
  </conditionalFormatting>
  <conditionalFormatting sqref="B132:B151">
    <cfRule type="expression" dxfId="3241" priority="2980">
      <formula>ROW()=CELL("fila")</formula>
    </cfRule>
    <cfRule type="expression" dxfId="3240" priority="2981">
      <formula>$A132="Venta"</formula>
    </cfRule>
    <cfRule type="expression" dxfId="3239" priority="2982">
      <formula>$A132="Compra"</formula>
    </cfRule>
  </conditionalFormatting>
  <conditionalFormatting sqref="B132:B151">
    <cfRule type="expression" dxfId="3238" priority="2983">
      <formula>ROW()=CELL("fila")</formula>
    </cfRule>
    <cfRule type="expression" dxfId="3237" priority="2984">
      <formula>$A132="Venta"</formula>
    </cfRule>
    <cfRule type="expression" dxfId="3236" priority="2985">
      <formula>$A132="Compra"</formula>
    </cfRule>
  </conditionalFormatting>
  <conditionalFormatting sqref="B132:B151">
    <cfRule type="expression" dxfId="3235" priority="2974">
      <formula>ROW()=CELL("fila")</formula>
    </cfRule>
    <cfRule type="expression" dxfId="3234" priority="2975">
      <formula>$A132="Venta"</formula>
    </cfRule>
    <cfRule type="expression" dxfId="3233" priority="2976">
      <formula>$A132="Compra"</formula>
    </cfRule>
  </conditionalFormatting>
  <conditionalFormatting sqref="B132:B151">
    <cfRule type="expression" dxfId="3232" priority="2977">
      <formula>ROW()=CELL("fila")</formula>
    </cfRule>
    <cfRule type="expression" dxfId="3231" priority="2978">
      <formula>$A132="Venta"</formula>
    </cfRule>
    <cfRule type="expression" dxfId="3230" priority="2979">
      <formula>$A132="Compra"</formula>
    </cfRule>
  </conditionalFormatting>
  <conditionalFormatting sqref="B132:B151">
    <cfRule type="expression" dxfId="3229" priority="2971">
      <formula>ROW()=CELL("fila")</formula>
    </cfRule>
    <cfRule type="expression" dxfId="3228" priority="2972">
      <formula>$A132="Venta"</formula>
    </cfRule>
    <cfRule type="expression" dxfId="3227" priority="2973">
      <formula>$A132="Compra"</formula>
    </cfRule>
  </conditionalFormatting>
  <conditionalFormatting sqref="B152:B161">
    <cfRule type="expression" dxfId="3226" priority="2860">
      <formula>ROW()=CELL("fila")</formula>
    </cfRule>
    <cfRule type="expression" dxfId="3225" priority="2861">
      <formula>$A152="Venta"</formula>
    </cfRule>
    <cfRule type="expression" dxfId="3224" priority="2862">
      <formula>$A152="Compra"</formula>
    </cfRule>
  </conditionalFormatting>
  <conditionalFormatting sqref="B152:B161">
    <cfRule type="expression" dxfId="3223" priority="2962">
      <formula>ROW()=CELL("fila")</formula>
    </cfRule>
    <cfRule type="expression" dxfId="3222" priority="2963">
      <formula>$A152="Venta"</formula>
    </cfRule>
    <cfRule type="expression" dxfId="3221" priority="2964">
      <formula>$A152="Compra"</formula>
    </cfRule>
  </conditionalFormatting>
  <conditionalFormatting sqref="B152:B161">
    <cfRule type="expression" dxfId="3220" priority="2965">
      <formula>ROW()=CELL("fila")</formula>
    </cfRule>
    <cfRule type="expression" dxfId="3219" priority="2966">
      <formula>$A152="Venta"</formula>
    </cfRule>
    <cfRule type="expression" dxfId="3218" priority="2967">
      <formula>$A152="Compra"</formula>
    </cfRule>
  </conditionalFormatting>
  <conditionalFormatting sqref="B152:B161">
    <cfRule type="expression" dxfId="3217" priority="2959">
      <formula>ROW()=CELL("fila")</formula>
    </cfRule>
    <cfRule type="expression" dxfId="3216" priority="2960">
      <formula>$A152="Venta"</formula>
    </cfRule>
    <cfRule type="expression" dxfId="3215" priority="2961">
      <formula>$A152="Compra"</formula>
    </cfRule>
  </conditionalFormatting>
  <conditionalFormatting sqref="B152:B161">
    <cfRule type="expression" dxfId="3214" priority="2956">
      <formula>ROW()=CELL("fila")</formula>
    </cfRule>
  </conditionalFormatting>
  <conditionalFormatting sqref="B152:B161">
    <cfRule type="expression" dxfId="3213" priority="2957">
      <formula>$A152="Venta"</formula>
    </cfRule>
    <cfRule type="expression" dxfId="3212" priority="2958">
      <formula>$A152="Compra"</formula>
    </cfRule>
  </conditionalFormatting>
  <conditionalFormatting sqref="B152:B161">
    <cfRule type="expression" dxfId="3211" priority="2950">
      <formula>ROW()=CELL("fila")</formula>
    </cfRule>
    <cfRule type="expression" dxfId="3210" priority="2951">
      <formula>$A152="Venta"</formula>
    </cfRule>
    <cfRule type="expression" dxfId="3209" priority="2952">
      <formula>$A152="Compra"</formula>
    </cfRule>
  </conditionalFormatting>
  <conditionalFormatting sqref="B152:B161">
    <cfRule type="expression" dxfId="3208" priority="2953">
      <formula>ROW()=CELL("fila")</formula>
    </cfRule>
    <cfRule type="expression" dxfId="3207" priority="2954">
      <formula>$A152="Venta"</formula>
    </cfRule>
    <cfRule type="expression" dxfId="3206" priority="2955">
      <formula>$A152="Compra"</formula>
    </cfRule>
  </conditionalFormatting>
  <conditionalFormatting sqref="B152:B161">
    <cfRule type="expression" dxfId="3205" priority="2944">
      <formula>ROW()=CELL("fila")</formula>
    </cfRule>
    <cfRule type="expression" dxfId="3204" priority="2945">
      <formula>$A152="Venta"</formula>
    </cfRule>
    <cfRule type="expression" dxfId="3203" priority="2946">
      <formula>$A152="Compra"</formula>
    </cfRule>
  </conditionalFormatting>
  <conditionalFormatting sqref="B152:B161">
    <cfRule type="expression" dxfId="3202" priority="2947">
      <formula>ROW()=CELL("fila")</formula>
    </cfRule>
    <cfRule type="expression" dxfId="3201" priority="2948">
      <formula>$A152="Venta"</formula>
    </cfRule>
    <cfRule type="expression" dxfId="3200" priority="2949">
      <formula>$A152="Compra"</formula>
    </cfRule>
  </conditionalFormatting>
  <conditionalFormatting sqref="B152:B161">
    <cfRule type="expression" dxfId="3199" priority="2941">
      <formula>ROW()=CELL("fila")</formula>
    </cfRule>
    <cfRule type="expression" dxfId="3198" priority="2942">
      <formula>$A152="Venta"</formula>
    </cfRule>
    <cfRule type="expression" dxfId="3197" priority="2943">
      <formula>$A152="Compra"</formula>
    </cfRule>
  </conditionalFormatting>
  <conditionalFormatting sqref="B152:B161">
    <cfRule type="expression" dxfId="3196" priority="2938">
      <formula>ROW()=CELL("fila")</formula>
    </cfRule>
  </conditionalFormatting>
  <conditionalFormatting sqref="B152:B161">
    <cfRule type="expression" dxfId="3195" priority="2939">
      <formula>$A152="Venta"</formula>
    </cfRule>
    <cfRule type="expression" dxfId="3194" priority="2940">
      <formula>$A152="Compra"</formula>
    </cfRule>
  </conditionalFormatting>
  <conditionalFormatting sqref="B152:B161">
    <cfRule type="expression" dxfId="3193" priority="2932">
      <formula>ROW()=CELL("fila")</formula>
    </cfRule>
    <cfRule type="expression" dxfId="3192" priority="2933">
      <formula>$A152="Venta"</formula>
    </cfRule>
    <cfRule type="expression" dxfId="3191" priority="2934">
      <formula>$A152="Compra"</formula>
    </cfRule>
  </conditionalFormatting>
  <conditionalFormatting sqref="B152:B161">
    <cfRule type="expression" dxfId="3190" priority="2935">
      <formula>ROW()=CELL("fila")</formula>
    </cfRule>
    <cfRule type="expression" dxfId="3189" priority="2936">
      <formula>$A152="Venta"</formula>
    </cfRule>
    <cfRule type="expression" dxfId="3188" priority="2937">
      <formula>$A152="Compra"</formula>
    </cfRule>
  </conditionalFormatting>
  <conditionalFormatting sqref="B152:B161">
    <cfRule type="expression" dxfId="3187" priority="2926">
      <formula>ROW()=CELL("fila")</formula>
    </cfRule>
    <cfRule type="expression" dxfId="3186" priority="2927">
      <formula>$A152="Venta"</formula>
    </cfRule>
    <cfRule type="expression" dxfId="3185" priority="2928">
      <formula>$A152="Compra"</formula>
    </cfRule>
  </conditionalFormatting>
  <conditionalFormatting sqref="B152:B161">
    <cfRule type="expression" dxfId="3184" priority="2929">
      <formula>ROW()=CELL("fila")</formula>
    </cfRule>
    <cfRule type="expression" dxfId="3183" priority="2930">
      <formula>$A152="Venta"</formula>
    </cfRule>
    <cfRule type="expression" dxfId="3182" priority="2931">
      <formula>$A152="Compra"</formula>
    </cfRule>
  </conditionalFormatting>
  <conditionalFormatting sqref="B152:B161">
    <cfRule type="expression" dxfId="3181" priority="2923">
      <formula>ROW()=CELL("fila")</formula>
    </cfRule>
    <cfRule type="expression" dxfId="3180" priority="2924">
      <formula>$A152="Venta"</formula>
    </cfRule>
    <cfRule type="expression" dxfId="3179" priority="2925">
      <formula>$A152="Compra"</formula>
    </cfRule>
  </conditionalFormatting>
  <conditionalFormatting sqref="B152:B161">
    <cfRule type="expression" dxfId="3178" priority="2920">
      <formula>ROW()=CELL("fila")</formula>
    </cfRule>
  </conditionalFormatting>
  <conditionalFormatting sqref="B152:B161">
    <cfRule type="expression" dxfId="3177" priority="2921">
      <formula>$A152="Venta"</formula>
    </cfRule>
    <cfRule type="expression" dxfId="3176" priority="2922">
      <formula>$A152="Compra"</formula>
    </cfRule>
  </conditionalFormatting>
  <conditionalFormatting sqref="B152:B161">
    <cfRule type="expression" dxfId="3175" priority="2914">
      <formula>ROW()=CELL("fila")</formula>
    </cfRule>
    <cfRule type="expression" dxfId="3174" priority="2915">
      <formula>$A152="Venta"</formula>
    </cfRule>
    <cfRule type="expression" dxfId="3173" priority="2916">
      <formula>$A152="Compra"</formula>
    </cfRule>
  </conditionalFormatting>
  <conditionalFormatting sqref="B152:B161">
    <cfRule type="expression" dxfId="3172" priority="2917">
      <formula>ROW()=CELL("fila")</formula>
    </cfRule>
    <cfRule type="expression" dxfId="3171" priority="2918">
      <formula>$A152="Venta"</formula>
    </cfRule>
    <cfRule type="expression" dxfId="3170" priority="2919">
      <formula>$A152="Compra"</formula>
    </cfRule>
  </conditionalFormatting>
  <conditionalFormatting sqref="B152:B161">
    <cfRule type="expression" dxfId="3169" priority="2908">
      <formula>ROW()=CELL("fila")</formula>
    </cfRule>
    <cfRule type="expression" dxfId="3168" priority="2909">
      <formula>$A152="Venta"</formula>
    </cfRule>
    <cfRule type="expression" dxfId="3167" priority="2910">
      <formula>$A152="Compra"</formula>
    </cfRule>
  </conditionalFormatting>
  <conditionalFormatting sqref="B152:B161">
    <cfRule type="expression" dxfId="3166" priority="2911">
      <formula>ROW()=CELL("fila")</formula>
    </cfRule>
    <cfRule type="expression" dxfId="3165" priority="2912">
      <formula>$A152="Venta"</formula>
    </cfRule>
    <cfRule type="expression" dxfId="3164" priority="2913">
      <formula>$A152="Compra"</formula>
    </cfRule>
  </conditionalFormatting>
  <conditionalFormatting sqref="B152:B161">
    <cfRule type="expression" dxfId="3163" priority="2902">
      <formula>ROW()=CELL("fila")</formula>
    </cfRule>
    <cfRule type="expression" dxfId="3162" priority="2903">
      <formula>$A152="Venta"</formula>
    </cfRule>
    <cfRule type="expression" dxfId="3161" priority="2904">
      <formula>$A152="Compra"</formula>
    </cfRule>
  </conditionalFormatting>
  <conditionalFormatting sqref="B152:B161">
    <cfRule type="expression" dxfId="3160" priority="2905">
      <formula>ROW()=CELL("fila")</formula>
    </cfRule>
    <cfRule type="expression" dxfId="3159" priority="2906">
      <formula>$A152="Venta"</formula>
    </cfRule>
    <cfRule type="expression" dxfId="3158" priority="2907">
      <formula>$A152="Compra"</formula>
    </cfRule>
  </conditionalFormatting>
  <conditionalFormatting sqref="B152:B161">
    <cfRule type="expression" dxfId="3157" priority="2896">
      <formula>ROW()=CELL("fila")</formula>
    </cfRule>
    <cfRule type="expression" dxfId="3156" priority="2897">
      <formula>$A152="Venta"</formula>
    </cfRule>
    <cfRule type="expression" dxfId="3155" priority="2898">
      <formula>$A152="Compra"</formula>
    </cfRule>
  </conditionalFormatting>
  <conditionalFormatting sqref="B152:B161">
    <cfRule type="expression" dxfId="3154" priority="2899">
      <formula>ROW()=CELL("fila")</formula>
    </cfRule>
    <cfRule type="expression" dxfId="3153" priority="2900">
      <formula>$A152="Venta"</formula>
    </cfRule>
    <cfRule type="expression" dxfId="3152" priority="2901">
      <formula>$A152="Compra"</formula>
    </cfRule>
  </conditionalFormatting>
  <conditionalFormatting sqref="B152:B161">
    <cfRule type="expression" dxfId="3151" priority="2893">
      <formula>ROW()=CELL("fila")</formula>
    </cfRule>
    <cfRule type="expression" dxfId="3150" priority="2894">
      <formula>$A152="Venta"</formula>
    </cfRule>
    <cfRule type="expression" dxfId="3149" priority="2895">
      <formula>$A152="Compra"</formula>
    </cfRule>
  </conditionalFormatting>
  <conditionalFormatting sqref="B152:B161">
    <cfRule type="expression" dxfId="3148" priority="2890">
      <formula>ROW()=CELL("fila")</formula>
    </cfRule>
  </conditionalFormatting>
  <conditionalFormatting sqref="B152:B161">
    <cfRule type="expression" dxfId="3147" priority="2891">
      <formula>$A152="Venta"</formula>
    </cfRule>
    <cfRule type="expression" dxfId="3146" priority="2892">
      <formula>$A152="Compra"</formula>
    </cfRule>
  </conditionalFormatting>
  <conditionalFormatting sqref="B152:B161">
    <cfRule type="expression" dxfId="3145" priority="2884">
      <formula>ROW()=CELL("fila")</formula>
    </cfRule>
    <cfRule type="expression" dxfId="3144" priority="2885">
      <formula>$A152="Venta"</formula>
    </cfRule>
    <cfRule type="expression" dxfId="3143" priority="2886">
      <formula>$A152="Compra"</formula>
    </cfRule>
  </conditionalFormatting>
  <conditionalFormatting sqref="B152:B161">
    <cfRule type="expression" dxfId="3142" priority="2887">
      <formula>ROW()=CELL("fila")</formula>
    </cfRule>
    <cfRule type="expression" dxfId="3141" priority="2888">
      <formula>$A152="Venta"</formula>
    </cfRule>
    <cfRule type="expression" dxfId="3140" priority="2889">
      <formula>$A152="Compra"</formula>
    </cfRule>
  </conditionalFormatting>
  <conditionalFormatting sqref="B152:B161">
    <cfRule type="expression" dxfId="3139" priority="2878">
      <formula>ROW()=CELL("fila")</formula>
    </cfRule>
    <cfRule type="expression" dxfId="3138" priority="2879">
      <formula>$A152="Venta"</formula>
    </cfRule>
    <cfRule type="expression" dxfId="3137" priority="2880">
      <formula>$A152="Compra"</formula>
    </cfRule>
  </conditionalFormatting>
  <conditionalFormatting sqref="B152:B161">
    <cfRule type="expression" dxfId="3136" priority="2881">
      <formula>ROW()=CELL("fila")</formula>
    </cfRule>
    <cfRule type="expression" dxfId="3135" priority="2882">
      <formula>$A152="Venta"</formula>
    </cfRule>
    <cfRule type="expression" dxfId="3134" priority="2883">
      <formula>$A152="Compra"</formula>
    </cfRule>
  </conditionalFormatting>
  <conditionalFormatting sqref="B152:B161">
    <cfRule type="expression" dxfId="3133" priority="2872">
      <formula>ROW()=CELL("fila")</formula>
    </cfRule>
    <cfRule type="expression" dxfId="3132" priority="2873">
      <formula>$A152="Venta"</formula>
    </cfRule>
    <cfRule type="expression" dxfId="3131" priority="2874">
      <formula>$A152="Compra"</formula>
    </cfRule>
  </conditionalFormatting>
  <conditionalFormatting sqref="B152:B161">
    <cfRule type="expression" dxfId="3130" priority="2875">
      <formula>ROW()=CELL("fila")</formula>
    </cfRule>
    <cfRule type="expression" dxfId="3129" priority="2876">
      <formula>$A152="Venta"</formula>
    </cfRule>
    <cfRule type="expression" dxfId="3128" priority="2877">
      <formula>$A152="Compra"</formula>
    </cfRule>
  </conditionalFormatting>
  <conditionalFormatting sqref="B152:B161">
    <cfRule type="expression" dxfId="3127" priority="2866">
      <formula>ROW()=CELL("fila")</formula>
    </cfRule>
    <cfRule type="expression" dxfId="3126" priority="2867">
      <formula>$A152="Venta"</formula>
    </cfRule>
    <cfRule type="expression" dxfId="3125" priority="2868">
      <formula>$A152="Compra"</formula>
    </cfRule>
  </conditionalFormatting>
  <conditionalFormatting sqref="B152:B161">
    <cfRule type="expression" dxfId="3124" priority="2869">
      <formula>ROW()=CELL("fila")</formula>
    </cfRule>
    <cfRule type="expression" dxfId="3123" priority="2870">
      <formula>$A152="Venta"</formula>
    </cfRule>
    <cfRule type="expression" dxfId="3122" priority="2871">
      <formula>$A152="Compra"</formula>
    </cfRule>
  </conditionalFormatting>
  <conditionalFormatting sqref="B152:B161">
    <cfRule type="expression" dxfId="3121" priority="2863">
      <formula>ROW()=CELL("fila")</formula>
    </cfRule>
    <cfRule type="expression" dxfId="3120" priority="2864">
      <formula>$A152="Venta"</formula>
    </cfRule>
    <cfRule type="expression" dxfId="3119" priority="2865">
      <formula>$A152="Compra"</formula>
    </cfRule>
  </conditionalFormatting>
  <conditionalFormatting sqref="B162:B171">
    <cfRule type="expression" dxfId="3118" priority="2854">
      <formula>ROW()=CELL("fila")</formula>
    </cfRule>
    <cfRule type="expression" dxfId="3117" priority="2855">
      <formula>$A162="Venta"</formula>
    </cfRule>
    <cfRule type="expression" dxfId="3116" priority="2856">
      <formula>$A162="Compra"</formula>
    </cfRule>
  </conditionalFormatting>
  <conditionalFormatting sqref="B162:B171">
    <cfRule type="expression" dxfId="3115" priority="2857">
      <formula>ROW()=CELL("fila")</formula>
    </cfRule>
    <cfRule type="expression" dxfId="3114" priority="2858">
      <formula>$A162="Venta"</formula>
    </cfRule>
    <cfRule type="expression" dxfId="3113" priority="2859">
      <formula>$A162="Compra"</formula>
    </cfRule>
  </conditionalFormatting>
  <conditionalFormatting sqref="B162:B171">
    <cfRule type="expression" dxfId="3112" priority="2851">
      <formula>ROW()=CELL("fila")</formula>
    </cfRule>
    <cfRule type="expression" dxfId="3111" priority="2852">
      <formula>$A162="Venta"</formula>
    </cfRule>
    <cfRule type="expression" dxfId="3110" priority="2853">
      <formula>$A162="Compra"</formula>
    </cfRule>
  </conditionalFormatting>
  <conditionalFormatting sqref="B162:B171">
    <cfRule type="expression" dxfId="3109" priority="2848">
      <formula>ROW()=CELL("fila")</formula>
    </cfRule>
    <cfRule type="expression" dxfId="3108" priority="2849">
      <formula>$A162="Venta"</formula>
    </cfRule>
    <cfRule type="expression" dxfId="3107" priority="2850">
      <formula>$A162="Compra"</formula>
    </cfRule>
  </conditionalFormatting>
  <conditionalFormatting sqref="B162:B171">
    <cfRule type="expression" dxfId="3106" priority="2845">
      <formula>ROW()=CELL("fila")</formula>
    </cfRule>
    <cfRule type="expression" dxfId="3105" priority="2846">
      <formula>$A162="Venta"</formula>
    </cfRule>
    <cfRule type="expression" dxfId="3104" priority="2847">
      <formula>$A162="Compra"</formula>
    </cfRule>
  </conditionalFormatting>
  <conditionalFormatting sqref="B162:B171">
    <cfRule type="expression" dxfId="3103" priority="2842">
      <formula>ROW()=CELL("fila")</formula>
    </cfRule>
  </conditionalFormatting>
  <conditionalFormatting sqref="B162:B171">
    <cfRule type="expression" dxfId="3102" priority="2843">
      <formula>$A162="Venta"</formula>
    </cfRule>
    <cfRule type="expression" dxfId="3101" priority="2844">
      <formula>$A162="Compra"</formula>
    </cfRule>
  </conditionalFormatting>
  <conditionalFormatting sqref="B162:B171">
    <cfRule type="expression" dxfId="3100" priority="2836">
      <formula>ROW()=CELL("fila")</formula>
    </cfRule>
    <cfRule type="expression" dxfId="3099" priority="2837">
      <formula>$A162="Venta"</formula>
    </cfRule>
    <cfRule type="expression" dxfId="3098" priority="2838">
      <formula>$A162="Compra"</formula>
    </cfRule>
  </conditionalFormatting>
  <conditionalFormatting sqref="B162:B171">
    <cfRule type="expression" dxfId="3097" priority="2839">
      <formula>ROW()=CELL("fila")</formula>
    </cfRule>
    <cfRule type="expression" dxfId="3096" priority="2840">
      <formula>$A162="Venta"</formula>
    </cfRule>
    <cfRule type="expression" dxfId="3095" priority="2841">
      <formula>$A162="Compra"</formula>
    </cfRule>
  </conditionalFormatting>
  <conditionalFormatting sqref="B162:B171">
    <cfRule type="expression" dxfId="3094" priority="2833">
      <formula>ROW()=CELL("fila")</formula>
    </cfRule>
    <cfRule type="expression" dxfId="3093" priority="2834">
      <formula>$A162="Venta"</formula>
    </cfRule>
    <cfRule type="expression" dxfId="3092" priority="2835">
      <formula>$A162="Compra"</formula>
    </cfRule>
  </conditionalFormatting>
  <conditionalFormatting sqref="B162:B171">
    <cfRule type="expression" dxfId="3091" priority="2830">
      <formula>ROW()=CELL("fila")</formula>
    </cfRule>
    <cfRule type="expression" dxfId="3090" priority="2831">
      <formula>$A162="Venta"</formula>
    </cfRule>
    <cfRule type="expression" dxfId="3089" priority="2832">
      <formula>$A162="Compra"</formula>
    </cfRule>
  </conditionalFormatting>
  <conditionalFormatting sqref="B162:B171">
    <cfRule type="expression" dxfId="3088" priority="2827">
      <formula>ROW()=CELL("fila")</formula>
    </cfRule>
    <cfRule type="expression" dxfId="3087" priority="2828">
      <formula>$A162="Venta"</formula>
    </cfRule>
    <cfRule type="expression" dxfId="3086" priority="2829">
      <formula>$A162="Compra"</formula>
    </cfRule>
  </conditionalFormatting>
  <conditionalFormatting sqref="B162:B171">
    <cfRule type="expression" dxfId="3085" priority="2824">
      <formula>ROW()=CELL("fila")</formula>
    </cfRule>
  </conditionalFormatting>
  <conditionalFormatting sqref="B162:B171">
    <cfRule type="expression" dxfId="3084" priority="2825">
      <formula>$A162="Venta"</formula>
    </cfRule>
    <cfRule type="expression" dxfId="3083" priority="2826">
      <formula>$A162="Compra"</formula>
    </cfRule>
  </conditionalFormatting>
  <conditionalFormatting sqref="B162:B171">
    <cfRule type="expression" dxfId="3082" priority="2818">
      <formula>ROW()=CELL("fila")</formula>
    </cfRule>
    <cfRule type="expression" dxfId="3081" priority="2819">
      <formula>$A162="Venta"</formula>
    </cfRule>
    <cfRule type="expression" dxfId="3080" priority="2820">
      <formula>$A162="Compra"</formula>
    </cfRule>
  </conditionalFormatting>
  <conditionalFormatting sqref="B162:B171">
    <cfRule type="expression" dxfId="3079" priority="2821">
      <formula>ROW()=CELL("fila")</formula>
    </cfRule>
    <cfRule type="expression" dxfId="3078" priority="2822">
      <formula>$A162="Venta"</formula>
    </cfRule>
    <cfRule type="expression" dxfId="3077" priority="2823">
      <formula>$A162="Compra"</formula>
    </cfRule>
  </conditionalFormatting>
  <conditionalFormatting sqref="B162:B171">
    <cfRule type="expression" dxfId="3076" priority="2815">
      <formula>ROW()=CELL("fila")</formula>
    </cfRule>
    <cfRule type="expression" dxfId="3075" priority="2816">
      <formula>$A162="Venta"</formula>
    </cfRule>
    <cfRule type="expression" dxfId="3074" priority="2817">
      <formula>$A162="Compra"</formula>
    </cfRule>
  </conditionalFormatting>
  <conditionalFormatting sqref="B162:B171">
    <cfRule type="expression" dxfId="3073" priority="2812">
      <formula>ROW()=CELL("fila")</formula>
    </cfRule>
  </conditionalFormatting>
  <conditionalFormatting sqref="B162:B171">
    <cfRule type="expression" dxfId="3072" priority="2813">
      <formula>$A162="Venta"</formula>
    </cfRule>
    <cfRule type="expression" dxfId="3071" priority="2814">
      <formula>$A162="Compra"</formula>
    </cfRule>
  </conditionalFormatting>
  <conditionalFormatting sqref="B162:B171">
    <cfRule type="expression" dxfId="3070" priority="2806">
      <formula>ROW()=CELL("fila")</formula>
    </cfRule>
    <cfRule type="expression" dxfId="3069" priority="2807">
      <formula>$A162="Venta"</formula>
    </cfRule>
    <cfRule type="expression" dxfId="3068" priority="2808">
      <formula>$A162="Compra"</formula>
    </cfRule>
  </conditionalFormatting>
  <conditionalFormatting sqref="B162:B171">
    <cfRule type="expression" dxfId="3067" priority="2809">
      <formula>ROW()=CELL("fila")</formula>
    </cfRule>
    <cfRule type="expression" dxfId="3066" priority="2810">
      <formula>$A162="Venta"</formula>
    </cfRule>
    <cfRule type="expression" dxfId="3065" priority="2811">
      <formula>$A162="Compra"</formula>
    </cfRule>
  </conditionalFormatting>
  <conditionalFormatting sqref="B162:B171">
    <cfRule type="expression" dxfId="3064" priority="2800">
      <formula>ROW()=CELL("fila")</formula>
    </cfRule>
    <cfRule type="expression" dxfId="3063" priority="2801">
      <formula>$A162="Venta"</formula>
    </cfRule>
    <cfRule type="expression" dxfId="3062" priority="2802">
      <formula>$A162="Compra"</formula>
    </cfRule>
  </conditionalFormatting>
  <conditionalFormatting sqref="B162:B171">
    <cfRule type="expression" dxfId="3061" priority="2803">
      <formula>ROW()=CELL("fila")</formula>
    </cfRule>
    <cfRule type="expression" dxfId="3060" priority="2804">
      <formula>$A162="Venta"</formula>
    </cfRule>
    <cfRule type="expression" dxfId="3059" priority="2805">
      <formula>$A162="Compra"</formula>
    </cfRule>
  </conditionalFormatting>
  <conditionalFormatting sqref="B162:B171">
    <cfRule type="expression" dxfId="3058" priority="2797">
      <formula>ROW()=CELL("fila")</formula>
    </cfRule>
    <cfRule type="expression" dxfId="3057" priority="2798">
      <formula>$A162="Venta"</formula>
    </cfRule>
    <cfRule type="expression" dxfId="3056" priority="2799">
      <formula>$A162="Compra"</formula>
    </cfRule>
  </conditionalFormatting>
  <conditionalFormatting sqref="B162:B171">
    <cfRule type="expression" dxfId="3055" priority="2794">
      <formula>ROW()=CELL("fila")</formula>
    </cfRule>
    <cfRule type="expression" dxfId="3054" priority="2795">
      <formula>$A162="Venta"</formula>
    </cfRule>
    <cfRule type="expression" dxfId="3053" priority="2796">
      <formula>$A162="Compra"</formula>
    </cfRule>
  </conditionalFormatting>
  <conditionalFormatting sqref="B162:B171">
    <cfRule type="expression" dxfId="3052" priority="2791">
      <formula>ROW()=CELL("fila")</formula>
    </cfRule>
    <cfRule type="expression" dxfId="3051" priority="2792">
      <formula>$A162="Venta"</formula>
    </cfRule>
    <cfRule type="expression" dxfId="3050" priority="2793">
      <formula>$A162="Compra"</formula>
    </cfRule>
  </conditionalFormatting>
  <conditionalFormatting sqref="B162:B171">
    <cfRule type="expression" dxfId="3049" priority="2788">
      <formula>ROW()=CELL("fila")</formula>
    </cfRule>
  </conditionalFormatting>
  <conditionalFormatting sqref="B162:B171">
    <cfRule type="expression" dxfId="3048" priority="2789">
      <formula>$A162="Venta"</formula>
    </cfRule>
    <cfRule type="expression" dxfId="3047" priority="2790">
      <formula>$A162="Compra"</formula>
    </cfRule>
  </conditionalFormatting>
  <conditionalFormatting sqref="B162:B171">
    <cfRule type="expression" dxfId="3046" priority="2782">
      <formula>ROW()=CELL("fila")</formula>
    </cfRule>
    <cfRule type="expression" dxfId="3045" priority="2783">
      <formula>$A162="Venta"</formula>
    </cfRule>
    <cfRule type="expression" dxfId="3044" priority="2784">
      <formula>$A162="Compra"</formula>
    </cfRule>
  </conditionalFormatting>
  <conditionalFormatting sqref="B162:B171">
    <cfRule type="expression" dxfId="3043" priority="2785">
      <formula>ROW()=CELL("fila")</formula>
    </cfRule>
    <cfRule type="expression" dxfId="3042" priority="2786">
      <formula>$A162="Venta"</formula>
    </cfRule>
    <cfRule type="expression" dxfId="3041" priority="2787">
      <formula>$A162="Compra"</formula>
    </cfRule>
  </conditionalFormatting>
  <conditionalFormatting sqref="B162:B171">
    <cfRule type="expression" dxfId="3040" priority="2779">
      <formula>ROW()=CELL("fila")</formula>
    </cfRule>
    <cfRule type="expression" dxfId="3039" priority="2780">
      <formula>$A162="Venta"</formula>
    </cfRule>
    <cfRule type="expression" dxfId="3038" priority="2781">
      <formula>$A162="Compra"</formula>
    </cfRule>
  </conditionalFormatting>
  <conditionalFormatting sqref="B162:B171">
    <cfRule type="expression" dxfId="3037" priority="2776">
      <formula>ROW()=CELL("fila")</formula>
    </cfRule>
  </conditionalFormatting>
  <conditionalFormatting sqref="B162:B171">
    <cfRule type="expression" dxfId="3036" priority="2777">
      <formula>$A162="Venta"</formula>
    </cfRule>
    <cfRule type="expression" dxfId="3035" priority="2778">
      <formula>$A162="Compra"</formula>
    </cfRule>
  </conditionalFormatting>
  <conditionalFormatting sqref="B162:B171">
    <cfRule type="expression" dxfId="3034" priority="2770">
      <formula>ROW()=CELL("fila")</formula>
    </cfRule>
    <cfRule type="expression" dxfId="3033" priority="2771">
      <formula>$A162="Venta"</formula>
    </cfRule>
    <cfRule type="expression" dxfId="3032" priority="2772">
      <formula>$A162="Compra"</formula>
    </cfRule>
  </conditionalFormatting>
  <conditionalFormatting sqref="B162:B171">
    <cfRule type="expression" dxfId="3031" priority="2773">
      <formula>ROW()=CELL("fila")</formula>
    </cfRule>
    <cfRule type="expression" dxfId="3030" priority="2774">
      <formula>$A162="Venta"</formula>
    </cfRule>
    <cfRule type="expression" dxfId="3029" priority="2775">
      <formula>$A162="Compra"</formula>
    </cfRule>
  </conditionalFormatting>
  <conditionalFormatting sqref="B162:B171">
    <cfRule type="expression" dxfId="3028" priority="2764">
      <formula>ROW()=CELL("fila")</formula>
    </cfRule>
    <cfRule type="expression" dxfId="3027" priority="2765">
      <formula>$A162="Venta"</formula>
    </cfRule>
    <cfRule type="expression" dxfId="3026" priority="2766">
      <formula>$A162="Compra"</formula>
    </cfRule>
  </conditionalFormatting>
  <conditionalFormatting sqref="B162:B171">
    <cfRule type="expression" dxfId="3025" priority="2767">
      <formula>ROW()=CELL("fila")</formula>
    </cfRule>
    <cfRule type="expression" dxfId="3024" priority="2768">
      <formula>$A162="Venta"</formula>
    </cfRule>
    <cfRule type="expression" dxfId="3023" priority="2769">
      <formula>$A162="Compra"</formula>
    </cfRule>
  </conditionalFormatting>
  <conditionalFormatting sqref="B162:B171">
    <cfRule type="expression" dxfId="3022" priority="2761">
      <formula>ROW()=CELL("fila")</formula>
    </cfRule>
    <cfRule type="expression" dxfId="3021" priority="2762">
      <formula>$A162="Venta"</formula>
    </cfRule>
    <cfRule type="expression" dxfId="3020" priority="2763">
      <formula>$A162="Compra"</formula>
    </cfRule>
  </conditionalFormatting>
  <conditionalFormatting sqref="B162:B171">
    <cfRule type="expression" dxfId="3019" priority="2758">
      <formula>ROW()=CELL("fila")</formula>
    </cfRule>
  </conditionalFormatting>
  <conditionalFormatting sqref="B162:B171">
    <cfRule type="expression" dxfId="3018" priority="2759">
      <formula>$A162="Venta"</formula>
    </cfRule>
    <cfRule type="expression" dxfId="3017" priority="2760">
      <formula>$A162="Compra"</formula>
    </cfRule>
  </conditionalFormatting>
  <conditionalFormatting sqref="B162:B171">
    <cfRule type="expression" dxfId="3016" priority="2752">
      <formula>ROW()=CELL("fila")</formula>
    </cfRule>
    <cfRule type="expression" dxfId="3015" priority="2753">
      <formula>$A162="Venta"</formula>
    </cfRule>
    <cfRule type="expression" dxfId="3014" priority="2754">
      <formula>$A162="Compra"</formula>
    </cfRule>
  </conditionalFormatting>
  <conditionalFormatting sqref="B162:B171">
    <cfRule type="expression" dxfId="3013" priority="2755">
      <formula>ROW()=CELL("fila")</formula>
    </cfRule>
    <cfRule type="expression" dxfId="3012" priority="2756">
      <formula>$A162="Venta"</formula>
    </cfRule>
    <cfRule type="expression" dxfId="3011" priority="2757">
      <formula>$A162="Compra"</formula>
    </cfRule>
  </conditionalFormatting>
  <conditionalFormatting sqref="B162:B171">
    <cfRule type="expression" dxfId="3010" priority="2746">
      <formula>ROW()=CELL("fila")</formula>
    </cfRule>
    <cfRule type="expression" dxfId="3009" priority="2747">
      <formula>$A162="Venta"</formula>
    </cfRule>
    <cfRule type="expression" dxfId="3008" priority="2748">
      <formula>$A162="Compra"</formula>
    </cfRule>
  </conditionalFormatting>
  <conditionalFormatting sqref="B162:B171">
    <cfRule type="expression" dxfId="3007" priority="2749">
      <formula>ROW()=CELL("fila")</formula>
    </cfRule>
    <cfRule type="expression" dxfId="3006" priority="2750">
      <formula>$A162="Venta"</formula>
    </cfRule>
    <cfRule type="expression" dxfId="3005" priority="2751">
      <formula>$A162="Compra"</formula>
    </cfRule>
  </conditionalFormatting>
  <conditionalFormatting sqref="B162:B171">
    <cfRule type="expression" dxfId="3004" priority="2743">
      <formula>ROW()=CELL("fila")</formula>
    </cfRule>
    <cfRule type="expression" dxfId="3003" priority="2744">
      <formula>$A162="Venta"</formula>
    </cfRule>
    <cfRule type="expression" dxfId="3002" priority="2745">
      <formula>$A162="Compra"</formula>
    </cfRule>
  </conditionalFormatting>
  <conditionalFormatting sqref="B162:B171">
    <cfRule type="expression" dxfId="3001" priority="2740">
      <formula>ROW()=CELL("fila")</formula>
    </cfRule>
  </conditionalFormatting>
  <conditionalFormatting sqref="B162:B171">
    <cfRule type="expression" dxfId="3000" priority="2741">
      <formula>$A162="Venta"</formula>
    </cfRule>
    <cfRule type="expression" dxfId="2999" priority="2742">
      <formula>$A162="Compra"</formula>
    </cfRule>
  </conditionalFormatting>
  <conditionalFormatting sqref="B162:B171">
    <cfRule type="expression" dxfId="2998" priority="2734">
      <formula>ROW()=CELL("fila")</formula>
    </cfRule>
    <cfRule type="expression" dxfId="2997" priority="2735">
      <formula>$A162="Venta"</formula>
    </cfRule>
    <cfRule type="expression" dxfId="2996" priority="2736">
      <formula>$A162="Compra"</formula>
    </cfRule>
  </conditionalFormatting>
  <conditionalFormatting sqref="B162:B171">
    <cfRule type="expression" dxfId="2995" priority="2737">
      <formula>ROW()=CELL("fila")</formula>
    </cfRule>
    <cfRule type="expression" dxfId="2994" priority="2738">
      <formula>$A162="Venta"</formula>
    </cfRule>
    <cfRule type="expression" dxfId="2993" priority="2739">
      <formula>$A162="Compra"</formula>
    </cfRule>
  </conditionalFormatting>
  <conditionalFormatting sqref="B162:B171">
    <cfRule type="expression" dxfId="2992" priority="2728">
      <formula>ROW()=CELL("fila")</formula>
    </cfRule>
    <cfRule type="expression" dxfId="2991" priority="2729">
      <formula>$A162="Venta"</formula>
    </cfRule>
    <cfRule type="expression" dxfId="2990" priority="2730">
      <formula>$A162="Compra"</formula>
    </cfRule>
  </conditionalFormatting>
  <conditionalFormatting sqref="B162:B171">
    <cfRule type="expression" dxfId="2989" priority="2731">
      <formula>ROW()=CELL("fila")</formula>
    </cfRule>
    <cfRule type="expression" dxfId="2988" priority="2732">
      <formula>$A162="Venta"</formula>
    </cfRule>
    <cfRule type="expression" dxfId="2987" priority="2733">
      <formula>$A162="Compra"</formula>
    </cfRule>
  </conditionalFormatting>
  <conditionalFormatting sqref="B162:B171">
    <cfRule type="expression" dxfId="2986" priority="2725">
      <formula>ROW()=CELL("fila")</formula>
    </cfRule>
    <cfRule type="expression" dxfId="2985" priority="2726">
      <formula>$A162="Venta"</formula>
    </cfRule>
    <cfRule type="expression" dxfId="2984" priority="2727">
      <formula>$A162="Compra"</formula>
    </cfRule>
  </conditionalFormatting>
  <conditionalFormatting sqref="B162:B171">
    <cfRule type="expression" dxfId="2983" priority="2722">
      <formula>ROW()=CELL("fila")</formula>
    </cfRule>
  </conditionalFormatting>
  <conditionalFormatting sqref="B162:B171">
    <cfRule type="expression" dxfId="2982" priority="2723">
      <formula>$A162="Venta"</formula>
    </cfRule>
    <cfRule type="expression" dxfId="2981" priority="2724">
      <formula>$A162="Compra"</formula>
    </cfRule>
  </conditionalFormatting>
  <conditionalFormatting sqref="B162:B171">
    <cfRule type="expression" dxfId="2980" priority="2716">
      <formula>ROW()=CELL("fila")</formula>
    </cfRule>
    <cfRule type="expression" dxfId="2979" priority="2717">
      <formula>$A162="Venta"</formula>
    </cfRule>
    <cfRule type="expression" dxfId="2978" priority="2718">
      <formula>$A162="Compra"</formula>
    </cfRule>
  </conditionalFormatting>
  <conditionalFormatting sqref="B162:B171">
    <cfRule type="expression" dxfId="2977" priority="2719">
      <formula>ROW()=CELL("fila")</formula>
    </cfRule>
    <cfRule type="expression" dxfId="2976" priority="2720">
      <formula>$A162="Venta"</formula>
    </cfRule>
    <cfRule type="expression" dxfId="2975" priority="2721">
      <formula>$A162="Compra"</formula>
    </cfRule>
  </conditionalFormatting>
  <conditionalFormatting sqref="B162:B171">
    <cfRule type="expression" dxfId="2974" priority="2710">
      <formula>ROW()=CELL("fila")</formula>
    </cfRule>
    <cfRule type="expression" dxfId="2973" priority="2711">
      <formula>$A162="Venta"</formula>
    </cfRule>
    <cfRule type="expression" dxfId="2972" priority="2712">
      <formula>$A162="Compra"</formula>
    </cfRule>
  </conditionalFormatting>
  <conditionalFormatting sqref="B162:B171">
    <cfRule type="expression" dxfId="2971" priority="2713">
      <formula>ROW()=CELL("fila")</formula>
    </cfRule>
    <cfRule type="expression" dxfId="2970" priority="2714">
      <formula>$A162="Venta"</formula>
    </cfRule>
    <cfRule type="expression" dxfId="2969" priority="2715">
      <formula>$A162="Compra"</formula>
    </cfRule>
  </conditionalFormatting>
  <conditionalFormatting sqref="B162:B171">
    <cfRule type="expression" dxfId="2968" priority="2704">
      <formula>ROW()=CELL("fila")</formula>
    </cfRule>
    <cfRule type="expression" dxfId="2967" priority="2705">
      <formula>$A162="Venta"</formula>
    </cfRule>
    <cfRule type="expression" dxfId="2966" priority="2706">
      <formula>$A162="Compra"</formula>
    </cfRule>
  </conditionalFormatting>
  <conditionalFormatting sqref="B162:B171">
    <cfRule type="expression" dxfId="2965" priority="2707">
      <formula>ROW()=CELL("fila")</formula>
    </cfRule>
    <cfRule type="expression" dxfId="2964" priority="2708">
      <formula>$A162="Venta"</formula>
    </cfRule>
    <cfRule type="expression" dxfId="2963" priority="2709">
      <formula>$A162="Compra"</formula>
    </cfRule>
  </conditionalFormatting>
  <conditionalFormatting sqref="B162:B171">
    <cfRule type="expression" dxfId="2962" priority="2698">
      <formula>ROW()=CELL("fila")</formula>
    </cfRule>
    <cfRule type="expression" dxfId="2961" priority="2699">
      <formula>$A162="Venta"</formula>
    </cfRule>
    <cfRule type="expression" dxfId="2960" priority="2700">
      <formula>$A162="Compra"</formula>
    </cfRule>
  </conditionalFormatting>
  <conditionalFormatting sqref="B162:B171">
    <cfRule type="expression" dxfId="2959" priority="2701">
      <formula>ROW()=CELL("fila")</formula>
    </cfRule>
    <cfRule type="expression" dxfId="2958" priority="2702">
      <formula>$A162="Venta"</formula>
    </cfRule>
    <cfRule type="expression" dxfId="2957" priority="2703">
      <formula>$A162="Compra"</formula>
    </cfRule>
  </conditionalFormatting>
  <conditionalFormatting sqref="B162:B171">
    <cfRule type="expression" dxfId="2956" priority="2695">
      <formula>ROW()=CELL("fila")</formula>
    </cfRule>
    <cfRule type="expression" dxfId="2955" priority="2696">
      <formula>$A162="Venta"</formula>
    </cfRule>
    <cfRule type="expression" dxfId="2954" priority="2697">
      <formula>$A162="Compra"</formula>
    </cfRule>
  </conditionalFormatting>
  <conditionalFormatting sqref="B162:B171">
    <cfRule type="expression" dxfId="2953" priority="2692">
      <formula>ROW()=CELL("fila")</formula>
    </cfRule>
  </conditionalFormatting>
  <conditionalFormatting sqref="B162:B171">
    <cfRule type="expression" dxfId="2952" priority="2693">
      <formula>$A162="Venta"</formula>
    </cfRule>
    <cfRule type="expression" dxfId="2951" priority="2694">
      <formula>$A162="Compra"</formula>
    </cfRule>
  </conditionalFormatting>
  <conditionalFormatting sqref="B162:B171">
    <cfRule type="expression" dxfId="2950" priority="2686">
      <formula>ROW()=CELL("fila")</formula>
    </cfRule>
    <cfRule type="expression" dxfId="2949" priority="2687">
      <formula>$A162="Venta"</formula>
    </cfRule>
    <cfRule type="expression" dxfId="2948" priority="2688">
      <formula>$A162="Compra"</formula>
    </cfRule>
  </conditionalFormatting>
  <conditionalFormatting sqref="B162:B171">
    <cfRule type="expression" dxfId="2947" priority="2689">
      <formula>ROW()=CELL("fila")</formula>
    </cfRule>
    <cfRule type="expression" dxfId="2946" priority="2690">
      <formula>$A162="Venta"</formula>
    </cfRule>
    <cfRule type="expression" dxfId="2945" priority="2691">
      <formula>$A162="Compra"</formula>
    </cfRule>
  </conditionalFormatting>
  <conditionalFormatting sqref="B162:B171">
    <cfRule type="expression" dxfId="2944" priority="2680">
      <formula>ROW()=CELL("fila")</formula>
    </cfRule>
    <cfRule type="expression" dxfId="2943" priority="2681">
      <formula>$A162="Venta"</formula>
    </cfRule>
    <cfRule type="expression" dxfId="2942" priority="2682">
      <formula>$A162="Compra"</formula>
    </cfRule>
  </conditionalFormatting>
  <conditionalFormatting sqref="B162:B171">
    <cfRule type="expression" dxfId="2941" priority="2683">
      <formula>ROW()=CELL("fila")</formula>
    </cfRule>
    <cfRule type="expression" dxfId="2940" priority="2684">
      <formula>$A162="Venta"</formula>
    </cfRule>
    <cfRule type="expression" dxfId="2939" priority="2685">
      <formula>$A162="Compra"</formula>
    </cfRule>
  </conditionalFormatting>
  <conditionalFormatting sqref="B162:B171">
    <cfRule type="expression" dxfId="2938" priority="2677">
      <formula>ROW()=CELL("fila")</formula>
    </cfRule>
    <cfRule type="expression" dxfId="2937" priority="2678">
      <formula>$A162="Venta"</formula>
    </cfRule>
    <cfRule type="expression" dxfId="2936" priority="2679">
      <formula>$A162="Compra"</formula>
    </cfRule>
  </conditionalFormatting>
  <conditionalFormatting sqref="B162:B171">
    <cfRule type="expression" dxfId="2935" priority="2674">
      <formula>ROW()=CELL("fila")</formula>
    </cfRule>
  </conditionalFormatting>
  <conditionalFormatting sqref="B162:B171">
    <cfRule type="expression" dxfId="2934" priority="2675">
      <formula>$A162="Venta"</formula>
    </cfRule>
    <cfRule type="expression" dxfId="2933" priority="2676">
      <formula>$A162="Compra"</formula>
    </cfRule>
  </conditionalFormatting>
  <conditionalFormatting sqref="B162:B171">
    <cfRule type="expression" dxfId="2932" priority="2668">
      <formula>ROW()=CELL("fila")</formula>
    </cfRule>
    <cfRule type="expression" dxfId="2931" priority="2669">
      <formula>$A162="Venta"</formula>
    </cfRule>
    <cfRule type="expression" dxfId="2930" priority="2670">
      <formula>$A162="Compra"</formula>
    </cfRule>
  </conditionalFormatting>
  <conditionalFormatting sqref="B162:B171">
    <cfRule type="expression" dxfId="2929" priority="2671">
      <formula>ROW()=CELL("fila")</formula>
    </cfRule>
    <cfRule type="expression" dxfId="2928" priority="2672">
      <formula>$A162="Venta"</formula>
    </cfRule>
    <cfRule type="expression" dxfId="2927" priority="2673">
      <formula>$A162="Compra"</formula>
    </cfRule>
  </conditionalFormatting>
  <conditionalFormatting sqref="B162:B171">
    <cfRule type="expression" dxfId="2926" priority="2662">
      <formula>ROW()=CELL("fila")</formula>
    </cfRule>
    <cfRule type="expression" dxfId="2925" priority="2663">
      <formula>$A162="Venta"</formula>
    </cfRule>
    <cfRule type="expression" dxfId="2924" priority="2664">
      <formula>$A162="Compra"</formula>
    </cfRule>
  </conditionalFormatting>
  <conditionalFormatting sqref="B162:B171">
    <cfRule type="expression" dxfId="2923" priority="2665">
      <formula>ROW()=CELL("fila")</formula>
    </cfRule>
    <cfRule type="expression" dxfId="2922" priority="2666">
      <formula>$A162="Venta"</formula>
    </cfRule>
    <cfRule type="expression" dxfId="2921" priority="2667">
      <formula>$A162="Compra"</formula>
    </cfRule>
  </conditionalFormatting>
  <conditionalFormatting sqref="B162:B171">
    <cfRule type="expression" dxfId="2920" priority="2659">
      <formula>ROW()=CELL("fila")</formula>
    </cfRule>
    <cfRule type="expression" dxfId="2919" priority="2660">
      <formula>$A162="Venta"</formula>
    </cfRule>
    <cfRule type="expression" dxfId="2918" priority="2661">
      <formula>$A162="Compra"</formula>
    </cfRule>
  </conditionalFormatting>
  <conditionalFormatting sqref="B162:B171">
    <cfRule type="expression" dxfId="2917" priority="2656">
      <formula>ROW()=CELL("fila")</formula>
    </cfRule>
  </conditionalFormatting>
  <conditionalFormatting sqref="B162:B171">
    <cfRule type="expression" dxfId="2916" priority="2657">
      <formula>$A162="Venta"</formula>
    </cfRule>
    <cfRule type="expression" dxfId="2915" priority="2658">
      <formula>$A162="Compra"</formula>
    </cfRule>
  </conditionalFormatting>
  <conditionalFormatting sqref="B162:B171">
    <cfRule type="expression" dxfId="2914" priority="2650">
      <formula>ROW()=CELL("fila")</formula>
    </cfRule>
    <cfRule type="expression" dxfId="2913" priority="2651">
      <formula>$A162="Venta"</formula>
    </cfRule>
    <cfRule type="expression" dxfId="2912" priority="2652">
      <formula>$A162="Compra"</formula>
    </cfRule>
  </conditionalFormatting>
  <conditionalFormatting sqref="B162:B171">
    <cfRule type="expression" dxfId="2911" priority="2653">
      <formula>ROW()=CELL("fila")</formula>
    </cfRule>
    <cfRule type="expression" dxfId="2910" priority="2654">
      <formula>$A162="Venta"</formula>
    </cfRule>
    <cfRule type="expression" dxfId="2909" priority="2655">
      <formula>$A162="Compra"</formula>
    </cfRule>
  </conditionalFormatting>
  <conditionalFormatting sqref="B162:B171">
    <cfRule type="expression" dxfId="2908" priority="2644">
      <formula>ROW()=CELL("fila")</formula>
    </cfRule>
    <cfRule type="expression" dxfId="2907" priority="2645">
      <formula>$A162="Venta"</formula>
    </cfRule>
    <cfRule type="expression" dxfId="2906" priority="2646">
      <formula>$A162="Compra"</formula>
    </cfRule>
  </conditionalFormatting>
  <conditionalFormatting sqref="B162:B171">
    <cfRule type="expression" dxfId="2905" priority="2647">
      <formula>ROW()=CELL("fila")</formula>
    </cfRule>
    <cfRule type="expression" dxfId="2904" priority="2648">
      <formula>$A162="Venta"</formula>
    </cfRule>
    <cfRule type="expression" dxfId="2903" priority="2649">
      <formula>$A162="Compra"</formula>
    </cfRule>
  </conditionalFormatting>
  <conditionalFormatting sqref="B162:B171">
    <cfRule type="expression" dxfId="2902" priority="2638">
      <formula>ROW()=CELL("fila")</formula>
    </cfRule>
    <cfRule type="expression" dxfId="2901" priority="2639">
      <formula>$A162="Venta"</formula>
    </cfRule>
    <cfRule type="expression" dxfId="2900" priority="2640">
      <formula>$A162="Compra"</formula>
    </cfRule>
  </conditionalFormatting>
  <conditionalFormatting sqref="B162:B171">
    <cfRule type="expression" dxfId="2899" priority="2641">
      <formula>ROW()=CELL("fila")</formula>
    </cfRule>
    <cfRule type="expression" dxfId="2898" priority="2642">
      <formula>$A162="Venta"</formula>
    </cfRule>
    <cfRule type="expression" dxfId="2897" priority="2643">
      <formula>$A162="Compra"</formula>
    </cfRule>
  </conditionalFormatting>
  <conditionalFormatting sqref="B162:B171">
    <cfRule type="expression" dxfId="2896" priority="2632">
      <formula>ROW()=CELL("fila")</formula>
    </cfRule>
    <cfRule type="expression" dxfId="2895" priority="2633">
      <formula>$A162="Venta"</formula>
    </cfRule>
    <cfRule type="expression" dxfId="2894" priority="2634">
      <formula>$A162="Compra"</formula>
    </cfRule>
  </conditionalFormatting>
  <conditionalFormatting sqref="B162:B171">
    <cfRule type="expression" dxfId="2893" priority="2635">
      <formula>ROW()=CELL("fila")</formula>
    </cfRule>
    <cfRule type="expression" dxfId="2892" priority="2636">
      <formula>$A162="Venta"</formula>
    </cfRule>
    <cfRule type="expression" dxfId="2891" priority="2637">
      <formula>$A162="Compra"</formula>
    </cfRule>
  </conditionalFormatting>
  <conditionalFormatting sqref="B162:B171">
    <cfRule type="expression" dxfId="2890" priority="2629">
      <formula>ROW()=CELL("fila")</formula>
    </cfRule>
    <cfRule type="expression" dxfId="2889" priority="2630">
      <formula>$A162="Venta"</formula>
    </cfRule>
    <cfRule type="expression" dxfId="2888" priority="2631">
      <formula>$A162="Compra"</formula>
    </cfRule>
  </conditionalFormatting>
  <conditionalFormatting sqref="B162:B171">
    <cfRule type="expression" dxfId="2887" priority="2626">
      <formula>ROW()=CELL("fila")</formula>
    </cfRule>
  </conditionalFormatting>
  <conditionalFormatting sqref="B162:B171">
    <cfRule type="expression" dxfId="2886" priority="2627">
      <formula>$A162="Venta"</formula>
    </cfRule>
    <cfRule type="expression" dxfId="2885" priority="2628">
      <formula>$A162="Compra"</formula>
    </cfRule>
  </conditionalFormatting>
  <conditionalFormatting sqref="B162:B171">
    <cfRule type="expression" dxfId="2884" priority="2620">
      <formula>ROW()=CELL("fila")</formula>
    </cfRule>
    <cfRule type="expression" dxfId="2883" priority="2621">
      <formula>$A162="Venta"</formula>
    </cfRule>
    <cfRule type="expression" dxfId="2882" priority="2622">
      <formula>$A162="Compra"</formula>
    </cfRule>
  </conditionalFormatting>
  <conditionalFormatting sqref="B162:B171">
    <cfRule type="expression" dxfId="2881" priority="2623">
      <formula>ROW()=CELL("fila")</formula>
    </cfRule>
    <cfRule type="expression" dxfId="2880" priority="2624">
      <formula>$A162="Venta"</formula>
    </cfRule>
    <cfRule type="expression" dxfId="2879" priority="2625">
      <formula>$A162="Compra"</formula>
    </cfRule>
  </conditionalFormatting>
  <conditionalFormatting sqref="B162:B171">
    <cfRule type="expression" dxfId="2878" priority="2614">
      <formula>ROW()=CELL("fila")</formula>
    </cfRule>
    <cfRule type="expression" dxfId="2877" priority="2615">
      <formula>$A162="Venta"</formula>
    </cfRule>
    <cfRule type="expression" dxfId="2876" priority="2616">
      <formula>$A162="Compra"</formula>
    </cfRule>
  </conditionalFormatting>
  <conditionalFormatting sqref="B162:B171">
    <cfRule type="expression" dxfId="2875" priority="2617">
      <formula>ROW()=CELL("fila")</formula>
    </cfRule>
    <cfRule type="expression" dxfId="2874" priority="2618">
      <formula>$A162="Venta"</formula>
    </cfRule>
    <cfRule type="expression" dxfId="2873" priority="2619">
      <formula>$A162="Compra"</formula>
    </cfRule>
  </conditionalFormatting>
  <conditionalFormatting sqref="B162:B171">
    <cfRule type="expression" dxfId="2872" priority="2608">
      <formula>ROW()=CELL("fila")</formula>
    </cfRule>
    <cfRule type="expression" dxfId="2871" priority="2609">
      <formula>$A162="Venta"</formula>
    </cfRule>
    <cfRule type="expression" dxfId="2870" priority="2610">
      <formula>$A162="Compra"</formula>
    </cfRule>
  </conditionalFormatting>
  <conditionalFormatting sqref="B162:B171">
    <cfRule type="expression" dxfId="2869" priority="2611">
      <formula>ROW()=CELL("fila")</formula>
    </cfRule>
    <cfRule type="expression" dxfId="2868" priority="2612">
      <formula>$A162="Venta"</formula>
    </cfRule>
    <cfRule type="expression" dxfId="2867" priority="2613">
      <formula>$A162="Compra"</formula>
    </cfRule>
  </conditionalFormatting>
  <conditionalFormatting sqref="B162:B171">
    <cfRule type="expression" dxfId="2866" priority="2602">
      <formula>ROW()=CELL("fila")</formula>
    </cfRule>
    <cfRule type="expression" dxfId="2865" priority="2603">
      <formula>$A162="Venta"</formula>
    </cfRule>
    <cfRule type="expression" dxfId="2864" priority="2604">
      <formula>$A162="Compra"</formula>
    </cfRule>
  </conditionalFormatting>
  <conditionalFormatting sqref="B162:B171">
    <cfRule type="expression" dxfId="2863" priority="2605">
      <formula>ROW()=CELL("fila")</formula>
    </cfRule>
    <cfRule type="expression" dxfId="2862" priority="2606">
      <formula>$A162="Venta"</formula>
    </cfRule>
    <cfRule type="expression" dxfId="2861" priority="2607">
      <formula>$A162="Compra"</formula>
    </cfRule>
  </conditionalFormatting>
  <conditionalFormatting sqref="B162:B171">
    <cfRule type="expression" dxfId="2860" priority="2596">
      <formula>ROW()=CELL("fila")</formula>
    </cfRule>
    <cfRule type="expression" dxfId="2859" priority="2597">
      <formula>$A162="Venta"</formula>
    </cfRule>
    <cfRule type="expression" dxfId="2858" priority="2598">
      <formula>$A162="Compra"</formula>
    </cfRule>
  </conditionalFormatting>
  <conditionalFormatting sqref="B162:B171">
    <cfRule type="expression" dxfId="2857" priority="2599">
      <formula>ROW()=CELL("fila")</formula>
    </cfRule>
    <cfRule type="expression" dxfId="2856" priority="2600">
      <formula>$A162="Venta"</formula>
    </cfRule>
    <cfRule type="expression" dxfId="2855" priority="2601">
      <formula>$A162="Compra"</formula>
    </cfRule>
  </conditionalFormatting>
  <conditionalFormatting sqref="B162:B171">
    <cfRule type="expression" dxfId="2854" priority="2488">
      <formula>ROW()=CELL("fila")</formula>
    </cfRule>
    <cfRule type="expression" dxfId="2853" priority="2489">
      <formula>$A162="Venta"</formula>
    </cfRule>
    <cfRule type="expression" dxfId="2852" priority="2490">
      <formula>$A162="Compra"</formula>
    </cfRule>
  </conditionalFormatting>
  <conditionalFormatting sqref="B162:B171">
    <cfRule type="expression" dxfId="2851" priority="2590">
      <formula>ROW()=CELL("fila")</formula>
    </cfRule>
    <cfRule type="expression" dxfId="2850" priority="2591">
      <formula>$A162="Venta"</formula>
    </cfRule>
    <cfRule type="expression" dxfId="2849" priority="2592">
      <formula>$A162="Compra"</formula>
    </cfRule>
  </conditionalFormatting>
  <conditionalFormatting sqref="B162:B171">
    <cfRule type="expression" dxfId="2848" priority="2593">
      <formula>ROW()=CELL("fila")</formula>
    </cfRule>
    <cfRule type="expression" dxfId="2847" priority="2594">
      <formula>$A162="Venta"</formula>
    </cfRule>
    <cfRule type="expression" dxfId="2846" priority="2595">
      <formula>$A162="Compra"</formula>
    </cfRule>
  </conditionalFormatting>
  <conditionalFormatting sqref="B162:B171">
    <cfRule type="expression" dxfId="2845" priority="2587">
      <formula>ROW()=CELL("fila")</formula>
    </cfRule>
    <cfRule type="expression" dxfId="2844" priority="2588">
      <formula>$A162="Venta"</formula>
    </cfRule>
    <cfRule type="expression" dxfId="2843" priority="2589">
      <formula>$A162="Compra"</formula>
    </cfRule>
  </conditionalFormatting>
  <conditionalFormatting sqref="B162:B171">
    <cfRule type="expression" dxfId="2842" priority="2584">
      <formula>ROW()=CELL("fila")</formula>
    </cfRule>
  </conditionalFormatting>
  <conditionalFormatting sqref="B162:B171">
    <cfRule type="expression" dxfId="2841" priority="2585">
      <formula>$A162="Venta"</formula>
    </cfRule>
    <cfRule type="expression" dxfId="2840" priority="2586">
      <formula>$A162="Compra"</formula>
    </cfRule>
  </conditionalFormatting>
  <conditionalFormatting sqref="B162:B171">
    <cfRule type="expression" dxfId="2839" priority="2578">
      <formula>ROW()=CELL("fila")</formula>
    </cfRule>
    <cfRule type="expression" dxfId="2838" priority="2579">
      <formula>$A162="Venta"</formula>
    </cfRule>
    <cfRule type="expression" dxfId="2837" priority="2580">
      <formula>$A162="Compra"</formula>
    </cfRule>
  </conditionalFormatting>
  <conditionalFormatting sqref="B162:B171">
    <cfRule type="expression" dxfId="2836" priority="2581">
      <formula>ROW()=CELL("fila")</formula>
    </cfRule>
    <cfRule type="expression" dxfId="2835" priority="2582">
      <formula>$A162="Venta"</formula>
    </cfRule>
    <cfRule type="expression" dxfId="2834" priority="2583">
      <formula>$A162="Compra"</formula>
    </cfRule>
  </conditionalFormatting>
  <conditionalFormatting sqref="B162:B171">
    <cfRule type="expression" dxfId="2833" priority="2572">
      <formula>ROW()=CELL("fila")</formula>
    </cfRule>
    <cfRule type="expression" dxfId="2832" priority="2573">
      <formula>$A162="Venta"</formula>
    </cfRule>
    <cfRule type="expression" dxfId="2831" priority="2574">
      <formula>$A162="Compra"</formula>
    </cfRule>
  </conditionalFormatting>
  <conditionalFormatting sqref="B162:B171">
    <cfRule type="expression" dxfId="2830" priority="2575">
      <formula>ROW()=CELL("fila")</formula>
    </cfRule>
    <cfRule type="expression" dxfId="2829" priority="2576">
      <formula>$A162="Venta"</formula>
    </cfRule>
    <cfRule type="expression" dxfId="2828" priority="2577">
      <formula>$A162="Compra"</formula>
    </cfRule>
  </conditionalFormatting>
  <conditionalFormatting sqref="B162:B171">
    <cfRule type="expression" dxfId="2827" priority="2569">
      <formula>ROW()=CELL("fila")</formula>
    </cfRule>
    <cfRule type="expression" dxfId="2826" priority="2570">
      <formula>$A162="Venta"</formula>
    </cfRule>
    <cfRule type="expression" dxfId="2825" priority="2571">
      <formula>$A162="Compra"</formula>
    </cfRule>
  </conditionalFormatting>
  <conditionalFormatting sqref="B162:B171">
    <cfRule type="expression" dxfId="2824" priority="2566">
      <formula>ROW()=CELL("fila")</formula>
    </cfRule>
  </conditionalFormatting>
  <conditionalFormatting sqref="B162:B171">
    <cfRule type="expression" dxfId="2823" priority="2567">
      <formula>$A162="Venta"</formula>
    </cfRule>
    <cfRule type="expression" dxfId="2822" priority="2568">
      <formula>$A162="Compra"</formula>
    </cfRule>
  </conditionalFormatting>
  <conditionalFormatting sqref="B162:B171">
    <cfRule type="expression" dxfId="2821" priority="2560">
      <formula>ROW()=CELL("fila")</formula>
    </cfRule>
    <cfRule type="expression" dxfId="2820" priority="2561">
      <formula>$A162="Venta"</formula>
    </cfRule>
    <cfRule type="expression" dxfId="2819" priority="2562">
      <formula>$A162="Compra"</formula>
    </cfRule>
  </conditionalFormatting>
  <conditionalFormatting sqref="B162:B171">
    <cfRule type="expression" dxfId="2818" priority="2563">
      <formula>ROW()=CELL("fila")</formula>
    </cfRule>
    <cfRule type="expression" dxfId="2817" priority="2564">
      <formula>$A162="Venta"</formula>
    </cfRule>
    <cfRule type="expression" dxfId="2816" priority="2565">
      <formula>$A162="Compra"</formula>
    </cfRule>
  </conditionalFormatting>
  <conditionalFormatting sqref="B162:B171">
    <cfRule type="expression" dxfId="2815" priority="2554">
      <formula>ROW()=CELL("fila")</formula>
    </cfRule>
    <cfRule type="expression" dxfId="2814" priority="2555">
      <formula>$A162="Venta"</formula>
    </cfRule>
    <cfRule type="expression" dxfId="2813" priority="2556">
      <formula>$A162="Compra"</formula>
    </cfRule>
  </conditionalFormatting>
  <conditionalFormatting sqref="B162:B171">
    <cfRule type="expression" dxfId="2812" priority="2557">
      <formula>ROW()=CELL("fila")</formula>
    </cfRule>
    <cfRule type="expression" dxfId="2811" priority="2558">
      <formula>$A162="Venta"</formula>
    </cfRule>
    <cfRule type="expression" dxfId="2810" priority="2559">
      <formula>$A162="Compra"</formula>
    </cfRule>
  </conditionalFormatting>
  <conditionalFormatting sqref="B162:B171">
    <cfRule type="expression" dxfId="2809" priority="2551">
      <formula>ROW()=CELL("fila")</formula>
    </cfRule>
    <cfRule type="expression" dxfId="2808" priority="2552">
      <formula>$A162="Venta"</formula>
    </cfRule>
    <cfRule type="expression" dxfId="2807" priority="2553">
      <formula>$A162="Compra"</formula>
    </cfRule>
  </conditionalFormatting>
  <conditionalFormatting sqref="B162:B171">
    <cfRule type="expression" dxfId="2806" priority="2548">
      <formula>ROW()=CELL("fila")</formula>
    </cfRule>
  </conditionalFormatting>
  <conditionalFormatting sqref="B162:B171">
    <cfRule type="expression" dxfId="2805" priority="2549">
      <formula>$A162="Venta"</formula>
    </cfRule>
    <cfRule type="expression" dxfId="2804" priority="2550">
      <formula>$A162="Compra"</formula>
    </cfRule>
  </conditionalFormatting>
  <conditionalFormatting sqref="B162:B171">
    <cfRule type="expression" dxfId="2803" priority="2542">
      <formula>ROW()=CELL("fila")</formula>
    </cfRule>
    <cfRule type="expression" dxfId="2802" priority="2543">
      <formula>$A162="Venta"</formula>
    </cfRule>
    <cfRule type="expression" dxfId="2801" priority="2544">
      <formula>$A162="Compra"</formula>
    </cfRule>
  </conditionalFormatting>
  <conditionalFormatting sqref="B162:B171">
    <cfRule type="expression" dxfId="2800" priority="2545">
      <formula>ROW()=CELL("fila")</formula>
    </cfRule>
    <cfRule type="expression" dxfId="2799" priority="2546">
      <formula>$A162="Venta"</formula>
    </cfRule>
    <cfRule type="expression" dxfId="2798" priority="2547">
      <formula>$A162="Compra"</formula>
    </cfRule>
  </conditionalFormatting>
  <conditionalFormatting sqref="B162:B171">
    <cfRule type="expression" dxfId="2797" priority="2536">
      <formula>ROW()=CELL("fila")</formula>
    </cfRule>
    <cfRule type="expression" dxfId="2796" priority="2537">
      <formula>$A162="Venta"</formula>
    </cfRule>
    <cfRule type="expression" dxfId="2795" priority="2538">
      <formula>$A162="Compra"</formula>
    </cfRule>
  </conditionalFormatting>
  <conditionalFormatting sqref="B162:B171">
    <cfRule type="expression" dxfId="2794" priority="2539">
      <formula>ROW()=CELL("fila")</formula>
    </cfRule>
    <cfRule type="expression" dxfId="2793" priority="2540">
      <formula>$A162="Venta"</formula>
    </cfRule>
    <cfRule type="expression" dxfId="2792" priority="2541">
      <formula>$A162="Compra"</formula>
    </cfRule>
  </conditionalFormatting>
  <conditionalFormatting sqref="B162:B171">
    <cfRule type="expression" dxfId="2791" priority="2530">
      <formula>ROW()=CELL("fila")</formula>
    </cfRule>
    <cfRule type="expression" dxfId="2790" priority="2531">
      <formula>$A162="Venta"</formula>
    </cfRule>
    <cfRule type="expression" dxfId="2789" priority="2532">
      <formula>$A162="Compra"</formula>
    </cfRule>
  </conditionalFormatting>
  <conditionalFormatting sqref="B162:B171">
    <cfRule type="expression" dxfId="2788" priority="2533">
      <formula>ROW()=CELL("fila")</formula>
    </cfRule>
    <cfRule type="expression" dxfId="2787" priority="2534">
      <formula>$A162="Venta"</formula>
    </cfRule>
    <cfRule type="expression" dxfId="2786" priority="2535">
      <formula>$A162="Compra"</formula>
    </cfRule>
  </conditionalFormatting>
  <conditionalFormatting sqref="B162:B171">
    <cfRule type="expression" dxfId="2785" priority="2524">
      <formula>ROW()=CELL("fila")</formula>
    </cfRule>
    <cfRule type="expression" dxfId="2784" priority="2525">
      <formula>$A162="Venta"</formula>
    </cfRule>
    <cfRule type="expression" dxfId="2783" priority="2526">
      <formula>$A162="Compra"</formula>
    </cfRule>
  </conditionalFormatting>
  <conditionalFormatting sqref="B162:B171">
    <cfRule type="expression" dxfId="2782" priority="2527">
      <formula>ROW()=CELL("fila")</formula>
    </cfRule>
    <cfRule type="expression" dxfId="2781" priority="2528">
      <formula>$A162="Venta"</formula>
    </cfRule>
    <cfRule type="expression" dxfId="2780" priority="2529">
      <formula>$A162="Compra"</formula>
    </cfRule>
  </conditionalFormatting>
  <conditionalFormatting sqref="B162:B171">
    <cfRule type="expression" dxfId="2779" priority="2521">
      <formula>ROW()=CELL("fila")</formula>
    </cfRule>
    <cfRule type="expression" dxfId="2778" priority="2522">
      <formula>$A162="Venta"</formula>
    </cfRule>
    <cfRule type="expression" dxfId="2777" priority="2523">
      <formula>$A162="Compra"</formula>
    </cfRule>
  </conditionalFormatting>
  <conditionalFormatting sqref="B162:B171">
    <cfRule type="expression" dxfId="2776" priority="2518">
      <formula>ROW()=CELL("fila")</formula>
    </cfRule>
  </conditionalFormatting>
  <conditionalFormatting sqref="B162:B171">
    <cfRule type="expression" dxfId="2775" priority="2519">
      <formula>$A162="Venta"</formula>
    </cfRule>
    <cfRule type="expression" dxfId="2774" priority="2520">
      <formula>$A162="Compra"</formula>
    </cfRule>
  </conditionalFormatting>
  <conditionalFormatting sqref="B162:B171">
    <cfRule type="expression" dxfId="2773" priority="2512">
      <formula>ROW()=CELL("fila")</formula>
    </cfRule>
    <cfRule type="expression" dxfId="2772" priority="2513">
      <formula>$A162="Venta"</formula>
    </cfRule>
    <cfRule type="expression" dxfId="2771" priority="2514">
      <formula>$A162="Compra"</formula>
    </cfRule>
  </conditionalFormatting>
  <conditionalFormatting sqref="B162:B171">
    <cfRule type="expression" dxfId="2770" priority="2515">
      <formula>ROW()=CELL("fila")</formula>
    </cfRule>
    <cfRule type="expression" dxfId="2769" priority="2516">
      <formula>$A162="Venta"</formula>
    </cfRule>
    <cfRule type="expression" dxfId="2768" priority="2517">
      <formula>$A162="Compra"</formula>
    </cfRule>
  </conditionalFormatting>
  <conditionalFormatting sqref="B162:B171">
    <cfRule type="expression" dxfId="2767" priority="2506">
      <formula>ROW()=CELL("fila")</formula>
    </cfRule>
    <cfRule type="expression" dxfId="2766" priority="2507">
      <formula>$A162="Venta"</formula>
    </cfRule>
    <cfRule type="expression" dxfId="2765" priority="2508">
      <formula>$A162="Compra"</formula>
    </cfRule>
  </conditionalFormatting>
  <conditionalFormatting sqref="B162:B171">
    <cfRule type="expression" dxfId="2764" priority="2509">
      <formula>ROW()=CELL("fila")</formula>
    </cfRule>
    <cfRule type="expression" dxfId="2763" priority="2510">
      <formula>$A162="Venta"</formula>
    </cfRule>
    <cfRule type="expression" dxfId="2762" priority="2511">
      <formula>$A162="Compra"</formula>
    </cfRule>
  </conditionalFormatting>
  <conditionalFormatting sqref="B162:B171">
    <cfRule type="expression" dxfId="2761" priority="2500">
      <formula>ROW()=CELL("fila")</formula>
    </cfRule>
    <cfRule type="expression" dxfId="2760" priority="2501">
      <formula>$A162="Venta"</formula>
    </cfRule>
    <cfRule type="expression" dxfId="2759" priority="2502">
      <formula>$A162="Compra"</formula>
    </cfRule>
  </conditionalFormatting>
  <conditionalFormatting sqref="B162:B171">
    <cfRule type="expression" dxfId="2758" priority="2503">
      <formula>ROW()=CELL("fila")</formula>
    </cfRule>
    <cfRule type="expression" dxfId="2757" priority="2504">
      <formula>$A162="Venta"</formula>
    </cfRule>
    <cfRule type="expression" dxfId="2756" priority="2505">
      <formula>$A162="Compra"</formula>
    </cfRule>
  </conditionalFormatting>
  <conditionalFormatting sqref="B162:B171">
    <cfRule type="expression" dxfId="2755" priority="2494">
      <formula>ROW()=CELL("fila")</formula>
    </cfRule>
    <cfRule type="expression" dxfId="2754" priority="2495">
      <formula>$A162="Venta"</formula>
    </cfRule>
    <cfRule type="expression" dxfId="2753" priority="2496">
      <formula>$A162="Compra"</formula>
    </cfRule>
  </conditionalFormatting>
  <conditionalFormatting sqref="B162:B171">
    <cfRule type="expression" dxfId="2752" priority="2497">
      <formula>ROW()=CELL("fila")</formula>
    </cfRule>
    <cfRule type="expression" dxfId="2751" priority="2498">
      <formula>$A162="Venta"</formula>
    </cfRule>
    <cfRule type="expression" dxfId="2750" priority="2499">
      <formula>$A162="Compra"</formula>
    </cfRule>
  </conditionalFormatting>
  <conditionalFormatting sqref="B162:B171">
    <cfRule type="expression" dxfId="2749" priority="2491">
      <formula>ROW()=CELL("fila")</formula>
    </cfRule>
    <cfRule type="expression" dxfId="2748" priority="2492">
      <formula>$A162="Venta"</formula>
    </cfRule>
    <cfRule type="expression" dxfId="2747" priority="2493">
      <formula>$A162="Compra"</formula>
    </cfRule>
  </conditionalFormatting>
  <conditionalFormatting sqref="B161:B163">
    <cfRule type="expression" dxfId="2746" priority="2380">
      <formula>ROW()=CELL("fila")</formula>
    </cfRule>
    <cfRule type="expression" dxfId="2745" priority="2381">
      <formula>$A161="Venta"</formula>
    </cfRule>
    <cfRule type="expression" dxfId="2744" priority="2382">
      <formula>$A161="Compra"</formula>
    </cfRule>
  </conditionalFormatting>
  <conditionalFormatting sqref="B161:B163">
    <cfRule type="expression" dxfId="2743" priority="2482">
      <formula>ROW()=CELL("fila")</formula>
    </cfRule>
    <cfRule type="expression" dxfId="2742" priority="2483">
      <formula>$A161="Venta"</formula>
    </cfRule>
    <cfRule type="expression" dxfId="2741" priority="2484">
      <formula>$A161="Compra"</formula>
    </cfRule>
  </conditionalFormatting>
  <conditionalFormatting sqref="B161:B163">
    <cfRule type="expression" dxfId="2740" priority="2485">
      <formula>ROW()=CELL("fila")</formula>
    </cfRule>
    <cfRule type="expression" dxfId="2739" priority="2486">
      <formula>$A161="Venta"</formula>
    </cfRule>
    <cfRule type="expression" dxfId="2738" priority="2487">
      <formula>$A161="Compra"</formula>
    </cfRule>
  </conditionalFormatting>
  <conditionalFormatting sqref="B161:B163">
    <cfRule type="expression" dxfId="2737" priority="2479">
      <formula>ROW()=CELL("fila")</formula>
    </cfRule>
    <cfRule type="expression" dxfId="2736" priority="2480">
      <formula>$A161="Venta"</formula>
    </cfRule>
    <cfRule type="expression" dxfId="2735" priority="2481">
      <formula>$A161="Compra"</formula>
    </cfRule>
  </conditionalFormatting>
  <conditionalFormatting sqref="B161:B163">
    <cfRule type="expression" dxfId="2734" priority="2476">
      <formula>ROW()=CELL("fila")</formula>
    </cfRule>
  </conditionalFormatting>
  <conditionalFormatting sqref="B161:B163">
    <cfRule type="expression" dxfId="2733" priority="2477">
      <formula>$A161="Venta"</formula>
    </cfRule>
    <cfRule type="expression" dxfId="2732" priority="2478">
      <formula>$A161="Compra"</formula>
    </cfRule>
  </conditionalFormatting>
  <conditionalFormatting sqref="B161:B163">
    <cfRule type="expression" dxfId="2731" priority="2470">
      <formula>ROW()=CELL("fila")</formula>
    </cfRule>
    <cfRule type="expression" dxfId="2730" priority="2471">
      <formula>$A161="Venta"</formula>
    </cfRule>
    <cfRule type="expression" dxfId="2729" priority="2472">
      <formula>$A161="Compra"</formula>
    </cfRule>
  </conditionalFormatting>
  <conditionalFormatting sqref="B161:B163">
    <cfRule type="expression" dxfId="2728" priority="2473">
      <formula>ROW()=CELL("fila")</formula>
    </cfRule>
    <cfRule type="expression" dxfId="2727" priority="2474">
      <formula>$A161="Venta"</formula>
    </cfRule>
    <cfRule type="expression" dxfId="2726" priority="2475">
      <formula>$A161="Compra"</formula>
    </cfRule>
  </conditionalFormatting>
  <conditionalFormatting sqref="B161:B163">
    <cfRule type="expression" dxfId="2725" priority="2464">
      <formula>ROW()=CELL("fila")</formula>
    </cfRule>
    <cfRule type="expression" dxfId="2724" priority="2465">
      <formula>$A161="Venta"</formula>
    </cfRule>
    <cfRule type="expression" dxfId="2723" priority="2466">
      <formula>$A161="Compra"</formula>
    </cfRule>
  </conditionalFormatting>
  <conditionalFormatting sqref="B161:B163">
    <cfRule type="expression" dxfId="2722" priority="2467">
      <formula>ROW()=CELL("fila")</formula>
    </cfRule>
    <cfRule type="expression" dxfId="2721" priority="2468">
      <formula>$A161="Venta"</formula>
    </cfRule>
    <cfRule type="expression" dxfId="2720" priority="2469">
      <formula>$A161="Compra"</formula>
    </cfRule>
  </conditionalFormatting>
  <conditionalFormatting sqref="B161:B163">
    <cfRule type="expression" dxfId="2719" priority="2461">
      <formula>ROW()=CELL("fila")</formula>
    </cfRule>
    <cfRule type="expression" dxfId="2718" priority="2462">
      <formula>$A161="Venta"</formula>
    </cfRule>
    <cfRule type="expression" dxfId="2717" priority="2463">
      <formula>$A161="Compra"</formula>
    </cfRule>
  </conditionalFormatting>
  <conditionalFormatting sqref="B161:B163">
    <cfRule type="expression" dxfId="2716" priority="2458">
      <formula>ROW()=CELL("fila")</formula>
    </cfRule>
  </conditionalFormatting>
  <conditionalFormatting sqref="B161:B163">
    <cfRule type="expression" dxfId="2715" priority="2459">
      <formula>$A161="Venta"</formula>
    </cfRule>
    <cfRule type="expression" dxfId="2714" priority="2460">
      <formula>$A161="Compra"</formula>
    </cfRule>
  </conditionalFormatting>
  <conditionalFormatting sqref="B161:B163">
    <cfRule type="expression" dxfId="2713" priority="2452">
      <formula>ROW()=CELL("fila")</formula>
    </cfRule>
    <cfRule type="expression" dxfId="2712" priority="2453">
      <formula>$A161="Venta"</formula>
    </cfRule>
    <cfRule type="expression" dxfId="2711" priority="2454">
      <formula>$A161="Compra"</formula>
    </cfRule>
  </conditionalFormatting>
  <conditionalFormatting sqref="B161:B163">
    <cfRule type="expression" dxfId="2710" priority="2455">
      <formula>ROW()=CELL("fila")</formula>
    </cfRule>
    <cfRule type="expression" dxfId="2709" priority="2456">
      <formula>$A161="Venta"</formula>
    </cfRule>
    <cfRule type="expression" dxfId="2708" priority="2457">
      <formula>$A161="Compra"</formula>
    </cfRule>
  </conditionalFormatting>
  <conditionalFormatting sqref="B161:B163">
    <cfRule type="expression" dxfId="2707" priority="2446">
      <formula>ROW()=CELL("fila")</formula>
    </cfRule>
    <cfRule type="expression" dxfId="2706" priority="2447">
      <formula>$A161="Venta"</formula>
    </cfRule>
    <cfRule type="expression" dxfId="2705" priority="2448">
      <formula>$A161="Compra"</formula>
    </cfRule>
  </conditionalFormatting>
  <conditionalFormatting sqref="B161:B163">
    <cfRule type="expression" dxfId="2704" priority="2449">
      <formula>ROW()=CELL("fila")</formula>
    </cfRule>
    <cfRule type="expression" dxfId="2703" priority="2450">
      <formula>$A161="Venta"</formula>
    </cfRule>
    <cfRule type="expression" dxfId="2702" priority="2451">
      <formula>$A161="Compra"</formula>
    </cfRule>
  </conditionalFormatting>
  <conditionalFormatting sqref="B161:B163">
    <cfRule type="expression" dxfId="2701" priority="2443">
      <formula>ROW()=CELL("fila")</formula>
    </cfRule>
    <cfRule type="expression" dxfId="2700" priority="2444">
      <formula>$A161="Venta"</formula>
    </cfRule>
    <cfRule type="expression" dxfId="2699" priority="2445">
      <formula>$A161="Compra"</formula>
    </cfRule>
  </conditionalFormatting>
  <conditionalFormatting sqref="B161:B163">
    <cfRule type="expression" dxfId="2698" priority="2440">
      <formula>ROW()=CELL("fila")</formula>
    </cfRule>
  </conditionalFormatting>
  <conditionalFormatting sqref="B161:B163">
    <cfRule type="expression" dxfId="2697" priority="2441">
      <formula>$A161="Venta"</formula>
    </cfRule>
    <cfRule type="expression" dxfId="2696" priority="2442">
      <formula>$A161="Compra"</formula>
    </cfRule>
  </conditionalFormatting>
  <conditionalFormatting sqref="B161:B163">
    <cfRule type="expression" dxfId="2695" priority="2434">
      <formula>ROW()=CELL("fila")</formula>
    </cfRule>
    <cfRule type="expression" dxfId="2694" priority="2435">
      <formula>$A161="Venta"</formula>
    </cfRule>
    <cfRule type="expression" dxfId="2693" priority="2436">
      <formula>$A161="Compra"</formula>
    </cfRule>
  </conditionalFormatting>
  <conditionalFormatting sqref="B161:B163">
    <cfRule type="expression" dxfId="2692" priority="2437">
      <formula>ROW()=CELL("fila")</formula>
    </cfRule>
    <cfRule type="expression" dxfId="2691" priority="2438">
      <formula>$A161="Venta"</formula>
    </cfRule>
    <cfRule type="expression" dxfId="2690" priority="2439">
      <formula>$A161="Compra"</formula>
    </cfRule>
  </conditionalFormatting>
  <conditionalFormatting sqref="B161:B163">
    <cfRule type="expression" dxfId="2689" priority="2428">
      <formula>ROW()=CELL("fila")</formula>
    </cfRule>
    <cfRule type="expression" dxfId="2688" priority="2429">
      <formula>$A161="Venta"</formula>
    </cfRule>
    <cfRule type="expression" dxfId="2687" priority="2430">
      <formula>$A161="Compra"</formula>
    </cfRule>
  </conditionalFormatting>
  <conditionalFormatting sqref="B161:B163">
    <cfRule type="expression" dxfId="2686" priority="2431">
      <formula>ROW()=CELL("fila")</formula>
    </cfRule>
    <cfRule type="expression" dxfId="2685" priority="2432">
      <formula>$A161="Venta"</formula>
    </cfRule>
    <cfRule type="expression" dxfId="2684" priority="2433">
      <formula>$A161="Compra"</formula>
    </cfRule>
  </conditionalFormatting>
  <conditionalFormatting sqref="B161:B163">
    <cfRule type="expression" dxfId="2683" priority="2422">
      <formula>ROW()=CELL("fila")</formula>
    </cfRule>
    <cfRule type="expression" dxfId="2682" priority="2423">
      <formula>$A161="Venta"</formula>
    </cfRule>
    <cfRule type="expression" dxfId="2681" priority="2424">
      <formula>$A161="Compra"</formula>
    </cfRule>
  </conditionalFormatting>
  <conditionalFormatting sqref="B161:B163">
    <cfRule type="expression" dxfId="2680" priority="2425">
      <formula>ROW()=CELL("fila")</formula>
    </cfRule>
    <cfRule type="expression" dxfId="2679" priority="2426">
      <formula>$A161="Venta"</formula>
    </cfRule>
    <cfRule type="expression" dxfId="2678" priority="2427">
      <formula>$A161="Compra"</formula>
    </cfRule>
  </conditionalFormatting>
  <conditionalFormatting sqref="B161:B163">
    <cfRule type="expression" dxfId="2677" priority="2416">
      <formula>ROW()=CELL("fila")</formula>
    </cfRule>
    <cfRule type="expression" dxfId="2676" priority="2417">
      <formula>$A161="Venta"</formula>
    </cfRule>
    <cfRule type="expression" dxfId="2675" priority="2418">
      <formula>$A161="Compra"</formula>
    </cfRule>
  </conditionalFormatting>
  <conditionalFormatting sqref="B161:B163">
    <cfRule type="expression" dxfId="2674" priority="2419">
      <formula>ROW()=CELL("fila")</formula>
    </cfRule>
    <cfRule type="expression" dxfId="2673" priority="2420">
      <formula>$A161="Venta"</formula>
    </cfRule>
    <cfRule type="expression" dxfId="2672" priority="2421">
      <formula>$A161="Compra"</formula>
    </cfRule>
  </conditionalFormatting>
  <conditionalFormatting sqref="B161:B163">
    <cfRule type="expression" dxfId="2671" priority="2413">
      <formula>ROW()=CELL("fila")</formula>
    </cfRule>
    <cfRule type="expression" dxfId="2670" priority="2414">
      <formula>$A161="Venta"</formula>
    </cfRule>
    <cfRule type="expression" dxfId="2669" priority="2415">
      <formula>$A161="Compra"</formula>
    </cfRule>
  </conditionalFormatting>
  <conditionalFormatting sqref="B161:B163">
    <cfRule type="expression" dxfId="2668" priority="2410">
      <formula>ROW()=CELL("fila")</formula>
    </cfRule>
  </conditionalFormatting>
  <conditionalFormatting sqref="B161:B163">
    <cfRule type="expression" dxfId="2667" priority="2411">
      <formula>$A161="Venta"</formula>
    </cfRule>
    <cfRule type="expression" dxfId="2666" priority="2412">
      <formula>$A161="Compra"</formula>
    </cfRule>
  </conditionalFormatting>
  <conditionalFormatting sqref="B161:B163">
    <cfRule type="expression" dxfId="2665" priority="2404">
      <formula>ROW()=CELL("fila")</formula>
    </cfRule>
    <cfRule type="expression" dxfId="2664" priority="2405">
      <formula>$A161="Venta"</formula>
    </cfRule>
    <cfRule type="expression" dxfId="2663" priority="2406">
      <formula>$A161="Compra"</formula>
    </cfRule>
  </conditionalFormatting>
  <conditionalFormatting sqref="B161:B163">
    <cfRule type="expression" dxfId="2662" priority="2407">
      <formula>ROW()=CELL("fila")</formula>
    </cfRule>
    <cfRule type="expression" dxfId="2661" priority="2408">
      <formula>$A161="Venta"</formula>
    </cfRule>
    <cfRule type="expression" dxfId="2660" priority="2409">
      <formula>$A161="Compra"</formula>
    </cfRule>
  </conditionalFormatting>
  <conditionalFormatting sqref="B161:B163">
    <cfRule type="expression" dxfId="2659" priority="2398">
      <formula>ROW()=CELL("fila")</formula>
    </cfRule>
    <cfRule type="expression" dxfId="2658" priority="2399">
      <formula>$A161="Venta"</formula>
    </cfRule>
    <cfRule type="expression" dxfId="2657" priority="2400">
      <formula>$A161="Compra"</formula>
    </cfRule>
  </conditionalFormatting>
  <conditionalFormatting sqref="B161:B163">
    <cfRule type="expression" dxfId="2656" priority="2401">
      <formula>ROW()=CELL("fila")</formula>
    </cfRule>
    <cfRule type="expression" dxfId="2655" priority="2402">
      <formula>$A161="Venta"</formula>
    </cfRule>
    <cfRule type="expression" dxfId="2654" priority="2403">
      <formula>$A161="Compra"</formula>
    </cfRule>
  </conditionalFormatting>
  <conditionalFormatting sqref="B161:B163">
    <cfRule type="expression" dxfId="2653" priority="2392">
      <formula>ROW()=CELL("fila")</formula>
    </cfRule>
    <cfRule type="expression" dxfId="2652" priority="2393">
      <formula>$A161="Venta"</formula>
    </cfRule>
    <cfRule type="expression" dxfId="2651" priority="2394">
      <formula>$A161="Compra"</formula>
    </cfRule>
  </conditionalFormatting>
  <conditionalFormatting sqref="B161:B163">
    <cfRule type="expression" dxfId="2650" priority="2395">
      <formula>ROW()=CELL("fila")</formula>
    </cfRule>
    <cfRule type="expression" dxfId="2649" priority="2396">
      <formula>$A161="Venta"</formula>
    </cfRule>
    <cfRule type="expression" dxfId="2648" priority="2397">
      <formula>$A161="Compra"</formula>
    </cfRule>
  </conditionalFormatting>
  <conditionalFormatting sqref="B161:B163">
    <cfRule type="expression" dxfId="2647" priority="2386">
      <formula>ROW()=CELL("fila")</formula>
    </cfRule>
    <cfRule type="expression" dxfId="2646" priority="2387">
      <formula>$A161="Venta"</formula>
    </cfRule>
    <cfRule type="expression" dxfId="2645" priority="2388">
      <formula>$A161="Compra"</formula>
    </cfRule>
  </conditionalFormatting>
  <conditionalFormatting sqref="B161:B163">
    <cfRule type="expression" dxfId="2644" priority="2389">
      <formula>ROW()=CELL("fila")</formula>
    </cfRule>
    <cfRule type="expression" dxfId="2643" priority="2390">
      <formula>$A161="Venta"</formula>
    </cfRule>
    <cfRule type="expression" dxfId="2642" priority="2391">
      <formula>$A161="Compra"</formula>
    </cfRule>
  </conditionalFormatting>
  <conditionalFormatting sqref="B161:B163">
    <cfRule type="expression" dxfId="2641" priority="2383">
      <formula>ROW()=CELL("fila")</formula>
    </cfRule>
    <cfRule type="expression" dxfId="2640" priority="2384">
      <formula>$A161="Venta"</formula>
    </cfRule>
    <cfRule type="expression" dxfId="2639" priority="2385">
      <formula>$A161="Compra"</formula>
    </cfRule>
  </conditionalFormatting>
  <conditionalFormatting sqref="B163:B171">
    <cfRule type="expression" dxfId="2638" priority="2272">
      <formula>ROW()=CELL("fila")</formula>
    </cfRule>
    <cfRule type="expression" dxfId="2637" priority="2273">
      <formula>$A163="Venta"</formula>
    </cfRule>
    <cfRule type="expression" dxfId="2636" priority="2274">
      <formula>$A163="Compra"</formula>
    </cfRule>
  </conditionalFormatting>
  <conditionalFormatting sqref="B163:B171">
    <cfRule type="expression" dxfId="2635" priority="2374">
      <formula>ROW()=CELL("fila")</formula>
    </cfRule>
    <cfRule type="expression" dxfId="2634" priority="2375">
      <formula>$A163="Venta"</formula>
    </cfRule>
    <cfRule type="expression" dxfId="2633" priority="2376">
      <formula>$A163="Compra"</formula>
    </cfRule>
  </conditionalFormatting>
  <conditionalFormatting sqref="B163:B171">
    <cfRule type="expression" dxfId="2632" priority="2377">
      <formula>ROW()=CELL("fila")</formula>
    </cfRule>
    <cfRule type="expression" dxfId="2631" priority="2378">
      <formula>$A163="Venta"</formula>
    </cfRule>
    <cfRule type="expression" dxfId="2630" priority="2379">
      <formula>$A163="Compra"</formula>
    </cfRule>
  </conditionalFormatting>
  <conditionalFormatting sqref="B163:B171">
    <cfRule type="expression" dxfId="2629" priority="2371">
      <formula>ROW()=CELL("fila")</formula>
    </cfRule>
    <cfRule type="expression" dxfId="2628" priority="2372">
      <formula>$A163="Venta"</formula>
    </cfRule>
    <cfRule type="expression" dxfId="2627" priority="2373">
      <formula>$A163="Compra"</formula>
    </cfRule>
  </conditionalFormatting>
  <conditionalFormatting sqref="B163:B171">
    <cfRule type="expression" dxfId="2626" priority="2368">
      <formula>ROW()=CELL("fila")</formula>
    </cfRule>
  </conditionalFormatting>
  <conditionalFormatting sqref="B163:B171">
    <cfRule type="expression" dxfId="2625" priority="2369">
      <formula>$A163="Venta"</formula>
    </cfRule>
    <cfRule type="expression" dxfId="2624" priority="2370">
      <formula>$A163="Compra"</formula>
    </cfRule>
  </conditionalFormatting>
  <conditionalFormatting sqref="B163:B171">
    <cfRule type="expression" dxfId="2623" priority="2362">
      <formula>ROW()=CELL("fila")</formula>
    </cfRule>
    <cfRule type="expression" dxfId="2622" priority="2363">
      <formula>$A163="Venta"</formula>
    </cfRule>
    <cfRule type="expression" dxfId="2621" priority="2364">
      <formula>$A163="Compra"</formula>
    </cfRule>
  </conditionalFormatting>
  <conditionalFormatting sqref="B163:B171">
    <cfRule type="expression" dxfId="2620" priority="2365">
      <formula>ROW()=CELL("fila")</formula>
    </cfRule>
    <cfRule type="expression" dxfId="2619" priority="2366">
      <formula>$A163="Venta"</formula>
    </cfRule>
    <cfRule type="expression" dxfId="2618" priority="2367">
      <formula>$A163="Compra"</formula>
    </cfRule>
  </conditionalFormatting>
  <conditionalFormatting sqref="B163:B171">
    <cfRule type="expression" dxfId="2617" priority="2356">
      <formula>ROW()=CELL("fila")</formula>
    </cfRule>
    <cfRule type="expression" dxfId="2616" priority="2357">
      <formula>$A163="Venta"</formula>
    </cfRule>
    <cfRule type="expression" dxfId="2615" priority="2358">
      <formula>$A163="Compra"</formula>
    </cfRule>
  </conditionalFormatting>
  <conditionalFormatting sqref="B163:B171">
    <cfRule type="expression" dxfId="2614" priority="2359">
      <formula>ROW()=CELL("fila")</formula>
    </cfRule>
    <cfRule type="expression" dxfId="2613" priority="2360">
      <formula>$A163="Venta"</formula>
    </cfRule>
    <cfRule type="expression" dxfId="2612" priority="2361">
      <formula>$A163="Compra"</formula>
    </cfRule>
  </conditionalFormatting>
  <conditionalFormatting sqref="B163:B171">
    <cfRule type="expression" dxfId="2611" priority="2353">
      <formula>ROW()=CELL("fila")</formula>
    </cfRule>
    <cfRule type="expression" dxfId="2610" priority="2354">
      <formula>$A163="Venta"</formula>
    </cfRule>
    <cfRule type="expression" dxfId="2609" priority="2355">
      <formula>$A163="Compra"</formula>
    </cfRule>
  </conditionalFormatting>
  <conditionalFormatting sqref="B163:B171">
    <cfRule type="expression" dxfId="2608" priority="2350">
      <formula>ROW()=CELL("fila")</formula>
    </cfRule>
  </conditionalFormatting>
  <conditionalFormatting sqref="B163:B171">
    <cfRule type="expression" dxfId="2607" priority="2351">
      <formula>$A163="Venta"</formula>
    </cfRule>
    <cfRule type="expression" dxfId="2606" priority="2352">
      <formula>$A163="Compra"</formula>
    </cfRule>
  </conditionalFormatting>
  <conditionalFormatting sqref="B163:B171">
    <cfRule type="expression" dxfId="2605" priority="2344">
      <formula>ROW()=CELL("fila")</formula>
    </cfRule>
    <cfRule type="expression" dxfId="2604" priority="2345">
      <formula>$A163="Venta"</formula>
    </cfRule>
    <cfRule type="expression" dxfId="2603" priority="2346">
      <formula>$A163="Compra"</formula>
    </cfRule>
  </conditionalFormatting>
  <conditionalFormatting sqref="B163:B171">
    <cfRule type="expression" dxfId="2602" priority="2347">
      <formula>ROW()=CELL("fila")</formula>
    </cfRule>
    <cfRule type="expression" dxfId="2601" priority="2348">
      <formula>$A163="Venta"</formula>
    </cfRule>
    <cfRule type="expression" dxfId="2600" priority="2349">
      <formula>$A163="Compra"</formula>
    </cfRule>
  </conditionalFormatting>
  <conditionalFormatting sqref="B163:B171">
    <cfRule type="expression" dxfId="2599" priority="2338">
      <formula>ROW()=CELL("fila")</formula>
    </cfRule>
    <cfRule type="expression" dxfId="2598" priority="2339">
      <formula>$A163="Venta"</formula>
    </cfRule>
    <cfRule type="expression" dxfId="2597" priority="2340">
      <formula>$A163="Compra"</formula>
    </cfRule>
  </conditionalFormatting>
  <conditionalFormatting sqref="B163:B171">
    <cfRule type="expression" dxfId="2596" priority="2341">
      <formula>ROW()=CELL("fila")</formula>
    </cfRule>
    <cfRule type="expression" dxfId="2595" priority="2342">
      <formula>$A163="Venta"</formula>
    </cfRule>
    <cfRule type="expression" dxfId="2594" priority="2343">
      <formula>$A163="Compra"</formula>
    </cfRule>
  </conditionalFormatting>
  <conditionalFormatting sqref="B163:B171">
    <cfRule type="expression" dxfId="2593" priority="2335">
      <formula>ROW()=CELL("fila")</formula>
    </cfRule>
    <cfRule type="expression" dxfId="2592" priority="2336">
      <formula>$A163="Venta"</formula>
    </cfRule>
    <cfRule type="expression" dxfId="2591" priority="2337">
      <formula>$A163="Compra"</formula>
    </cfRule>
  </conditionalFormatting>
  <conditionalFormatting sqref="B163:B171">
    <cfRule type="expression" dxfId="2590" priority="2332">
      <formula>ROW()=CELL("fila")</formula>
    </cfRule>
  </conditionalFormatting>
  <conditionalFormatting sqref="B163:B171">
    <cfRule type="expression" dxfId="2589" priority="2333">
      <formula>$A163="Venta"</formula>
    </cfRule>
    <cfRule type="expression" dxfId="2588" priority="2334">
      <formula>$A163="Compra"</formula>
    </cfRule>
  </conditionalFormatting>
  <conditionalFormatting sqref="B163:B171">
    <cfRule type="expression" dxfId="2587" priority="2326">
      <formula>ROW()=CELL("fila")</formula>
    </cfRule>
    <cfRule type="expression" dxfId="2586" priority="2327">
      <formula>$A163="Venta"</formula>
    </cfRule>
    <cfRule type="expression" dxfId="2585" priority="2328">
      <formula>$A163="Compra"</formula>
    </cfRule>
  </conditionalFormatting>
  <conditionalFormatting sqref="B163:B171">
    <cfRule type="expression" dxfId="2584" priority="2329">
      <formula>ROW()=CELL("fila")</formula>
    </cfRule>
    <cfRule type="expression" dxfId="2583" priority="2330">
      <formula>$A163="Venta"</formula>
    </cfRule>
    <cfRule type="expression" dxfId="2582" priority="2331">
      <formula>$A163="Compra"</formula>
    </cfRule>
  </conditionalFormatting>
  <conditionalFormatting sqref="B163:B171">
    <cfRule type="expression" dxfId="2581" priority="2320">
      <formula>ROW()=CELL("fila")</formula>
    </cfRule>
    <cfRule type="expression" dxfId="2580" priority="2321">
      <formula>$A163="Venta"</formula>
    </cfRule>
    <cfRule type="expression" dxfId="2579" priority="2322">
      <formula>$A163="Compra"</formula>
    </cfRule>
  </conditionalFormatting>
  <conditionalFormatting sqref="B163:B171">
    <cfRule type="expression" dxfId="2578" priority="2323">
      <formula>ROW()=CELL("fila")</formula>
    </cfRule>
    <cfRule type="expression" dxfId="2577" priority="2324">
      <formula>$A163="Venta"</formula>
    </cfRule>
    <cfRule type="expression" dxfId="2576" priority="2325">
      <formula>$A163="Compra"</formula>
    </cfRule>
  </conditionalFormatting>
  <conditionalFormatting sqref="B163:B171">
    <cfRule type="expression" dxfId="2575" priority="2314">
      <formula>ROW()=CELL("fila")</formula>
    </cfRule>
    <cfRule type="expression" dxfId="2574" priority="2315">
      <formula>$A163="Venta"</formula>
    </cfRule>
    <cfRule type="expression" dxfId="2573" priority="2316">
      <formula>$A163="Compra"</formula>
    </cfRule>
  </conditionalFormatting>
  <conditionalFormatting sqref="B163:B171">
    <cfRule type="expression" dxfId="2572" priority="2317">
      <formula>ROW()=CELL("fila")</formula>
    </cfRule>
    <cfRule type="expression" dxfId="2571" priority="2318">
      <formula>$A163="Venta"</formula>
    </cfRule>
    <cfRule type="expression" dxfId="2570" priority="2319">
      <formula>$A163="Compra"</formula>
    </cfRule>
  </conditionalFormatting>
  <conditionalFormatting sqref="B163:B171">
    <cfRule type="expression" dxfId="2569" priority="2308">
      <formula>ROW()=CELL("fila")</formula>
    </cfRule>
    <cfRule type="expression" dxfId="2568" priority="2309">
      <formula>$A163="Venta"</formula>
    </cfRule>
    <cfRule type="expression" dxfId="2567" priority="2310">
      <formula>$A163="Compra"</formula>
    </cfRule>
  </conditionalFormatting>
  <conditionalFormatting sqref="B163:B171">
    <cfRule type="expression" dxfId="2566" priority="2311">
      <formula>ROW()=CELL("fila")</formula>
    </cfRule>
    <cfRule type="expression" dxfId="2565" priority="2312">
      <formula>$A163="Venta"</formula>
    </cfRule>
    <cfRule type="expression" dxfId="2564" priority="2313">
      <formula>$A163="Compra"</formula>
    </cfRule>
  </conditionalFormatting>
  <conditionalFormatting sqref="B163:B171">
    <cfRule type="expression" dxfId="2563" priority="2305">
      <formula>ROW()=CELL("fila")</formula>
    </cfRule>
    <cfRule type="expression" dxfId="2562" priority="2306">
      <formula>$A163="Venta"</formula>
    </cfRule>
    <cfRule type="expression" dxfId="2561" priority="2307">
      <formula>$A163="Compra"</formula>
    </cfRule>
  </conditionalFormatting>
  <conditionalFormatting sqref="B163:B171">
    <cfRule type="expression" dxfId="2560" priority="2302">
      <formula>ROW()=CELL("fila")</formula>
    </cfRule>
  </conditionalFormatting>
  <conditionalFormatting sqref="B163:B171">
    <cfRule type="expression" dxfId="2559" priority="2303">
      <formula>$A163="Venta"</formula>
    </cfRule>
    <cfRule type="expression" dxfId="2558" priority="2304">
      <formula>$A163="Compra"</formula>
    </cfRule>
  </conditionalFormatting>
  <conditionalFormatting sqref="B163:B171">
    <cfRule type="expression" dxfId="2557" priority="2296">
      <formula>ROW()=CELL("fila")</formula>
    </cfRule>
    <cfRule type="expression" dxfId="2556" priority="2297">
      <formula>$A163="Venta"</formula>
    </cfRule>
    <cfRule type="expression" dxfId="2555" priority="2298">
      <formula>$A163="Compra"</formula>
    </cfRule>
  </conditionalFormatting>
  <conditionalFormatting sqref="B163:B171">
    <cfRule type="expression" dxfId="2554" priority="2299">
      <formula>ROW()=CELL("fila")</formula>
    </cfRule>
    <cfRule type="expression" dxfId="2553" priority="2300">
      <formula>$A163="Venta"</formula>
    </cfRule>
    <cfRule type="expression" dxfId="2552" priority="2301">
      <formula>$A163="Compra"</formula>
    </cfRule>
  </conditionalFormatting>
  <conditionalFormatting sqref="B163:B171">
    <cfRule type="expression" dxfId="2551" priority="2290">
      <formula>ROW()=CELL("fila")</formula>
    </cfRule>
    <cfRule type="expression" dxfId="2550" priority="2291">
      <formula>$A163="Venta"</formula>
    </cfRule>
    <cfRule type="expression" dxfId="2549" priority="2292">
      <formula>$A163="Compra"</formula>
    </cfRule>
  </conditionalFormatting>
  <conditionalFormatting sqref="B163:B171">
    <cfRule type="expression" dxfId="2548" priority="2293">
      <formula>ROW()=CELL("fila")</formula>
    </cfRule>
    <cfRule type="expression" dxfId="2547" priority="2294">
      <formula>$A163="Venta"</formula>
    </cfRule>
    <cfRule type="expression" dxfId="2546" priority="2295">
      <formula>$A163="Compra"</formula>
    </cfRule>
  </conditionalFormatting>
  <conditionalFormatting sqref="B163:B171">
    <cfRule type="expression" dxfId="2545" priority="2284">
      <formula>ROW()=CELL("fila")</formula>
    </cfRule>
    <cfRule type="expression" dxfId="2544" priority="2285">
      <formula>$A163="Venta"</formula>
    </cfRule>
    <cfRule type="expression" dxfId="2543" priority="2286">
      <formula>$A163="Compra"</formula>
    </cfRule>
  </conditionalFormatting>
  <conditionalFormatting sqref="B163:B171">
    <cfRule type="expression" dxfId="2542" priority="2287">
      <formula>ROW()=CELL("fila")</formula>
    </cfRule>
    <cfRule type="expression" dxfId="2541" priority="2288">
      <formula>$A163="Venta"</formula>
    </cfRule>
    <cfRule type="expression" dxfId="2540" priority="2289">
      <formula>$A163="Compra"</formula>
    </cfRule>
  </conditionalFormatting>
  <conditionalFormatting sqref="B163:B171">
    <cfRule type="expression" dxfId="2539" priority="2278">
      <formula>ROW()=CELL("fila")</formula>
    </cfRule>
    <cfRule type="expression" dxfId="2538" priority="2279">
      <formula>$A163="Venta"</formula>
    </cfRule>
    <cfRule type="expression" dxfId="2537" priority="2280">
      <formula>$A163="Compra"</formula>
    </cfRule>
  </conditionalFormatting>
  <conditionalFormatting sqref="B163:B171">
    <cfRule type="expression" dxfId="2536" priority="2281">
      <formula>ROW()=CELL("fila")</formula>
    </cfRule>
    <cfRule type="expression" dxfId="2535" priority="2282">
      <formula>$A163="Venta"</formula>
    </cfRule>
    <cfRule type="expression" dxfId="2534" priority="2283">
      <formula>$A163="Compra"</formula>
    </cfRule>
  </conditionalFormatting>
  <conditionalFormatting sqref="B163:B171">
    <cfRule type="expression" dxfId="2533" priority="2275">
      <formula>ROW()=CELL("fila")</formula>
    </cfRule>
    <cfRule type="expression" dxfId="2532" priority="2276">
      <formula>$A163="Venta"</formula>
    </cfRule>
    <cfRule type="expression" dxfId="2531" priority="2277">
      <formula>$A163="Compra"</formula>
    </cfRule>
  </conditionalFormatting>
  <conditionalFormatting sqref="B166:B171">
    <cfRule type="expression" dxfId="2530" priority="2164">
      <formula>ROW()=CELL("fila")</formula>
    </cfRule>
    <cfRule type="expression" dxfId="2529" priority="2165">
      <formula>$A166="Venta"</formula>
    </cfRule>
    <cfRule type="expression" dxfId="2528" priority="2166">
      <formula>$A166="Compra"</formula>
    </cfRule>
  </conditionalFormatting>
  <conditionalFormatting sqref="B166:B171">
    <cfRule type="expression" dxfId="2527" priority="2266">
      <formula>ROW()=CELL("fila")</formula>
    </cfRule>
    <cfRule type="expression" dxfId="2526" priority="2267">
      <formula>$A166="Venta"</formula>
    </cfRule>
    <cfRule type="expression" dxfId="2525" priority="2268">
      <formula>$A166="Compra"</formula>
    </cfRule>
  </conditionalFormatting>
  <conditionalFormatting sqref="B166:B171">
    <cfRule type="expression" dxfId="2524" priority="2269">
      <formula>ROW()=CELL("fila")</formula>
    </cfRule>
    <cfRule type="expression" dxfId="2523" priority="2270">
      <formula>$A166="Venta"</formula>
    </cfRule>
    <cfRule type="expression" dxfId="2522" priority="2271">
      <formula>$A166="Compra"</formula>
    </cfRule>
  </conditionalFormatting>
  <conditionalFormatting sqref="B166:B171">
    <cfRule type="expression" dxfId="2521" priority="2263">
      <formula>ROW()=CELL("fila")</formula>
    </cfRule>
    <cfRule type="expression" dxfId="2520" priority="2264">
      <formula>$A166="Venta"</formula>
    </cfRule>
    <cfRule type="expression" dxfId="2519" priority="2265">
      <formula>$A166="Compra"</formula>
    </cfRule>
  </conditionalFormatting>
  <conditionalFormatting sqref="B166:B171">
    <cfRule type="expression" dxfId="2518" priority="2260">
      <formula>ROW()=CELL("fila")</formula>
    </cfRule>
  </conditionalFormatting>
  <conditionalFormatting sqref="B166:B171">
    <cfRule type="expression" dxfId="2517" priority="2261">
      <formula>$A166="Venta"</formula>
    </cfRule>
    <cfRule type="expression" dxfId="2516" priority="2262">
      <formula>$A166="Compra"</formula>
    </cfRule>
  </conditionalFormatting>
  <conditionalFormatting sqref="B166:B171">
    <cfRule type="expression" dxfId="2515" priority="2254">
      <formula>ROW()=CELL("fila")</formula>
    </cfRule>
    <cfRule type="expression" dxfId="2514" priority="2255">
      <formula>$A166="Venta"</formula>
    </cfRule>
    <cfRule type="expression" dxfId="2513" priority="2256">
      <formula>$A166="Compra"</formula>
    </cfRule>
  </conditionalFormatting>
  <conditionalFormatting sqref="B166:B171">
    <cfRule type="expression" dxfId="2512" priority="2257">
      <formula>ROW()=CELL("fila")</formula>
    </cfRule>
    <cfRule type="expression" dxfId="2511" priority="2258">
      <formula>$A166="Venta"</formula>
    </cfRule>
    <cfRule type="expression" dxfId="2510" priority="2259">
      <formula>$A166="Compra"</formula>
    </cfRule>
  </conditionalFormatting>
  <conditionalFormatting sqref="B166:B171">
    <cfRule type="expression" dxfId="2509" priority="2248">
      <formula>ROW()=CELL("fila")</formula>
    </cfRule>
    <cfRule type="expression" dxfId="2508" priority="2249">
      <formula>$A166="Venta"</formula>
    </cfRule>
    <cfRule type="expression" dxfId="2507" priority="2250">
      <formula>$A166="Compra"</formula>
    </cfRule>
  </conditionalFormatting>
  <conditionalFormatting sqref="B166:B171">
    <cfRule type="expression" dxfId="2506" priority="2251">
      <formula>ROW()=CELL("fila")</formula>
    </cfRule>
    <cfRule type="expression" dxfId="2505" priority="2252">
      <formula>$A166="Venta"</formula>
    </cfRule>
    <cfRule type="expression" dxfId="2504" priority="2253">
      <formula>$A166="Compra"</formula>
    </cfRule>
  </conditionalFormatting>
  <conditionalFormatting sqref="B166:B171">
    <cfRule type="expression" dxfId="2503" priority="2245">
      <formula>ROW()=CELL("fila")</formula>
    </cfRule>
    <cfRule type="expression" dxfId="2502" priority="2246">
      <formula>$A166="Venta"</formula>
    </cfRule>
    <cfRule type="expression" dxfId="2501" priority="2247">
      <formula>$A166="Compra"</formula>
    </cfRule>
  </conditionalFormatting>
  <conditionalFormatting sqref="B166:B171">
    <cfRule type="expression" dxfId="2500" priority="2242">
      <formula>ROW()=CELL("fila")</formula>
    </cfRule>
  </conditionalFormatting>
  <conditionalFormatting sqref="B166:B171">
    <cfRule type="expression" dxfId="2499" priority="2243">
      <formula>$A166="Venta"</formula>
    </cfRule>
    <cfRule type="expression" dxfId="2498" priority="2244">
      <formula>$A166="Compra"</formula>
    </cfRule>
  </conditionalFormatting>
  <conditionalFormatting sqref="B166:B171">
    <cfRule type="expression" dxfId="2497" priority="2236">
      <formula>ROW()=CELL("fila")</formula>
    </cfRule>
    <cfRule type="expression" dxfId="2496" priority="2237">
      <formula>$A166="Venta"</formula>
    </cfRule>
    <cfRule type="expression" dxfId="2495" priority="2238">
      <formula>$A166="Compra"</formula>
    </cfRule>
  </conditionalFormatting>
  <conditionalFormatting sqref="B166:B171">
    <cfRule type="expression" dxfId="2494" priority="2239">
      <formula>ROW()=CELL("fila")</formula>
    </cfRule>
    <cfRule type="expression" dxfId="2493" priority="2240">
      <formula>$A166="Venta"</formula>
    </cfRule>
    <cfRule type="expression" dxfId="2492" priority="2241">
      <formula>$A166="Compra"</formula>
    </cfRule>
  </conditionalFormatting>
  <conditionalFormatting sqref="B166:B171">
    <cfRule type="expression" dxfId="2491" priority="2230">
      <formula>ROW()=CELL("fila")</formula>
    </cfRule>
    <cfRule type="expression" dxfId="2490" priority="2231">
      <formula>$A166="Venta"</formula>
    </cfRule>
    <cfRule type="expression" dxfId="2489" priority="2232">
      <formula>$A166="Compra"</formula>
    </cfRule>
  </conditionalFormatting>
  <conditionalFormatting sqref="B166:B171">
    <cfRule type="expression" dxfId="2488" priority="2233">
      <formula>ROW()=CELL("fila")</formula>
    </cfRule>
    <cfRule type="expression" dxfId="2487" priority="2234">
      <formula>$A166="Venta"</formula>
    </cfRule>
    <cfRule type="expression" dxfId="2486" priority="2235">
      <formula>$A166="Compra"</formula>
    </cfRule>
  </conditionalFormatting>
  <conditionalFormatting sqref="B166:B171">
    <cfRule type="expression" dxfId="2485" priority="2227">
      <formula>ROW()=CELL("fila")</formula>
    </cfRule>
    <cfRule type="expression" dxfId="2484" priority="2228">
      <formula>$A166="Venta"</formula>
    </cfRule>
    <cfRule type="expression" dxfId="2483" priority="2229">
      <formula>$A166="Compra"</formula>
    </cfRule>
  </conditionalFormatting>
  <conditionalFormatting sqref="B166:B171">
    <cfRule type="expression" dxfId="2482" priority="2224">
      <formula>ROW()=CELL("fila")</formula>
    </cfRule>
  </conditionalFormatting>
  <conditionalFormatting sqref="B166:B171">
    <cfRule type="expression" dxfId="2481" priority="2225">
      <formula>$A166="Venta"</formula>
    </cfRule>
    <cfRule type="expression" dxfId="2480" priority="2226">
      <formula>$A166="Compra"</formula>
    </cfRule>
  </conditionalFormatting>
  <conditionalFormatting sqref="B166:B171">
    <cfRule type="expression" dxfId="2479" priority="2218">
      <formula>ROW()=CELL("fila")</formula>
    </cfRule>
    <cfRule type="expression" dxfId="2478" priority="2219">
      <formula>$A166="Venta"</formula>
    </cfRule>
    <cfRule type="expression" dxfId="2477" priority="2220">
      <formula>$A166="Compra"</formula>
    </cfRule>
  </conditionalFormatting>
  <conditionalFormatting sqref="B166:B171">
    <cfRule type="expression" dxfId="2476" priority="2221">
      <formula>ROW()=CELL("fila")</formula>
    </cfRule>
    <cfRule type="expression" dxfId="2475" priority="2222">
      <formula>$A166="Venta"</formula>
    </cfRule>
    <cfRule type="expression" dxfId="2474" priority="2223">
      <formula>$A166="Compra"</formula>
    </cfRule>
  </conditionalFormatting>
  <conditionalFormatting sqref="B166:B171">
    <cfRule type="expression" dxfId="2473" priority="2212">
      <formula>ROW()=CELL("fila")</formula>
    </cfRule>
    <cfRule type="expression" dxfId="2472" priority="2213">
      <formula>$A166="Venta"</formula>
    </cfRule>
    <cfRule type="expression" dxfId="2471" priority="2214">
      <formula>$A166="Compra"</formula>
    </cfRule>
  </conditionalFormatting>
  <conditionalFormatting sqref="B166:B171">
    <cfRule type="expression" dxfId="2470" priority="2215">
      <formula>ROW()=CELL("fila")</formula>
    </cfRule>
    <cfRule type="expression" dxfId="2469" priority="2216">
      <formula>$A166="Venta"</formula>
    </cfRule>
    <cfRule type="expression" dxfId="2468" priority="2217">
      <formula>$A166="Compra"</formula>
    </cfRule>
  </conditionalFormatting>
  <conditionalFormatting sqref="B166:B171">
    <cfRule type="expression" dxfId="2467" priority="2206">
      <formula>ROW()=CELL("fila")</formula>
    </cfRule>
    <cfRule type="expression" dxfId="2466" priority="2207">
      <formula>$A166="Venta"</formula>
    </cfRule>
    <cfRule type="expression" dxfId="2465" priority="2208">
      <formula>$A166="Compra"</formula>
    </cfRule>
  </conditionalFormatting>
  <conditionalFormatting sqref="B166:B171">
    <cfRule type="expression" dxfId="2464" priority="2209">
      <formula>ROW()=CELL("fila")</formula>
    </cfRule>
    <cfRule type="expression" dxfId="2463" priority="2210">
      <formula>$A166="Venta"</formula>
    </cfRule>
    <cfRule type="expression" dxfId="2462" priority="2211">
      <formula>$A166="Compra"</formula>
    </cfRule>
  </conditionalFormatting>
  <conditionalFormatting sqref="B166:B171">
    <cfRule type="expression" dxfId="2461" priority="2200">
      <formula>ROW()=CELL("fila")</formula>
    </cfRule>
    <cfRule type="expression" dxfId="2460" priority="2201">
      <formula>$A166="Venta"</formula>
    </cfRule>
    <cfRule type="expression" dxfId="2459" priority="2202">
      <formula>$A166="Compra"</formula>
    </cfRule>
  </conditionalFormatting>
  <conditionalFormatting sqref="B166:B171">
    <cfRule type="expression" dxfId="2458" priority="2203">
      <formula>ROW()=CELL("fila")</formula>
    </cfRule>
    <cfRule type="expression" dxfId="2457" priority="2204">
      <formula>$A166="Venta"</formula>
    </cfRule>
    <cfRule type="expression" dxfId="2456" priority="2205">
      <formula>$A166="Compra"</formula>
    </cfRule>
  </conditionalFormatting>
  <conditionalFormatting sqref="B166:B171">
    <cfRule type="expression" dxfId="2455" priority="2197">
      <formula>ROW()=CELL("fila")</formula>
    </cfRule>
    <cfRule type="expression" dxfId="2454" priority="2198">
      <formula>$A166="Venta"</formula>
    </cfRule>
    <cfRule type="expression" dxfId="2453" priority="2199">
      <formula>$A166="Compra"</formula>
    </cfRule>
  </conditionalFormatting>
  <conditionalFormatting sqref="B166:B171">
    <cfRule type="expression" dxfId="2452" priority="2194">
      <formula>ROW()=CELL("fila")</formula>
    </cfRule>
  </conditionalFormatting>
  <conditionalFormatting sqref="B166:B171">
    <cfRule type="expression" dxfId="2451" priority="2195">
      <formula>$A166="Venta"</formula>
    </cfRule>
    <cfRule type="expression" dxfId="2450" priority="2196">
      <formula>$A166="Compra"</formula>
    </cfRule>
  </conditionalFormatting>
  <conditionalFormatting sqref="B166:B171">
    <cfRule type="expression" dxfId="2449" priority="2188">
      <formula>ROW()=CELL("fila")</formula>
    </cfRule>
    <cfRule type="expression" dxfId="2448" priority="2189">
      <formula>$A166="Venta"</formula>
    </cfRule>
    <cfRule type="expression" dxfId="2447" priority="2190">
      <formula>$A166="Compra"</formula>
    </cfRule>
  </conditionalFormatting>
  <conditionalFormatting sqref="B166:B171">
    <cfRule type="expression" dxfId="2446" priority="2191">
      <formula>ROW()=CELL("fila")</formula>
    </cfRule>
    <cfRule type="expression" dxfId="2445" priority="2192">
      <formula>$A166="Venta"</formula>
    </cfRule>
    <cfRule type="expression" dxfId="2444" priority="2193">
      <formula>$A166="Compra"</formula>
    </cfRule>
  </conditionalFormatting>
  <conditionalFormatting sqref="B166:B171">
    <cfRule type="expression" dxfId="2443" priority="2182">
      <formula>ROW()=CELL("fila")</formula>
    </cfRule>
    <cfRule type="expression" dxfId="2442" priority="2183">
      <formula>$A166="Venta"</formula>
    </cfRule>
    <cfRule type="expression" dxfId="2441" priority="2184">
      <formula>$A166="Compra"</formula>
    </cfRule>
  </conditionalFormatting>
  <conditionalFormatting sqref="B166:B171">
    <cfRule type="expression" dxfId="2440" priority="2185">
      <formula>ROW()=CELL("fila")</formula>
    </cfRule>
    <cfRule type="expression" dxfId="2439" priority="2186">
      <formula>$A166="Venta"</formula>
    </cfRule>
    <cfRule type="expression" dxfId="2438" priority="2187">
      <formula>$A166="Compra"</formula>
    </cfRule>
  </conditionalFormatting>
  <conditionalFormatting sqref="B166:B171">
    <cfRule type="expression" dxfId="2437" priority="2176">
      <formula>ROW()=CELL("fila")</formula>
    </cfRule>
    <cfRule type="expression" dxfId="2436" priority="2177">
      <formula>$A166="Venta"</formula>
    </cfRule>
    <cfRule type="expression" dxfId="2435" priority="2178">
      <formula>$A166="Compra"</formula>
    </cfRule>
  </conditionalFormatting>
  <conditionalFormatting sqref="B166:B171">
    <cfRule type="expression" dxfId="2434" priority="2179">
      <formula>ROW()=CELL("fila")</formula>
    </cfRule>
    <cfRule type="expression" dxfId="2433" priority="2180">
      <formula>$A166="Venta"</formula>
    </cfRule>
    <cfRule type="expression" dxfId="2432" priority="2181">
      <formula>$A166="Compra"</formula>
    </cfRule>
  </conditionalFormatting>
  <conditionalFormatting sqref="B166:B171">
    <cfRule type="expression" dxfId="2431" priority="2170">
      <formula>ROW()=CELL("fila")</formula>
    </cfRule>
    <cfRule type="expression" dxfId="2430" priority="2171">
      <formula>$A166="Venta"</formula>
    </cfRule>
    <cfRule type="expression" dxfId="2429" priority="2172">
      <formula>$A166="Compra"</formula>
    </cfRule>
  </conditionalFormatting>
  <conditionalFormatting sqref="B166:B171">
    <cfRule type="expression" dxfId="2428" priority="2173">
      <formula>ROW()=CELL("fila")</formula>
    </cfRule>
    <cfRule type="expression" dxfId="2427" priority="2174">
      <formula>$A166="Venta"</formula>
    </cfRule>
    <cfRule type="expression" dxfId="2426" priority="2175">
      <formula>$A166="Compra"</formula>
    </cfRule>
  </conditionalFormatting>
  <conditionalFormatting sqref="B166:B171">
    <cfRule type="expression" dxfId="2425" priority="2167">
      <formula>ROW()=CELL("fila")</formula>
    </cfRule>
    <cfRule type="expression" dxfId="2424" priority="2168">
      <formula>$A166="Venta"</formula>
    </cfRule>
    <cfRule type="expression" dxfId="2423" priority="2169">
      <formula>$A166="Compra"</formula>
    </cfRule>
  </conditionalFormatting>
  <conditionalFormatting sqref="B165">
    <cfRule type="expression" dxfId="2422" priority="2056">
      <formula>ROW()=CELL("fila")</formula>
    </cfRule>
    <cfRule type="expression" dxfId="2421" priority="2057">
      <formula>$A165="Venta"</formula>
    </cfRule>
    <cfRule type="expression" dxfId="2420" priority="2058">
      <formula>$A165="Compra"</formula>
    </cfRule>
  </conditionalFormatting>
  <conditionalFormatting sqref="B165">
    <cfRule type="expression" dxfId="2419" priority="2158">
      <formula>ROW()=CELL("fila")</formula>
    </cfRule>
    <cfRule type="expression" dxfId="2418" priority="2159">
      <formula>$A165="Venta"</formula>
    </cfRule>
    <cfRule type="expression" dxfId="2417" priority="2160">
      <formula>$A165="Compra"</formula>
    </cfRule>
  </conditionalFormatting>
  <conditionalFormatting sqref="B165">
    <cfRule type="expression" dxfId="2416" priority="2161">
      <formula>ROW()=CELL("fila")</formula>
    </cfRule>
    <cfRule type="expression" dxfId="2415" priority="2162">
      <formula>$A165="Venta"</formula>
    </cfRule>
    <cfRule type="expression" dxfId="2414" priority="2163">
      <formula>$A165="Compra"</formula>
    </cfRule>
  </conditionalFormatting>
  <conditionalFormatting sqref="B165">
    <cfRule type="expression" dxfId="2413" priority="2155">
      <formula>ROW()=CELL("fila")</formula>
    </cfRule>
    <cfRule type="expression" dxfId="2412" priority="2156">
      <formula>$A165="Venta"</formula>
    </cfRule>
    <cfRule type="expression" dxfId="2411" priority="2157">
      <formula>$A165="Compra"</formula>
    </cfRule>
  </conditionalFormatting>
  <conditionalFormatting sqref="B165">
    <cfRule type="expression" dxfId="2410" priority="2152">
      <formula>ROW()=CELL("fila")</formula>
    </cfRule>
  </conditionalFormatting>
  <conditionalFormatting sqref="B165">
    <cfRule type="expression" dxfId="2409" priority="2153">
      <formula>$A165="Venta"</formula>
    </cfRule>
    <cfRule type="expression" dxfId="2408" priority="2154">
      <formula>$A165="Compra"</formula>
    </cfRule>
  </conditionalFormatting>
  <conditionalFormatting sqref="B165">
    <cfRule type="expression" dxfId="2407" priority="2146">
      <formula>ROW()=CELL("fila")</formula>
    </cfRule>
    <cfRule type="expression" dxfId="2406" priority="2147">
      <formula>$A165="Venta"</formula>
    </cfRule>
    <cfRule type="expression" dxfId="2405" priority="2148">
      <formula>$A165="Compra"</formula>
    </cfRule>
  </conditionalFormatting>
  <conditionalFormatting sqref="B165">
    <cfRule type="expression" dxfId="2404" priority="2149">
      <formula>ROW()=CELL("fila")</formula>
    </cfRule>
    <cfRule type="expression" dxfId="2403" priority="2150">
      <formula>$A165="Venta"</formula>
    </cfRule>
    <cfRule type="expression" dxfId="2402" priority="2151">
      <formula>$A165="Compra"</formula>
    </cfRule>
  </conditionalFormatting>
  <conditionalFormatting sqref="B165">
    <cfRule type="expression" dxfId="2401" priority="2140">
      <formula>ROW()=CELL("fila")</formula>
    </cfRule>
    <cfRule type="expression" dxfId="2400" priority="2141">
      <formula>$A165="Venta"</formula>
    </cfRule>
    <cfRule type="expression" dxfId="2399" priority="2142">
      <formula>$A165="Compra"</formula>
    </cfRule>
  </conditionalFormatting>
  <conditionalFormatting sqref="B165">
    <cfRule type="expression" dxfId="2398" priority="2143">
      <formula>ROW()=CELL("fila")</formula>
    </cfRule>
    <cfRule type="expression" dxfId="2397" priority="2144">
      <formula>$A165="Venta"</formula>
    </cfRule>
    <cfRule type="expression" dxfId="2396" priority="2145">
      <formula>$A165="Compra"</formula>
    </cfRule>
  </conditionalFormatting>
  <conditionalFormatting sqref="B165">
    <cfRule type="expression" dxfId="2395" priority="2137">
      <formula>ROW()=CELL("fila")</formula>
    </cfRule>
    <cfRule type="expression" dxfId="2394" priority="2138">
      <formula>$A165="Venta"</formula>
    </cfRule>
    <cfRule type="expression" dxfId="2393" priority="2139">
      <formula>$A165="Compra"</formula>
    </cfRule>
  </conditionalFormatting>
  <conditionalFormatting sqref="B165">
    <cfRule type="expression" dxfId="2392" priority="2134">
      <formula>ROW()=CELL("fila")</formula>
    </cfRule>
  </conditionalFormatting>
  <conditionalFormatting sqref="B165">
    <cfRule type="expression" dxfId="2391" priority="2135">
      <formula>$A165="Venta"</formula>
    </cfRule>
    <cfRule type="expression" dxfId="2390" priority="2136">
      <formula>$A165="Compra"</formula>
    </cfRule>
  </conditionalFormatting>
  <conditionalFormatting sqref="B165">
    <cfRule type="expression" dxfId="2389" priority="2128">
      <formula>ROW()=CELL("fila")</formula>
    </cfRule>
    <cfRule type="expression" dxfId="2388" priority="2129">
      <formula>$A165="Venta"</formula>
    </cfRule>
    <cfRule type="expression" dxfId="2387" priority="2130">
      <formula>$A165="Compra"</formula>
    </cfRule>
  </conditionalFormatting>
  <conditionalFormatting sqref="B165">
    <cfRule type="expression" dxfId="2386" priority="2131">
      <formula>ROW()=CELL("fila")</formula>
    </cfRule>
    <cfRule type="expression" dxfId="2385" priority="2132">
      <formula>$A165="Venta"</formula>
    </cfRule>
    <cfRule type="expression" dxfId="2384" priority="2133">
      <formula>$A165="Compra"</formula>
    </cfRule>
  </conditionalFormatting>
  <conditionalFormatting sqref="B165">
    <cfRule type="expression" dxfId="2383" priority="2122">
      <formula>ROW()=CELL("fila")</formula>
    </cfRule>
    <cfRule type="expression" dxfId="2382" priority="2123">
      <formula>$A165="Venta"</formula>
    </cfRule>
    <cfRule type="expression" dxfId="2381" priority="2124">
      <formula>$A165="Compra"</formula>
    </cfRule>
  </conditionalFormatting>
  <conditionalFormatting sqref="B165">
    <cfRule type="expression" dxfId="2380" priority="2125">
      <formula>ROW()=CELL("fila")</formula>
    </cfRule>
    <cfRule type="expression" dxfId="2379" priority="2126">
      <formula>$A165="Venta"</formula>
    </cfRule>
    <cfRule type="expression" dxfId="2378" priority="2127">
      <formula>$A165="Compra"</formula>
    </cfRule>
  </conditionalFormatting>
  <conditionalFormatting sqref="B165">
    <cfRule type="expression" dxfId="2377" priority="2119">
      <formula>ROW()=CELL("fila")</formula>
    </cfRule>
    <cfRule type="expression" dxfId="2376" priority="2120">
      <formula>$A165="Venta"</formula>
    </cfRule>
    <cfRule type="expression" dxfId="2375" priority="2121">
      <formula>$A165="Compra"</formula>
    </cfRule>
  </conditionalFormatting>
  <conditionalFormatting sqref="B165">
    <cfRule type="expression" dxfId="2374" priority="2116">
      <formula>ROW()=CELL("fila")</formula>
    </cfRule>
  </conditionalFormatting>
  <conditionalFormatting sqref="B165">
    <cfRule type="expression" dxfId="2373" priority="2117">
      <formula>$A165="Venta"</formula>
    </cfRule>
    <cfRule type="expression" dxfId="2372" priority="2118">
      <formula>$A165="Compra"</formula>
    </cfRule>
  </conditionalFormatting>
  <conditionalFormatting sqref="B165">
    <cfRule type="expression" dxfId="2371" priority="2110">
      <formula>ROW()=CELL("fila")</formula>
    </cfRule>
    <cfRule type="expression" dxfId="2370" priority="2111">
      <formula>$A165="Venta"</formula>
    </cfRule>
    <cfRule type="expression" dxfId="2369" priority="2112">
      <formula>$A165="Compra"</formula>
    </cfRule>
  </conditionalFormatting>
  <conditionalFormatting sqref="B165">
    <cfRule type="expression" dxfId="2368" priority="2113">
      <formula>ROW()=CELL("fila")</formula>
    </cfRule>
    <cfRule type="expression" dxfId="2367" priority="2114">
      <formula>$A165="Venta"</formula>
    </cfRule>
    <cfRule type="expression" dxfId="2366" priority="2115">
      <formula>$A165="Compra"</formula>
    </cfRule>
  </conditionalFormatting>
  <conditionalFormatting sqref="B165">
    <cfRule type="expression" dxfId="2365" priority="2104">
      <formula>ROW()=CELL("fila")</formula>
    </cfRule>
    <cfRule type="expression" dxfId="2364" priority="2105">
      <formula>$A165="Venta"</formula>
    </cfRule>
    <cfRule type="expression" dxfId="2363" priority="2106">
      <formula>$A165="Compra"</formula>
    </cfRule>
  </conditionalFormatting>
  <conditionalFormatting sqref="B165">
    <cfRule type="expression" dxfId="2362" priority="2107">
      <formula>ROW()=CELL("fila")</formula>
    </cfRule>
    <cfRule type="expression" dxfId="2361" priority="2108">
      <formula>$A165="Venta"</formula>
    </cfRule>
    <cfRule type="expression" dxfId="2360" priority="2109">
      <formula>$A165="Compra"</formula>
    </cfRule>
  </conditionalFormatting>
  <conditionalFormatting sqref="B165">
    <cfRule type="expression" dxfId="2359" priority="2098">
      <formula>ROW()=CELL("fila")</formula>
    </cfRule>
    <cfRule type="expression" dxfId="2358" priority="2099">
      <formula>$A165="Venta"</formula>
    </cfRule>
    <cfRule type="expression" dxfId="2357" priority="2100">
      <formula>$A165="Compra"</formula>
    </cfRule>
  </conditionalFormatting>
  <conditionalFormatting sqref="B165">
    <cfRule type="expression" dxfId="2356" priority="2101">
      <formula>ROW()=CELL("fila")</formula>
    </cfRule>
    <cfRule type="expression" dxfId="2355" priority="2102">
      <formula>$A165="Venta"</formula>
    </cfRule>
    <cfRule type="expression" dxfId="2354" priority="2103">
      <formula>$A165="Compra"</formula>
    </cfRule>
  </conditionalFormatting>
  <conditionalFormatting sqref="B165">
    <cfRule type="expression" dxfId="2353" priority="2092">
      <formula>ROW()=CELL("fila")</formula>
    </cfRule>
    <cfRule type="expression" dxfId="2352" priority="2093">
      <formula>$A165="Venta"</formula>
    </cfRule>
    <cfRule type="expression" dxfId="2351" priority="2094">
      <formula>$A165="Compra"</formula>
    </cfRule>
  </conditionalFormatting>
  <conditionalFormatting sqref="B165">
    <cfRule type="expression" dxfId="2350" priority="2095">
      <formula>ROW()=CELL("fila")</formula>
    </cfRule>
    <cfRule type="expression" dxfId="2349" priority="2096">
      <formula>$A165="Venta"</formula>
    </cfRule>
    <cfRule type="expression" dxfId="2348" priority="2097">
      <formula>$A165="Compra"</formula>
    </cfRule>
  </conditionalFormatting>
  <conditionalFormatting sqref="B165">
    <cfRule type="expression" dxfId="2347" priority="2089">
      <formula>ROW()=CELL("fila")</formula>
    </cfRule>
    <cfRule type="expression" dxfId="2346" priority="2090">
      <formula>$A165="Venta"</formula>
    </cfRule>
    <cfRule type="expression" dxfId="2345" priority="2091">
      <formula>$A165="Compra"</formula>
    </cfRule>
  </conditionalFormatting>
  <conditionalFormatting sqref="B165">
    <cfRule type="expression" dxfId="2344" priority="2086">
      <formula>ROW()=CELL("fila")</formula>
    </cfRule>
  </conditionalFormatting>
  <conditionalFormatting sqref="B165">
    <cfRule type="expression" dxfId="2343" priority="2087">
      <formula>$A165="Venta"</formula>
    </cfRule>
    <cfRule type="expression" dxfId="2342" priority="2088">
      <formula>$A165="Compra"</formula>
    </cfRule>
  </conditionalFormatting>
  <conditionalFormatting sqref="B165">
    <cfRule type="expression" dxfId="2341" priority="2080">
      <formula>ROW()=CELL("fila")</formula>
    </cfRule>
    <cfRule type="expression" dxfId="2340" priority="2081">
      <formula>$A165="Venta"</formula>
    </cfRule>
    <cfRule type="expression" dxfId="2339" priority="2082">
      <formula>$A165="Compra"</formula>
    </cfRule>
  </conditionalFormatting>
  <conditionalFormatting sqref="B165">
    <cfRule type="expression" dxfId="2338" priority="2083">
      <formula>ROW()=CELL("fila")</formula>
    </cfRule>
    <cfRule type="expression" dxfId="2337" priority="2084">
      <formula>$A165="Venta"</formula>
    </cfRule>
    <cfRule type="expression" dxfId="2336" priority="2085">
      <formula>$A165="Compra"</formula>
    </cfRule>
  </conditionalFormatting>
  <conditionalFormatting sqref="B165">
    <cfRule type="expression" dxfId="2335" priority="2074">
      <formula>ROW()=CELL("fila")</formula>
    </cfRule>
    <cfRule type="expression" dxfId="2334" priority="2075">
      <formula>$A165="Venta"</formula>
    </cfRule>
    <cfRule type="expression" dxfId="2333" priority="2076">
      <formula>$A165="Compra"</formula>
    </cfRule>
  </conditionalFormatting>
  <conditionalFormatting sqref="B165">
    <cfRule type="expression" dxfId="2332" priority="2077">
      <formula>ROW()=CELL("fila")</formula>
    </cfRule>
    <cfRule type="expression" dxfId="2331" priority="2078">
      <formula>$A165="Venta"</formula>
    </cfRule>
    <cfRule type="expression" dxfId="2330" priority="2079">
      <formula>$A165="Compra"</formula>
    </cfRule>
  </conditionalFormatting>
  <conditionalFormatting sqref="B165">
    <cfRule type="expression" dxfId="2329" priority="2068">
      <formula>ROW()=CELL("fila")</formula>
    </cfRule>
    <cfRule type="expression" dxfId="2328" priority="2069">
      <formula>$A165="Venta"</formula>
    </cfRule>
    <cfRule type="expression" dxfId="2327" priority="2070">
      <formula>$A165="Compra"</formula>
    </cfRule>
  </conditionalFormatting>
  <conditionalFormatting sqref="B165">
    <cfRule type="expression" dxfId="2326" priority="2071">
      <formula>ROW()=CELL("fila")</formula>
    </cfRule>
    <cfRule type="expression" dxfId="2325" priority="2072">
      <formula>$A165="Venta"</formula>
    </cfRule>
    <cfRule type="expression" dxfId="2324" priority="2073">
      <formula>$A165="Compra"</formula>
    </cfRule>
  </conditionalFormatting>
  <conditionalFormatting sqref="B165">
    <cfRule type="expression" dxfId="2323" priority="2062">
      <formula>ROW()=CELL("fila")</formula>
    </cfRule>
    <cfRule type="expression" dxfId="2322" priority="2063">
      <formula>$A165="Venta"</formula>
    </cfRule>
    <cfRule type="expression" dxfId="2321" priority="2064">
      <formula>$A165="Compra"</formula>
    </cfRule>
  </conditionalFormatting>
  <conditionalFormatting sqref="B165">
    <cfRule type="expression" dxfId="2320" priority="2065">
      <formula>ROW()=CELL("fila")</formula>
    </cfRule>
    <cfRule type="expression" dxfId="2319" priority="2066">
      <formula>$A165="Venta"</formula>
    </cfRule>
    <cfRule type="expression" dxfId="2318" priority="2067">
      <formula>$A165="Compra"</formula>
    </cfRule>
  </conditionalFormatting>
  <conditionalFormatting sqref="B165">
    <cfRule type="expression" dxfId="2317" priority="2059">
      <formula>ROW()=CELL("fila")</formula>
    </cfRule>
    <cfRule type="expression" dxfId="2316" priority="2060">
      <formula>$A165="Venta"</formula>
    </cfRule>
    <cfRule type="expression" dxfId="2315" priority="2061">
      <formula>$A165="Compra"</formula>
    </cfRule>
  </conditionalFormatting>
  <conditionalFormatting sqref="B164">
    <cfRule type="expression" dxfId="2314" priority="1948">
      <formula>ROW()=CELL("fila")</formula>
    </cfRule>
    <cfRule type="expression" dxfId="2313" priority="1949">
      <formula>$A164="Venta"</formula>
    </cfRule>
    <cfRule type="expression" dxfId="2312" priority="1950">
      <formula>$A164="Compra"</formula>
    </cfRule>
  </conditionalFormatting>
  <conditionalFormatting sqref="B164">
    <cfRule type="expression" dxfId="2311" priority="2050">
      <formula>ROW()=CELL("fila")</formula>
    </cfRule>
    <cfRule type="expression" dxfId="2310" priority="2051">
      <formula>$A164="Venta"</formula>
    </cfRule>
    <cfRule type="expression" dxfId="2309" priority="2052">
      <formula>$A164="Compra"</formula>
    </cfRule>
  </conditionalFormatting>
  <conditionalFormatting sqref="B164">
    <cfRule type="expression" dxfId="2308" priority="2053">
      <formula>ROW()=CELL("fila")</formula>
    </cfRule>
    <cfRule type="expression" dxfId="2307" priority="2054">
      <formula>$A164="Venta"</formula>
    </cfRule>
    <cfRule type="expression" dxfId="2306" priority="2055">
      <formula>$A164="Compra"</formula>
    </cfRule>
  </conditionalFormatting>
  <conditionalFormatting sqref="B164">
    <cfRule type="expression" dxfId="2305" priority="2047">
      <formula>ROW()=CELL("fila")</formula>
    </cfRule>
    <cfRule type="expression" dxfId="2304" priority="2048">
      <formula>$A164="Venta"</formula>
    </cfRule>
    <cfRule type="expression" dxfId="2303" priority="2049">
      <formula>$A164="Compra"</formula>
    </cfRule>
  </conditionalFormatting>
  <conditionalFormatting sqref="B164">
    <cfRule type="expression" dxfId="2302" priority="2044">
      <formula>ROW()=CELL("fila")</formula>
    </cfRule>
  </conditionalFormatting>
  <conditionalFormatting sqref="B164">
    <cfRule type="expression" dxfId="2301" priority="2045">
      <formula>$A164="Venta"</formula>
    </cfRule>
    <cfRule type="expression" dxfId="2300" priority="2046">
      <formula>$A164="Compra"</formula>
    </cfRule>
  </conditionalFormatting>
  <conditionalFormatting sqref="B164">
    <cfRule type="expression" dxfId="2299" priority="2038">
      <formula>ROW()=CELL("fila")</formula>
    </cfRule>
    <cfRule type="expression" dxfId="2298" priority="2039">
      <formula>$A164="Venta"</formula>
    </cfRule>
    <cfRule type="expression" dxfId="2297" priority="2040">
      <formula>$A164="Compra"</formula>
    </cfRule>
  </conditionalFormatting>
  <conditionalFormatting sqref="B164">
    <cfRule type="expression" dxfId="2296" priority="2041">
      <formula>ROW()=CELL("fila")</formula>
    </cfRule>
    <cfRule type="expression" dxfId="2295" priority="2042">
      <formula>$A164="Venta"</formula>
    </cfRule>
    <cfRule type="expression" dxfId="2294" priority="2043">
      <formula>$A164="Compra"</formula>
    </cfRule>
  </conditionalFormatting>
  <conditionalFormatting sqref="B164">
    <cfRule type="expression" dxfId="2293" priority="2032">
      <formula>ROW()=CELL("fila")</formula>
    </cfRule>
    <cfRule type="expression" dxfId="2292" priority="2033">
      <formula>$A164="Venta"</formula>
    </cfRule>
    <cfRule type="expression" dxfId="2291" priority="2034">
      <formula>$A164="Compra"</formula>
    </cfRule>
  </conditionalFormatting>
  <conditionalFormatting sqref="B164">
    <cfRule type="expression" dxfId="2290" priority="2035">
      <formula>ROW()=CELL("fila")</formula>
    </cfRule>
    <cfRule type="expression" dxfId="2289" priority="2036">
      <formula>$A164="Venta"</formula>
    </cfRule>
    <cfRule type="expression" dxfId="2288" priority="2037">
      <formula>$A164="Compra"</formula>
    </cfRule>
  </conditionalFormatting>
  <conditionalFormatting sqref="B164">
    <cfRule type="expression" dxfId="2287" priority="2029">
      <formula>ROW()=CELL("fila")</formula>
    </cfRule>
    <cfRule type="expression" dxfId="2286" priority="2030">
      <formula>$A164="Venta"</formula>
    </cfRule>
    <cfRule type="expression" dxfId="2285" priority="2031">
      <formula>$A164="Compra"</formula>
    </cfRule>
  </conditionalFormatting>
  <conditionalFormatting sqref="B164">
    <cfRule type="expression" dxfId="2284" priority="2026">
      <formula>ROW()=CELL("fila")</formula>
    </cfRule>
  </conditionalFormatting>
  <conditionalFormatting sqref="B164">
    <cfRule type="expression" dxfId="2283" priority="2027">
      <formula>$A164="Venta"</formula>
    </cfRule>
    <cfRule type="expression" dxfId="2282" priority="2028">
      <formula>$A164="Compra"</formula>
    </cfRule>
  </conditionalFormatting>
  <conditionalFormatting sqref="B164">
    <cfRule type="expression" dxfId="2281" priority="2020">
      <formula>ROW()=CELL("fila")</formula>
    </cfRule>
    <cfRule type="expression" dxfId="2280" priority="2021">
      <formula>$A164="Venta"</formula>
    </cfRule>
    <cfRule type="expression" dxfId="2279" priority="2022">
      <formula>$A164="Compra"</formula>
    </cfRule>
  </conditionalFormatting>
  <conditionalFormatting sqref="B164">
    <cfRule type="expression" dxfId="2278" priority="2023">
      <formula>ROW()=CELL("fila")</formula>
    </cfRule>
    <cfRule type="expression" dxfId="2277" priority="2024">
      <formula>$A164="Venta"</formula>
    </cfRule>
    <cfRule type="expression" dxfId="2276" priority="2025">
      <formula>$A164="Compra"</formula>
    </cfRule>
  </conditionalFormatting>
  <conditionalFormatting sqref="B164">
    <cfRule type="expression" dxfId="2275" priority="2014">
      <formula>ROW()=CELL("fila")</formula>
    </cfRule>
    <cfRule type="expression" dxfId="2274" priority="2015">
      <formula>$A164="Venta"</formula>
    </cfRule>
    <cfRule type="expression" dxfId="2273" priority="2016">
      <formula>$A164="Compra"</formula>
    </cfRule>
  </conditionalFormatting>
  <conditionalFormatting sqref="B164">
    <cfRule type="expression" dxfId="2272" priority="2017">
      <formula>ROW()=CELL("fila")</formula>
    </cfRule>
    <cfRule type="expression" dxfId="2271" priority="2018">
      <formula>$A164="Venta"</formula>
    </cfRule>
    <cfRule type="expression" dxfId="2270" priority="2019">
      <formula>$A164="Compra"</formula>
    </cfRule>
  </conditionalFormatting>
  <conditionalFormatting sqref="B164">
    <cfRule type="expression" dxfId="2269" priority="2011">
      <formula>ROW()=CELL("fila")</formula>
    </cfRule>
    <cfRule type="expression" dxfId="2268" priority="2012">
      <formula>$A164="Venta"</formula>
    </cfRule>
    <cfRule type="expression" dxfId="2267" priority="2013">
      <formula>$A164="Compra"</formula>
    </cfRule>
  </conditionalFormatting>
  <conditionalFormatting sqref="B164">
    <cfRule type="expression" dxfId="2266" priority="2008">
      <formula>ROW()=CELL("fila")</formula>
    </cfRule>
  </conditionalFormatting>
  <conditionalFormatting sqref="B164">
    <cfRule type="expression" dxfId="2265" priority="2009">
      <formula>$A164="Venta"</formula>
    </cfRule>
    <cfRule type="expression" dxfId="2264" priority="2010">
      <formula>$A164="Compra"</formula>
    </cfRule>
  </conditionalFormatting>
  <conditionalFormatting sqref="B164">
    <cfRule type="expression" dxfId="2263" priority="2002">
      <formula>ROW()=CELL("fila")</formula>
    </cfRule>
    <cfRule type="expression" dxfId="2262" priority="2003">
      <formula>$A164="Venta"</formula>
    </cfRule>
    <cfRule type="expression" dxfId="2261" priority="2004">
      <formula>$A164="Compra"</formula>
    </cfRule>
  </conditionalFormatting>
  <conditionalFormatting sqref="B164">
    <cfRule type="expression" dxfId="2260" priority="2005">
      <formula>ROW()=CELL("fila")</formula>
    </cfRule>
    <cfRule type="expression" dxfId="2259" priority="2006">
      <formula>$A164="Venta"</formula>
    </cfRule>
    <cfRule type="expression" dxfId="2258" priority="2007">
      <formula>$A164="Compra"</formula>
    </cfRule>
  </conditionalFormatting>
  <conditionalFormatting sqref="B164">
    <cfRule type="expression" dxfId="2257" priority="1996">
      <formula>ROW()=CELL("fila")</formula>
    </cfRule>
    <cfRule type="expression" dxfId="2256" priority="1997">
      <formula>$A164="Venta"</formula>
    </cfRule>
    <cfRule type="expression" dxfId="2255" priority="1998">
      <formula>$A164="Compra"</formula>
    </cfRule>
  </conditionalFormatting>
  <conditionalFormatting sqref="B164">
    <cfRule type="expression" dxfId="2254" priority="1999">
      <formula>ROW()=CELL("fila")</formula>
    </cfRule>
    <cfRule type="expression" dxfId="2253" priority="2000">
      <formula>$A164="Venta"</formula>
    </cfRule>
    <cfRule type="expression" dxfId="2252" priority="2001">
      <formula>$A164="Compra"</formula>
    </cfRule>
  </conditionalFormatting>
  <conditionalFormatting sqref="B164">
    <cfRule type="expression" dxfId="2251" priority="1990">
      <formula>ROW()=CELL("fila")</formula>
    </cfRule>
    <cfRule type="expression" dxfId="2250" priority="1991">
      <formula>$A164="Venta"</formula>
    </cfRule>
    <cfRule type="expression" dxfId="2249" priority="1992">
      <formula>$A164="Compra"</formula>
    </cfRule>
  </conditionalFormatting>
  <conditionalFormatting sqref="B164">
    <cfRule type="expression" dxfId="2248" priority="1993">
      <formula>ROW()=CELL("fila")</formula>
    </cfRule>
    <cfRule type="expression" dxfId="2247" priority="1994">
      <formula>$A164="Venta"</formula>
    </cfRule>
    <cfRule type="expression" dxfId="2246" priority="1995">
      <formula>$A164="Compra"</formula>
    </cfRule>
  </conditionalFormatting>
  <conditionalFormatting sqref="B164">
    <cfRule type="expression" dxfId="2245" priority="1984">
      <formula>ROW()=CELL("fila")</formula>
    </cfRule>
    <cfRule type="expression" dxfId="2244" priority="1985">
      <formula>$A164="Venta"</formula>
    </cfRule>
    <cfRule type="expression" dxfId="2243" priority="1986">
      <formula>$A164="Compra"</formula>
    </cfRule>
  </conditionalFormatting>
  <conditionalFormatting sqref="B164">
    <cfRule type="expression" dxfId="2242" priority="1987">
      <formula>ROW()=CELL("fila")</formula>
    </cfRule>
    <cfRule type="expression" dxfId="2241" priority="1988">
      <formula>$A164="Venta"</formula>
    </cfRule>
    <cfRule type="expression" dxfId="2240" priority="1989">
      <formula>$A164="Compra"</formula>
    </cfRule>
  </conditionalFormatting>
  <conditionalFormatting sqref="B164">
    <cfRule type="expression" dxfId="2239" priority="1981">
      <formula>ROW()=CELL("fila")</formula>
    </cfRule>
    <cfRule type="expression" dxfId="2238" priority="1982">
      <formula>$A164="Venta"</formula>
    </cfRule>
    <cfRule type="expression" dxfId="2237" priority="1983">
      <formula>$A164="Compra"</formula>
    </cfRule>
  </conditionalFormatting>
  <conditionalFormatting sqref="B164">
    <cfRule type="expression" dxfId="2236" priority="1978">
      <formula>ROW()=CELL("fila")</formula>
    </cfRule>
  </conditionalFormatting>
  <conditionalFormatting sqref="B164">
    <cfRule type="expression" dxfId="2235" priority="1979">
      <formula>$A164="Venta"</formula>
    </cfRule>
    <cfRule type="expression" dxfId="2234" priority="1980">
      <formula>$A164="Compra"</formula>
    </cfRule>
  </conditionalFormatting>
  <conditionalFormatting sqref="B164">
    <cfRule type="expression" dxfId="2233" priority="1972">
      <formula>ROW()=CELL("fila")</formula>
    </cfRule>
    <cfRule type="expression" dxfId="2232" priority="1973">
      <formula>$A164="Venta"</formula>
    </cfRule>
    <cfRule type="expression" dxfId="2231" priority="1974">
      <formula>$A164="Compra"</formula>
    </cfRule>
  </conditionalFormatting>
  <conditionalFormatting sqref="B164">
    <cfRule type="expression" dxfId="2230" priority="1975">
      <formula>ROW()=CELL("fila")</formula>
    </cfRule>
    <cfRule type="expression" dxfId="2229" priority="1976">
      <formula>$A164="Venta"</formula>
    </cfRule>
    <cfRule type="expression" dxfId="2228" priority="1977">
      <formula>$A164="Compra"</formula>
    </cfRule>
  </conditionalFormatting>
  <conditionalFormatting sqref="B164">
    <cfRule type="expression" dxfId="2227" priority="1966">
      <formula>ROW()=CELL("fila")</formula>
    </cfRule>
    <cfRule type="expression" dxfId="2226" priority="1967">
      <formula>$A164="Venta"</formula>
    </cfRule>
    <cfRule type="expression" dxfId="2225" priority="1968">
      <formula>$A164="Compra"</formula>
    </cfRule>
  </conditionalFormatting>
  <conditionalFormatting sqref="B164">
    <cfRule type="expression" dxfId="2224" priority="1969">
      <formula>ROW()=CELL("fila")</formula>
    </cfRule>
    <cfRule type="expression" dxfId="2223" priority="1970">
      <formula>$A164="Venta"</formula>
    </cfRule>
    <cfRule type="expression" dxfId="2222" priority="1971">
      <formula>$A164="Compra"</formula>
    </cfRule>
  </conditionalFormatting>
  <conditionalFormatting sqref="B164">
    <cfRule type="expression" dxfId="2221" priority="1960">
      <formula>ROW()=CELL("fila")</formula>
    </cfRule>
    <cfRule type="expression" dxfId="2220" priority="1961">
      <formula>$A164="Venta"</formula>
    </cfRule>
    <cfRule type="expression" dxfId="2219" priority="1962">
      <formula>$A164="Compra"</formula>
    </cfRule>
  </conditionalFormatting>
  <conditionalFormatting sqref="B164">
    <cfRule type="expression" dxfId="2218" priority="1963">
      <formula>ROW()=CELL("fila")</formula>
    </cfRule>
    <cfRule type="expression" dxfId="2217" priority="1964">
      <formula>$A164="Venta"</formula>
    </cfRule>
    <cfRule type="expression" dxfId="2216" priority="1965">
      <formula>$A164="Compra"</formula>
    </cfRule>
  </conditionalFormatting>
  <conditionalFormatting sqref="B164">
    <cfRule type="expression" dxfId="2215" priority="1954">
      <formula>ROW()=CELL("fila")</formula>
    </cfRule>
    <cfRule type="expression" dxfId="2214" priority="1955">
      <formula>$A164="Venta"</formula>
    </cfRule>
    <cfRule type="expression" dxfId="2213" priority="1956">
      <formula>$A164="Compra"</formula>
    </cfRule>
  </conditionalFormatting>
  <conditionalFormatting sqref="B164">
    <cfRule type="expression" dxfId="2212" priority="1957">
      <formula>ROW()=CELL("fila")</formula>
    </cfRule>
    <cfRule type="expression" dxfId="2211" priority="1958">
      <formula>$A164="Venta"</formula>
    </cfRule>
    <cfRule type="expression" dxfId="2210" priority="1959">
      <formula>$A164="Compra"</formula>
    </cfRule>
  </conditionalFormatting>
  <conditionalFormatting sqref="B164">
    <cfRule type="expression" dxfId="2209" priority="1951">
      <formula>ROW()=CELL("fila")</formula>
    </cfRule>
    <cfRule type="expression" dxfId="2208" priority="1952">
      <formula>$A164="Venta"</formula>
    </cfRule>
    <cfRule type="expression" dxfId="2207" priority="1953">
      <formula>$A164="Compra"</formula>
    </cfRule>
  </conditionalFormatting>
  <conditionalFormatting sqref="B172:B205">
    <cfRule type="expression" dxfId="2206" priority="1945">
      <formula>ROW()=CELL("fila")</formula>
    </cfRule>
    <cfRule type="expression" dxfId="2205" priority="1946">
      <formula>$A172="Venta"</formula>
    </cfRule>
    <cfRule type="expression" dxfId="2204" priority="1947">
      <formula>$A172="Compra"</formula>
    </cfRule>
  </conditionalFormatting>
  <conditionalFormatting sqref="B172:B205">
    <cfRule type="expression" dxfId="2203" priority="1936">
      <formula>ROW()=CELL("fila")</formula>
    </cfRule>
    <cfRule type="expression" dxfId="2202" priority="1937">
      <formula>$A172="Venta"</formula>
    </cfRule>
    <cfRule type="expression" dxfId="2201" priority="1938">
      <formula>$A172="Compra"</formula>
    </cfRule>
  </conditionalFormatting>
  <conditionalFormatting sqref="B172:B205">
    <cfRule type="expression" dxfId="2200" priority="1939">
      <formula>ROW()=CELL("fila")</formula>
    </cfRule>
    <cfRule type="expression" dxfId="2199" priority="1940">
      <formula>$A172="Venta"</formula>
    </cfRule>
    <cfRule type="expression" dxfId="2198" priority="1941">
      <formula>$A172="Compra"</formula>
    </cfRule>
  </conditionalFormatting>
  <conditionalFormatting sqref="B172:B205">
    <cfRule type="expression" dxfId="2197" priority="1933">
      <formula>ROW()=CELL("fila")</formula>
    </cfRule>
    <cfRule type="expression" dxfId="2196" priority="1934">
      <formula>$A172="Venta"</formula>
    </cfRule>
    <cfRule type="expression" dxfId="2195" priority="1935">
      <formula>$A172="Compra"</formula>
    </cfRule>
  </conditionalFormatting>
  <conditionalFormatting sqref="B172:B205">
    <cfRule type="expression" dxfId="2194" priority="1927">
      <formula>ROW()=CELL("fila")</formula>
    </cfRule>
    <cfRule type="expression" dxfId="2193" priority="1928">
      <formula>$A172="Venta"</formula>
    </cfRule>
    <cfRule type="expression" dxfId="2192" priority="1929">
      <formula>$A172="Compra"</formula>
    </cfRule>
  </conditionalFormatting>
  <conditionalFormatting sqref="B172:B205">
    <cfRule type="expression" dxfId="2191" priority="1918">
      <formula>ROW()=CELL("fila")</formula>
    </cfRule>
    <cfRule type="expression" dxfId="2190" priority="1919">
      <formula>$A172="Venta"</formula>
    </cfRule>
    <cfRule type="expression" dxfId="2189" priority="1920">
      <formula>$A172="Compra"</formula>
    </cfRule>
  </conditionalFormatting>
  <conditionalFormatting sqref="B172:B205">
    <cfRule type="expression" dxfId="2188" priority="1921">
      <formula>ROW()=CELL("fila")</formula>
    </cfRule>
    <cfRule type="expression" dxfId="2187" priority="1922">
      <formula>$A172="Venta"</formula>
    </cfRule>
    <cfRule type="expression" dxfId="2186" priority="1923">
      <formula>$A172="Compra"</formula>
    </cfRule>
  </conditionalFormatting>
  <conditionalFormatting sqref="B172:B205">
    <cfRule type="expression" dxfId="2185" priority="1915">
      <formula>ROW()=CELL("fila")</formula>
    </cfRule>
    <cfRule type="expression" dxfId="2184" priority="1916">
      <formula>$A172="Venta"</formula>
    </cfRule>
    <cfRule type="expression" dxfId="2183" priority="1917">
      <formula>$A172="Compra"</formula>
    </cfRule>
  </conditionalFormatting>
  <conditionalFormatting sqref="B172:B205">
    <cfRule type="expression" dxfId="2182" priority="1906">
      <formula>ROW()=CELL("fila")</formula>
    </cfRule>
    <cfRule type="expression" dxfId="2181" priority="1907">
      <formula>$A172="Venta"</formula>
    </cfRule>
    <cfRule type="expression" dxfId="2180" priority="1908">
      <formula>$A172="Compra"</formula>
    </cfRule>
  </conditionalFormatting>
  <conditionalFormatting sqref="B172:B205">
    <cfRule type="expression" dxfId="2179" priority="1909">
      <formula>ROW()=CELL("fila")</formula>
    </cfRule>
    <cfRule type="expression" dxfId="2178" priority="1910">
      <formula>$A172="Venta"</formula>
    </cfRule>
    <cfRule type="expression" dxfId="2177" priority="1911">
      <formula>$A172="Compra"</formula>
    </cfRule>
  </conditionalFormatting>
  <conditionalFormatting sqref="B172:B205">
    <cfRule type="expression" dxfId="2176" priority="1942">
      <formula>ROW()=CELL("fila")</formula>
    </cfRule>
    <cfRule type="expression" dxfId="2175" priority="1943">
      <formula>$A172="Venta"</formula>
    </cfRule>
    <cfRule type="expression" dxfId="2174" priority="1944">
      <formula>$A172="Compra"</formula>
    </cfRule>
  </conditionalFormatting>
  <conditionalFormatting sqref="B172:B205">
    <cfRule type="expression" dxfId="2173" priority="1930">
      <formula>ROW()=CELL("fila")</formula>
    </cfRule>
  </conditionalFormatting>
  <conditionalFormatting sqref="B172:B205">
    <cfRule type="expression" dxfId="2172" priority="1931">
      <formula>$A172="Venta"</formula>
    </cfRule>
    <cfRule type="expression" dxfId="2171" priority="1932">
      <formula>$A172="Compra"</formula>
    </cfRule>
  </conditionalFormatting>
  <conditionalFormatting sqref="B172:B205">
    <cfRule type="expression" dxfId="2170" priority="1924">
      <formula>ROW()=CELL("fila")</formula>
    </cfRule>
    <cfRule type="expression" dxfId="2169" priority="1925">
      <formula>$A172="Venta"</formula>
    </cfRule>
    <cfRule type="expression" dxfId="2168" priority="1926">
      <formula>$A172="Compra"</formula>
    </cfRule>
  </conditionalFormatting>
  <conditionalFormatting sqref="B172:B205">
    <cfRule type="expression" dxfId="2167" priority="1912">
      <formula>ROW()=CELL("fila")</formula>
    </cfRule>
  </conditionalFormatting>
  <conditionalFormatting sqref="B172:B205">
    <cfRule type="expression" dxfId="2166" priority="1913">
      <formula>$A172="Venta"</formula>
    </cfRule>
    <cfRule type="expression" dxfId="2165" priority="1914">
      <formula>$A172="Compra"</formula>
    </cfRule>
  </conditionalFormatting>
  <conditionalFormatting sqref="B172:B205">
    <cfRule type="expression" dxfId="2164" priority="1903">
      <formula>ROW()=CELL("fila")</formula>
    </cfRule>
    <cfRule type="expression" dxfId="2163" priority="1904">
      <formula>$A172="Venta"</formula>
    </cfRule>
    <cfRule type="expression" dxfId="2162" priority="1905">
      <formula>$A172="Compra"</formula>
    </cfRule>
  </conditionalFormatting>
  <conditionalFormatting sqref="B172:B205">
    <cfRule type="expression" dxfId="2161" priority="1900">
      <formula>ROW()=CELL("fila")</formula>
    </cfRule>
  </conditionalFormatting>
  <conditionalFormatting sqref="B172:B205">
    <cfRule type="expression" dxfId="2160" priority="1901">
      <formula>$A172="Venta"</formula>
    </cfRule>
    <cfRule type="expression" dxfId="2159" priority="1902">
      <formula>$A172="Compra"</formula>
    </cfRule>
  </conditionalFormatting>
  <conditionalFormatting sqref="B172:B205">
    <cfRule type="expression" dxfId="2158" priority="1894">
      <formula>ROW()=CELL("fila")</formula>
    </cfRule>
    <cfRule type="expression" dxfId="2157" priority="1895">
      <formula>$A172="Venta"</formula>
    </cfRule>
    <cfRule type="expression" dxfId="2156" priority="1896">
      <formula>$A172="Compra"</formula>
    </cfRule>
  </conditionalFormatting>
  <conditionalFormatting sqref="B172:B205">
    <cfRule type="expression" dxfId="2155" priority="1897">
      <formula>ROW()=CELL("fila")</formula>
    </cfRule>
    <cfRule type="expression" dxfId="2154" priority="1898">
      <formula>$A172="Venta"</formula>
    </cfRule>
    <cfRule type="expression" dxfId="2153" priority="1899">
      <formula>$A172="Compra"</formula>
    </cfRule>
  </conditionalFormatting>
  <conditionalFormatting sqref="B172:B205">
    <cfRule type="expression" dxfId="2152" priority="1888">
      <formula>ROW()=CELL("fila")</formula>
    </cfRule>
    <cfRule type="expression" dxfId="2151" priority="1889">
      <formula>$A172="Venta"</formula>
    </cfRule>
    <cfRule type="expression" dxfId="2150" priority="1890">
      <formula>$A172="Compra"</formula>
    </cfRule>
  </conditionalFormatting>
  <conditionalFormatting sqref="B172:B205">
    <cfRule type="expression" dxfId="2149" priority="1891">
      <formula>ROW()=CELL("fila")</formula>
    </cfRule>
    <cfRule type="expression" dxfId="2148" priority="1892">
      <formula>$A172="Venta"</formula>
    </cfRule>
    <cfRule type="expression" dxfId="2147" priority="1893">
      <formula>$A172="Compra"</formula>
    </cfRule>
  </conditionalFormatting>
  <conditionalFormatting sqref="B172:B205">
    <cfRule type="expression" dxfId="2146" priority="1885">
      <formula>ROW()=CELL("fila")</formula>
    </cfRule>
    <cfRule type="expression" dxfId="2145" priority="1886">
      <formula>$A172="Venta"</formula>
    </cfRule>
    <cfRule type="expression" dxfId="2144" priority="1887">
      <formula>$A172="Compra"</formula>
    </cfRule>
  </conditionalFormatting>
  <conditionalFormatting sqref="B172:B205">
    <cfRule type="expression" dxfId="2143" priority="1882">
      <formula>ROW()=CELL("fila")</formula>
    </cfRule>
    <cfRule type="expression" dxfId="2142" priority="1883">
      <formula>$A172="Venta"</formula>
    </cfRule>
    <cfRule type="expression" dxfId="2141" priority="1884">
      <formula>$A172="Compra"</formula>
    </cfRule>
  </conditionalFormatting>
  <conditionalFormatting sqref="B172:B205">
    <cfRule type="expression" dxfId="2140" priority="1879">
      <formula>ROW()=CELL("fila")</formula>
    </cfRule>
    <cfRule type="expression" dxfId="2139" priority="1880">
      <formula>$A172="Venta"</formula>
    </cfRule>
    <cfRule type="expression" dxfId="2138" priority="1881">
      <formula>$A172="Compra"</formula>
    </cfRule>
  </conditionalFormatting>
  <conditionalFormatting sqref="B172:B205">
    <cfRule type="expression" dxfId="2137" priority="1876">
      <formula>ROW()=CELL("fila")</formula>
    </cfRule>
  </conditionalFormatting>
  <conditionalFormatting sqref="B172:B205">
    <cfRule type="expression" dxfId="2136" priority="1877">
      <formula>$A172="Venta"</formula>
    </cfRule>
    <cfRule type="expression" dxfId="2135" priority="1878">
      <formula>$A172="Compra"</formula>
    </cfRule>
  </conditionalFormatting>
  <conditionalFormatting sqref="B172:B205">
    <cfRule type="expression" dxfId="2134" priority="1870">
      <formula>ROW()=CELL("fila")</formula>
    </cfRule>
    <cfRule type="expression" dxfId="2133" priority="1871">
      <formula>$A172="Venta"</formula>
    </cfRule>
    <cfRule type="expression" dxfId="2132" priority="1872">
      <formula>$A172="Compra"</formula>
    </cfRule>
  </conditionalFormatting>
  <conditionalFormatting sqref="B172:B205">
    <cfRule type="expression" dxfId="2131" priority="1873">
      <formula>ROW()=CELL("fila")</formula>
    </cfRule>
    <cfRule type="expression" dxfId="2130" priority="1874">
      <formula>$A172="Venta"</formula>
    </cfRule>
    <cfRule type="expression" dxfId="2129" priority="1875">
      <formula>$A172="Compra"</formula>
    </cfRule>
  </conditionalFormatting>
  <conditionalFormatting sqref="B172:B205">
    <cfRule type="expression" dxfId="2128" priority="1867">
      <formula>ROW()=CELL("fila")</formula>
    </cfRule>
    <cfRule type="expression" dxfId="2127" priority="1868">
      <formula>$A172="Venta"</formula>
    </cfRule>
    <cfRule type="expression" dxfId="2126" priority="1869">
      <formula>$A172="Compra"</formula>
    </cfRule>
  </conditionalFormatting>
  <conditionalFormatting sqref="B172:B205">
    <cfRule type="expression" dxfId="2125" priority="1864">
      <formula>ROW()=CELL("fila")</formula>
    </cfRule>
  </conditionalFormatting>
  <conditionalFormatting sqref="B172:B205">
    <cfRule type="expression" dxfId="2124" priority="1865">
      <formula>$A172="Venta"</formula>
    </cfRule>
    <cfRule type="expression" dxfId="2123" priority="1866">
      <formula>$A172="Compra"</formula>
    </cfRule>
  </conditionalFormatting>
  <conditionalFormatting sqref="B172:B205">
    <cfRule type="expression" dxfId="2122" priority="1858">
      <formula>ROW()=CELL("fila")</formula>
    </cfRule>
    <cfRule type="expression" dxfId="2121" priority="1859">
      <formula>$A172="Venta"</formula>
    </cfRule>
    <cfRule type="expression" dxfId="2120" priority="1860">
      <formula>$A172="Compra"</formula>
    </cfRule>
  </conditionalFormatting>
  <conditionalFormatting sqref="B172:B205">
    <cfRule type="expression" dxfId="2119" priority="1861">
      <formula>ROW()=CELL("fila")</formula>
    </cfRule>
    <cfRule type="expression" dxfId="2118" priority="1862">
      <formula>$A172="Venta"</formula>
    </cfRule>
    <cfRule type="expression" dxfId="2117" priority="1863">
      <formula>$A172="Compra"</formula>
    </cfRule>
  </conditionalFormatting>
  <conditionalFormatting sqref="B172:B205">
    <cfRule type="expression" dxfId="2116" priority="1852">
      <formula>ROW()=CELL("fila")</formula>
    </cfRule>
    <cfRule type="expression" dxfId="2115" priority="1853">
      <formula>$A172="Venta"</formula>
    </cfRule>
    <cfRule type="expression" dxfId="2114" priority="1854">
      <formula>$A172="Compra"</formula>
    </cfRule>
  </conditionalFormatting>
  <conditionalFormatting sqref="B172:B205">
    <cfRule type="expression" dxfId="2113" priority="1855">
      <formula>ROW()=CELL("fila")</formula>
    </cfRule>
    <cfRule type="expression" dxfId="2112" priority="1856">
      <formula>$A172="Venta"</formula>
    </cfRule>
    <cfRule type="expression" dxfId="2111" priority="1857">
      <formula>$A172="Compra"</formula>
    </cfRule>
  </conditionalFormatting>
  <conditionalFormatting sqref="B172:B205">
    <cfRule type="expression" dxfId="2110" priority="1849">
      <formula>ROW()=CELL("fila")</formula>
    </cfRule>
    <cfRule type="expression" dxfId="2109" priority="1850">
      <formula>$A172="Venta"</formula>
    </cfRule>
    <cfRule type="expression" dxfId="2108" priority="1851">
      <formula>$A172="Compra"</formula>
    </cfRule>
  </conditionalFormatting>
  <conditionalFormatting sqref="B172:B205">
    <cfRule type="expression" dxfId="2107" priority="1846">
      <formula>ROW()=CELL("fila")</formula>
    </cfRule>
  </conditionalFormatting>
  <conditionalFormatting sqref="B172:B205">
    <cfRule type="expression" dxfId="2106" priority="1847">
      <formula>$A172="Venta"</formula>
    </cfRule>
    <cfRule type="expression" dxfId="2105" priority="1848">
      <formula>$A172="Compra"</formula>
    </cfRule>
  </conditionalFormatting>
  <conditionalFormatting sqref="B172:B205">
    <cfRule type="expression" dxfId="2104" priority="1840">
      <formula>ROW()=CELL("fila")</formula>
    </cfRule>
    <cfRule type="expression" dxfId="2103" priority="1841">
      <formula>$A172="Venta"</formula>
    </cfRule>
    <cfRule type="expression" dxfId="2102" priority="1842">
      <formula>$A172="Compra"</formula>
    </cfRule>
  </conditionalFormatting>
  <conditionalFormatting sqref="B172:B205">
    <cfRule type="expression" dxfId="2101" priority="1843">
      <formula>ROW()=CELL("fila")</formula>
    </cfRule>
    <cfRule type="expression" dxfId="2100" priority="1844">
      <formula>$A172="Venta"</formula>
    </cfRule>
    <cfRule type="expression" dxfId="2099" priority="1845">
      <formula>$A172="Compra"</formula>
    </cfRule>
  </conditionalFormatting>
  <conditionalFormatting sqref="B172:B205">
    <cfRule type="expression" dxfId="2098" priority="1834">
      <formula>ROW()=CELL("fila")</formula>
    </cfRule>
    <cfRule type="expression" dxfId="2097" priority="1835">
      <formula>$A172="Venta"</formula>
    </cfRule>
    <cfRule type="expression" dxfId="2096" priority="1836">
      <formula>$A172="Compra"</formula>
    </cfRule>
  </conditionalFormatting>
  <conditionalFormatting sqref="B172:B205">
    <cfRule type="expression" dxfId="2095" priority="1837">
      <formula>ROW()=CELL("fila")</formula>
    </cfRule>
    <cfRule type="expression" dxfId="2094" priority="1838">
      <formula>$A172="Venta"</formula>
    </cfRule>
    <cfRule type="expression" dxfId="2093" priority="1839">
      <formula>$A172="Compra"</formula>
    </cfRule>
  </conditionalFormatting>
  <conditionalFormatting sqref="B172:B205">
    <cfRule type="expression" dxfId="2092" priority="1831">
      <formula>ROW()=CELL("fila")</formula>
    </cfRule>
    <cfRule type="expression" dxfId="2091" priority="1832">
      <formula>$A172="Venta"</formula>
    </cfRule>
    <cfRule type="expression" dxfId="2090" priority="1833">
      <formula>$A172="Compra"</formula>
    </cfRule>
  </conditionalFormatting>
  <conditionalFormatting sqref="B172:B205">
    <cfRule type="expression" dxfId="2089" priority="1828">
      <formula>ROW()=CELL("fila")</formula>
    </cfRule>
  </conditionalFormatting>
  <conditionalFormatting sqref="B172:B205">
    <cfRule type="expression" dxfId="2088" priority="1829">
      <formula>$A172="Venta"</formula>
    </cfRule>
    <cfRule type="expression" dxfId="2087" priority="1830">
      <formula>$A172="Compra"</formula>
    </cfRule>
  </conditionalFormatting>
  <conditionalFormatting sqref="B172:B205">
    <cfRule type="expression" dxfId="2086" priority="1822">
      <formula>ROW()=CELL("fila")</formula>
    </cfRule>
    <cfRule type="expression" dxfId="2085" priority="1823">
      <formula>$A172="Venta"</formula>
    </cfRule>
    <cfRule type="expression" dxfId="2084" priority="1824">
      <formula>$A172="Compra"</formula>
    </cfRule>
  </conditionalFormatting>
  <conditionalFormatting sqref="B172:B205">
    <cfRule type="expression" dxfId="2083" priority="1825">
      <formula>ROW()=CELL("fila")</formula>
    </cfRule>
    <cfRule type="expression" dxfId="2082" priority="1826">
      <formula>$A172="Venta"</formula>
    </cfRule>
    <cfRule type="expression" dxfId="2081" priority="1827">
      <formula>$A172="Compra"</formula>
    </cfRule>
  </conditionalFormatting>
  <conditionalFormatting sqref="B172:B205">
    <cfRule type="expression" dxfId="2080" priority="1816">
      <formula>ROW()=CELL("fila")</formula>
    </cfRule>
    <cfRule type="expression" dxfId="2079" priority="1817">
      <formula>$A172="Venta"</formula>
    </cfRule>
    <cfRule type="expression" dxfId="2078" priority="1818">
      <formula>$A172="Compra"</formula>
    </cfRule>
  </conditionalFormatting>
  <conditionalFormatting sqref="B172:B205">
    <cfRule type="expression" dxfId="2077" priority="1819">
      <formula>ROW()=CELL("fila")</formula>
    </cfRule>
    <cfRule type="expression" dxfId="2076" priority="1820">
      <formula>$A172="Venta"</formula>
    </cfRule>
    <cfRule type="expression" dxfId="2075" priority="1821">
      <formula>$A172="Compra"</formula>
    </cfRule>
  </conditionalFormatting>
  <conditionalFormatting sqref="B172:B205">
    <cfRule type="expression" dxfId="2074" priority="1813">
      <formula>ROW()=CELL("fila")</formula>
    </cfRule>
    <cfRule type="expression" dxfId="2073" priority="1814">
      <formula>$A172="Venta"</formula>
    </cfRule>
    <cfRule type="expression" dxfId="2072" priority="1815">
      <formula>$A172="Compra"</formula>
    </cfRule>
  </conditionalFormatting>
  <conditionalFormatting sqref="B172:B205">
    <cfRule type="expression" dxfId="2071" priority="1810">
      <formula>ROW()=CELL("fila")</formula>
    </cfRule>
  </conditionalFormatting>
  <conditionalFormatting sqref="B172:B205">
    <cfRule type="expression" dxfId="2070" priority="1811">
      <formula>$A172="Venta"</formula>
    </cfRule>
    <cfRule type="expression" dxfId="2069" priority="1812">
      <formula>$A172="Compra"</formula>
    </cfRule>
  </conditionalFormatting>
  <conditionalFormatting sqref="B172:B205">
    <cfRule type="expression" dxfId="2068" priority="1804">
      <formula>ROW()=CELL("fila")</formula>
    </cfRule>
    <cfRule type="expression" dxfId="2067" priority="1805">
      <formula>$A172="Venta"</formula>
    </cfRule>
    <cfRule type="expression" dxfId="2066" priority="1806">
      <formula>$A172="Compra"</formula>
    </cfRule>
  </conditionalFormatting>
  <conditionalFormatting sqref="B172:B205">
    <cfRule type="expression" dxfId="2065" priority="1807">
      <formula>ROW()=CELL("fila")</formula>
    </cfRule>
    <cfRule type="expression" dxfId="2064" priority="1808">
      <formula>$A172="Venta"</formula>
    </cfRule>
    <cfRule type="expression" dxfId="2063" priority="1809">
      <formula>$A172="Compra"</formula>
    </cfRule>
  </conditionalFormatting>
  <conditionalFormatting sqref="B172:B205">
    <cfRule type="expression" dxfId="2062" priority="1798">
      <formula>ROW()=CELL("fila")</formula>
    </cfRule>
    <cfRule type="expression" dxfId="2061" priority="1799">
      <formula>$A172="Venta"</formula>
    </cfRule>
    <cfRule type="expression" dxfId="2060" priority="1800">
      <formula>$A172="Compra"</formula>
    </cfRule>
  </conditionalFormatting>
  <conditionalFormatting sqref="B172:B205">
    <cfRule type="expression" dxfId="2059" priority="1801">
      <formula>ROW()=CELL("fila")</formula>
    </cfRule>
    <cfRule type="expression" dxfId="2058" priority="1802">
      <formula>$A172="Venta"</formula>
    </cfRule>
    <cfRule type="expression" dxfId="2057" priority="1803">
      <formula>$A172="Compra"</formula>
    </cfRule>
  </conditionalFormatting>
  <conditionalFormatting sqref="B172:B205">
    <cfRule type="expression" dxfId="2056" priority="1792">
      <formula>ROW()=CELL("fila")</formula>
    </cfRule>
    <cfRule type="expression" dxfId="2055" priority="1793">
      <formula>$A172="Venta"</formula>
    </cfRule>
    <cfRule type="expression" dxfId="2054" priority="1794">
      <formula>$A172="Compra"</formula>
    </cfRule>
  </conditionalFormatting>
  <conditionalFormatting sqref="B172:B205">
    <cfRule type="expression" dxfId="2053" priority="1795">
      <formula>ROW()=CELL("fila")</formula>
    </cfRule>
    <cfRule type="expression" dxfId="2052" priority="1796">
      <formula>$A172="Venta"</formula>
    </cfRule>
    <cfRule type="expression" dxfId="2051" priority="1797">
      <formula>$A172="Compra"</formula>
    </cfRule>
  </conditionalFormatting>
  <conditionalFormatting sqref="B172:B205">
    <cfRule type="expression" dxfId="2050" priority="1786">
      <formula>ROW()=CELL("fila")</formula>
    </cfRule>
    <cfRule type="expression" dxfId="2049" priority="1787">
      <formula>$A172="Venta"</formula>
    </cfRule>
    <cfRule type="expression" dxfId="2048" priority="1788">
      <formula>$A172="Compra"</formula>
    </cfRule>
  </conditionalFormatting>
  <conditionalFormatting sqref="B172:B205">
    <cfRule type="expression" dxfId="2047" priority="1789">
      <formula>ROW()=CELL("fila")</formula>
    </cfRule>
    <cfRule type="expression" dxfId="2046" priority="1790">
      <formula>$A172="Venta"</formula>
    </cfRule>
    <cfRule type="expression" dxfId="2045" priority="1791">
      <formula>$A172="Compra"</formula>
    </cfRule>
  </conditionalFormatting>
  <conditionalFormatting sqref="B172:B205">
    <cfRule type="expression" dxfId="2044" priority="1783">
      <formula>ROW()=CELL("fila")</formula>
    </cfRule>
    <cfRule type="expression" dxfId="2043" priority="1784">
      <formula>$A172="Venta"</formula>
    </cfRule>
    <cfRule type="expression" dxfId="2042" priority="1785">
      <formula>$A172="Compra"</formula>
    </cfRule>
  </conditionalFormatting>
  <conditionalFormatting sqref="B172:B205">
    <cfRule type="expression" dxfId="2041" priority="1780">
      <formula>ROW()=CELL("fila")</formula>
    </cfRule>
    <cfRule type="expression" dxfId="2040" priority="1781">
      <formula>$A172="Venta"</formula>
    </cfRule>
    <cfRule type="expression" dxfId="2039" priority="1782">
      <formula>$A172="Compra"</formula>
    </cfRule>
  </conditionalFormatting>
  <conditionalFormatting sqref="B172:B205">
    <cfRule type="expression" dxfId="2038" priority="1777">
      <formula>ROW()=CELL("fila")</formula>
    </cfRule>
    <cfRule type="expression" dxfId="2037" priority="1778">
      <formula>$A172="Venta"</formula>
    </cfRule>
    <cfRule type="expression" dxfId="2036" priority="1779">
      <formula>$A172="Compra"</formula>
    </cfRule>
  </conditionalFormatting>
  <conditionalFormatting sqref="B172:B205">
    <cfRule type="expression" dxfId="2035" priority="1774">
      <formula>ROW()=CELL("fila")</formula>
    </cfRule>
  </conditionalFormatting>
  <conditionalFormatting sqref="B172:B205">
    <cfRule type="expression" dxfId="2034" priority="1775">
      <formula>$A172="Venta"</formula>
    </cfRule>
    <cfRule type="expression" dxfId="2033" priority="1776">
      <formula>$A172="Compra"</formula>
    </cfRule>
  </conditionalFormatting>
  <conditionalFormatting sqref="B172:B205">
    <cfRule type="expression" dxfId="2032" priority="1768">
      <formula>ROW()=CELL("fila")</formula>
    </cfRule>
    <cfRule type="expression" dxfId="2031" priority="1769">
      <formula>$A172="Venta"</formula>
    </cfRule>
    <cfRule type="expression" dxfId="2030" priority="1770">
      <formula>$A172="Compra"</formula>
    </cfRule>
  </conditionalFormatting>
  <conditionalFormatting sqref="B172:B205">
    <cfRule type="expression" dxfId="2029" priority="1771">
      <formula>ROW()=CELL("fila")</formula>
    </cfRule>
    <cfRule type="expression" dxfId="2028" priority="1772">
      <formula>$A172="Venta"</formula>
    </cfRule>
    <cfRule type="expression" dxfId="2027" priority="1773">
      <formula>$A172="Compra"</formula>
    </cfRule>
  </conditionalFormatting>
  <conditionalFormatting sqref="B172:B205">
    <cfRule type="expression" dxfId="2026" priority="1765">
      <formula>ROW()=CELL("fila")</formula>
    </cfRule>
    <cfRule type="expression" dxfId="2025" priority="1766">
      <formula>$A172="Venta"</formula>
    </cfRule>
    <cfRule type="expression" dxfId="2024" priority="1767">
      <formula>$A172="Compra"</formula>
    </cfRule>
  </conditionalFormatting>
  <conditionalFormatting sqref="B172:B205">
    <cfRule type="expression" dxfId="2023" priority="1762">
      <formula>ROW()=CELL("fila")</formula>
    </cfRule>
    <cfRule type="expression" dxfId="2022" priority="1763">
      <formula>$A172="Venta"</formula>
    </cfRule>
    <cfRule type="expression" dxfId="2021" priority="1764">
      <formula>$A172="Compra"</formula>
    </cfRule>
  </conditionalFormatting>
  <conditionalFormatting sqref="B172:B205">
    <cfRule type="expression" dxfId="2020" priority="1759">
      <formula>ROW()=CELL("fila")</formula>
    </cfRule>
    <cfRule type="expression" dxfId="2019" priority="1760">
      <formula>$A172="Venta"</formula>
    </cfRule>
    <cfRule type="expression" dxfId="2018" priority="1761">
      <formula>$A172="Compra"</formula>
    </cfRule>
  </conditionalFormatting>
  <conditionalFormatting sqref="B172:B205">
    <cfRule type="expression" dxfId="2017" priority="1756">
      <formula>ROW()=CELL("fila")</formula>
    </cfRule>
  </conditionalFormatting>
  <conditionalFormatting sqref="B172:B205">
    <cfRule type="expression" dxfId="2016" priority="1757">
      <formula>$A172="Venta"</formula>
    </cfRule>
    <cfRule type="expression" dxfId="2015" priority="1758">
      <formula>$A172="Compra"</formula>
    </cfRule>
  </conditionalFormatting>
  <conditionalFormatting sqref="B172:B205">
    <cfRule type="expression" dxfId="2014" priority="1750">
      <formula>ROW()=CELL("fila")</formula>
    </cfRule>
    <cfRule type="expression" dxfId="2013" priority="1751">
      <formula>$A172="Venta"</formula>
    </cfRule>
    <cfRule type="expression" dxfId="2012" priority="1752">
      <formula>$A172="Compra"</formula>
    </cfRule>
  </conditionalFormatting>
  <conditionalFormatting sqref="B172:B205">
    <cfRule type="expression" dxfId="2011" priority="1753">
      <formula>ROW()=CELL("fila")</formula>
    </cfRule>
    <cfRule type="expression" dxfId="2010" priority="1754">
      <formula>$A172="Venta"</formula>
    </cfRule>
    <cfRule type="expression" dxfId="2009" priority="1755">
      <formula>$A172="Compra"</formula>
    </cfRule>
  </conditionalFormatting>
  <conditionalFormatting sqref="B172:B205">
    <cfRule type="expression" dxfId="2008" priority="1747">
      <formula>ROW()=CELL("fila")</formula>
    </cfRule>
    <cfRule type="expression" dxfId="2007" priority="1748">
      <formula>$A172="Venta"</formula>
    </cfRule>
    <cfRule type="expression" dxfId="2006" priority="1749">
      <formula>$A172="Compra"</formula>
    </cfRule>
  </conditionalFormatting>
  <conditionalFormatting sqref="B172:B205">
    <cfRule type="expression" dxfId="2005" priority="1744">
      <formula>ROW()=CELL("fila")</formula>
    </cfRule>
  </conditionalFormatting>
  <conditionalFormatting sqref="B172:B205">
    <cfRule type="expression" dxfId="2004" priority="1745">
      <formula>$A172="Venta"</formula>
    </cfRule>
    <cfRule type="expression" dxfId="2003" priority="1746">
      <formula>$A172="Compra"</formula>
    </cfRule>
  </conditionalFormatting>
  <conditionalFormatting sqref="B172:B205">
    <cfRule type="expression" dxfId="2002" priority="1738">
      <formula>ROW()=CELL("fila")</formula>
    </cfRule>
    <cfRule type="expression" dxfId="2001" priority="1739">
      <formula>$A172="Venta"</formula>
    </cfRule>
    <cfRule type="expression" dxfId="2000" priority="1740">
      <formula>$A172="Compra"</formula>
    </cfRule>
  </conditionalFormatting>
  <conditionalFormatting sqref="B172:B205">
    <cfRule type="expression" dxfId="1999" priority="1741">
      <formula>ROW()=CELL("fila")</formula>
    </cfRule>
    <cfRule type="expression" dxfId="1998" priority="1742">
      <formula>$A172="Venta"</formula>
    </cfRule>
    <cfRule type="expression" dxfId="1997" priority="1743">
      <formula>$A172="Compra"</formula>
    </cfRule>
  </conditionalFormatting>
  <conditionalFormatting sqref="B172:B205">
    <cfRule type="expression" dxfId="1996" priority="1732">
      <formula>ROW()=CELL("fila")</formula>
    </cfRule>
    <cfRule type="expression" dxfId="1995" priority="1733">
      <formula>$A172="Venta"</formula>
    </cfRule>
    <cfRule type="expression" dxfId="1994" priority="1734">
      <formula>$A172="Compra"</formula>
    </cfRule>
  </conditionalFormatting>
  <conditionalFormatting sqref="B172:B205">
    <cfRule type="expression" dxfId="1993" priority="1735">
      <formula>ROW()=CELL("fila")</formula>
    </cfRule>
    <cfRule type="expression" dxfId="1992" priority="1736">
      <formula>$A172="Venta"</formula>
    </cfRule>
    <cfRule type="expression" dxfId="1991" priority="1737">
      <formula>$A172="Compra"</formula>
    </cfRule>
  </conditionalFormatting>
  <conditionalFormatting sqref="B172:B205">
    <cfRule type="expression" dxfId="1990" priority="1729">
      <formula>ROW()=CELL("fila")</formula>
    </cfRule>
    <cfRule type="expression" dxfId="1989" priority="1730">
      <formula>$A172="Venta"</formula>
    </cfRule>
    <cfRule type="expression" dxfId="1988" priority="1731">
      <formula>$A172="Compra"</formula>
    </cfRule>
  </conditionalFormatting>
  <conditionalFormatting sqref="B172:B205">
    <cfRule type="expression" dxfId="1987" priority="1726">
      <formula>ROW()=CELL("fila")</formula>
    </cfRule>
    <cfRule type="expression" dxfId="1986" priority="1727">
      <formula>$A172="Venta"</formula>
    </cfRule>
    <cfRule type="expression" dxfId="1985" priority="1728">
      <formula>$A172="Compra"</formula>
    </cfRule>
  </conditionalFormatting>
  <conditionalFormatting sqref="B172:B205">
    <cfRule type="expression" dxfId="1984" priority="1723">
      <formula>ROW()=CELL("fila")</formula>
    </cfRule>
    <cfRule type="expression" dxfId="1983" priority="1724">
      <formula>$A172="Venta"</formula>
    </cfRule>
    <cfRule type="expression" dxfId="1982" priority="1725">
      <formula>$A172="Compra"</formula>
    </cfRule>
  </conditionalFormatting>
  <conditionalFormatting sqref="B172:B205">
    <cfRule type="expression" dxfId="1981" priority="1720">
      <formula>ROW()=CELL("fila")</formula>
    </cfRule>
  </conditionalFormatting>
  <conditionalFormatting sqref="B172:B205">
    <cfRule type="expression" dxfId="1980" priority="1721">
      <formula>$A172="Venta"</formula>
    </cfRule>
    <cfRule type="expression" dxfId="1979" priority="1722">
      <formula>$A172="Compra"</formula>
    </cfRule>
  </conditionalFormatting>
  <conditionalFormatting sqref="B172:B205">
    <cfRule type="expression" dxfId="1978" priority="1714">
      <formula>ROW()=CELL("fila")</formula>
    </cfRule>
    <cfRule type="expression" dxfId="1977" priority="1715">
      <formula>$A172="Venta"</formula>
    </cfRule>
    <cfRule type="expression" dxfId="1976" priority="1716">
      <formula>$A172="Compra"</formula>
    </cfRule>
  </conditionalFormatting>
  <conditionalFormatting sqref="B172:B205">
    <cfRule type="expression" dxfId="1975" priority="1717">
      <formula>ROW()=CELL("fila")</formula>
    </cfRule>
    <cfRule type="expression" dxfId="1974" priority="1718">
      <formula>$A172="Venta"</formula>
    </cfRule>
    <cfRule type="expression" dxfId="1973" priority="1719">
      <formula>$A172="Compra"</formula>
    </cfRule>
  </conditionalFormatting>
  <conditionalFormatting sqref="B172:B205">
    <cfRule type="expression" dxfId="1972" priority="1711">
      <formula>ROW()=CELL("fila")</formula>
    </cfRule>
    <cfRule type="expression" dxfId="1971" priority="1712">
      <formula>$A172="Venta"</formula>
    </cfRule>
    <cfRule type="expression" dxfId="1970" priority="1713">
      <formula>$A172="Compra"</formula>
    </cfRule>
  </conditionalFormatting>
  <conditionalFormatting sqref="B172:B205">
    <cfRule type="expression" dxfId="1969" priority="1708">
      <formula>ROW()=CELL("fila")</formula>
    </cfRule>
  </conditionalFormatting>
  <conditionalFormatting sqref="B172:B205">
    <cfRule type="expression" dxfId="1968" priority="1709">
      <formula>$A172="Venta"</formula>
    </cfRule>
    <cfRule type="expression" dxfId="1967" priority="1710">
      <formula>$A172="Compra"</formula>
    </cfRule>
  </conditionalFormatting>
  <conditionalFormatting sqref="B172:B205">
    <cfRule type="expression" dxfId="1966" priority="1702">
      <formula>ROW()=CELL("fila")</formula>
    </cfRule>
    <cfRule type="expression" dxfId="1965" priority="1703">
      <formula>$A172="Venta"</formula>
    </cfRule>
    <cfRule type="expression" dxfId="1964" priority="1704">
      <formula>$A172="Compra"</formula>
    </cfRule>
  </conditionalFormatting>
  <conditionalFormatting sqref="B172:B205">
    <cfRule type="expression" dxfId="1963" priority="1705">
      <formula>ROW()=CELL("fila")</formula>
    </cfRule>
    <cfRule type="expression" dxfId="1962" priority="1706">
      <formula>$A172="Venta"</formula>
    </cfRule>
    <cfRule type="expression" dxfId="1961" priority="1707">
      <formula>$A172="Compra"</formula>
    </cfRule>
  </conditionalFormatting>
  <conditionalFormatting sqref="B172:B205">
    <cfRule type="expression" dxfId="1960" priority="1696">
      <formula>ROW()=CELL("fila")</formula>
    </cfRule>
    <cfRule type="expression" dxfId="1959" priority="1697">
      <formula>$A172="Venta"</formula>
    </cfRule>
    <cfRule type="expression" dxfId="1958" priority="1698">
      <formula>$A172="Compra"</formula>
    </cfRule>
  </conditionalFormatting>
  <conditionalFormatting sqref="B172:B205">
    <cfRule type="expression" dxfId="1957" priority="1699">
      <formula>ROW()=CELL("fila")</formula>
    </cfRule>
    <cfRule type="expression" dxfId="1956" priority="1700">
      <formula>$A172="Venta"</formula>
    </cfRule>
    <cfRule type="expression" dxfId="1955" priority="1701">
      <formula>$A172="Compra"</formula>
    </cfRule>
  </conditionalFormatting>
  <conditionalFormatting sqref="B172:B205">
    <cfRule type="expression" dxfId="1954" priority="1693">
      <formula>ROW()=CELL("fila")</formula>
    </cfRule>
    <cfRule type="expression" dxfId="1953" priority="1694">
      <formula>$A172="Venta"</formula>
    </cfRule>
    <cfRule type="expression" dxfId="1952" priority="1695">
      <formula>$A172="Compra"</formula>
    </cfRule>
  </conditionalFormatting>
  <conditionalFormatting sqref="B172:B205">
    <cfRule type="expression" dxfId="1951" priority="1690">
      <formula>ROW()=CELL("fila")</formula>
    </cfRule>
  </conditionalFormatting>
  <conditionalFormatting sqref="B172:B205">
    <cfRule type="expression" dxfId="1950" priority="1691">
      <formula>$A172="Venta"</formula>
    </cfRule>
    <cfRule type="expression" dxfId="1949" priority="1692">
      <formula>$A172="Compra"</formula>
    </cfRule>
  </conditionalFormatting>
  <conditionalFormatting sqref="B172:B205">
    <cfRule type="expression" dxfId="1948" priority="1684">
      <formula>ROW()=CELL("fila")</formula>
    </cfRule>
    <cfRule type="expression" dxfId="1947" priority="1685">
      <formula>$A172="Venta"</formula>
    </cfRule>
    <cfRule type="expression" dxfId="1946" priority="1686">
      <formula>$A172="Compra"</formula>
    </cfRule>
  </conditionalFormatting>
  <conditionalFormatting sqref="B172:B205">
    <cfRule type="expression" dxfId="1945" priority="1687">
      <formula>ROW()=CELL("fila")</formula>
    </cfRule>
    <cfRule type="expression" dxfId="1944" priority="1688">
      <formula>$A172="Venta"</formula>
    </cfRule>
    <cfRule type="expression" dxfId="1943" priority="1689">
      <formula>$A172="Compra"</formula>
    </cfRule>
  </conditionalFormatting>
  <conditionalFormatting sqref="B172:B205">
    <cfRule type="expression" dxfId="1942" priority="1678">
      <formula>ROW()=CELL("fila")</formula>
    </cfRule>
    <cfRule type="expression" dxfId="1941" priority="1679">
      <formula>$A172="Venta"</formula>
    </cfRule>
    <cfRule type="expression" dxfId="1940" priority="1680">
      <formula>$A172="Compra"</formula>
    </cfRule>
  </conditionalFormatting>
  <conditionalFormatting sqref="B172:B205">
    <cfRule type="expression" dxfId="1939" priority="1681">
      <formula>ROW()=CELL("fila")</formula>
    </cfRule>
    <cfRule type="expression" dxfId="1938" priority="1682">
      <formula>$A172="Venta"</formula>
    </cfRule>
    <cfRule type="expression" dxfId="1937" priority="1683">
      <formula>$A172="Compra"</formula>
    </cfRule>
  </conditionalFormatting>
  <conditionalFormatting sqref="B172:B205">
    <cfRule type="expression" dxfId="1936" priority="1675">
      <formula>ROW()=CELL("fila")</formula>
    </cfRule>
    <cfRule type="expression" dxfId="1935" priority="1676">
      <formula>$A172="Venta"</formula>
    </cfRule>
    <cfRule type="expression" dxfId="1934" priority="1677">
      <formula>$A172="Compra"</formula>
    </cfRule>
  </conditionalFormatting>
  <conditionalFormatting sqref="B172:B205">
    <cfRule type="expression" dxfId="1933" priority="1672">
      <formula>ROW()=CELL("fila")</formula>
    </cfRule>
  </conditionalFormatting>
  <conditionalFormatting sqref="B172:B205">
    <cfRule type="expression" dxfId="1932" priority="1673">
      <formula>$A172="Venta"</formula>
    </cfRule>
    <cfRule type="expression" dxfId="1931" priority="1674">
      <formula>$A172="Compra"</formula>
    </cfRule>
  </conditionalFormatting>
  <conditionalFormatting sqref="B172:B205">
    <cfRule type="expression" dxfId="1930" priority="1666">
      <formula>ROW()=CELL("fila")</formula>
    </cfRule>
    <cfRule type="expression" dxfId="1929" priority="1667">
      <formula>$A172="Venta"</formula>
    </cfRule>
    <cfRule type="expression" dxfId="1928" priority="1668">
      <formula>$A172="Compra"</formula>
    </cfRule>
  </conditionalFormatting>
  <conditionalFormatting sqref="B172:B205">
    <cfRule type="expression" dxfId="1927" priority="1669">
      <formula>ROW()=CELL("fila")</formula>
    </cfRule>
    <cfRule type="expression" dxfId="1926" priority="1670">
      <formula>$A172="Venta"</formula>
    </cfRule>
    <cfRule type="expression" dxfId="1925" priority="1671">
      <formula>$A172="Compra"</formula>
    </cfRule>
  </conditionalFormatting>
  <conditionalFormatting sqref="B172:B205">
    <cfRule type="expression" dxfId="1924" priority="1660">
      <formula>ROW()=CELL("fila")</formula>
    </cfRule>
    <cfRule type="expression" dxfId="1923" priority="1661">
      <formula>$A172="Venta"</formula>
    </cfRule>
    <cfRule type="expression" dxfId="1922" priority="1662">
      <formula>$A172="Compra"</formula>
    </cfRule>
  </conditionalFormatting>
  <conditionalFormatting sqref="B172:B205">
    <cfRule type="expression" dxfId="1921" priority="1663">
      <formula>ROW()=CELL("fila")</formula>
    </cfRule>
    <cfRule type="expression" dxfId="1920" priority="1664">
      <formula>$A172="Venta"</formula>
    </cfRule>
    <cfRule type="expression" dxfId="1919" priority="1665">
      <formula>$A172="Compra"</formula>
    </cfRule>
  </conditionalFormatting>
  <conditionalFormatting sqref="B172:B205">
    <cfRule type="expression" dxfId="1918" priority="1657">
      <formula>ROW()=CELL("fila")</formula>
    </cfRule>
    <cfRule type="expression" dxfId="1917" priority="1658">
      <formula>$A172="Venta"</formula>
    </cfRule>
    <cfRule type="expression" dxfId="1916" priority="1659">
      <formula>$A172="Compra"</formula>
    </cfRule>
  </conditionalFormatting>
  <conditionalFormatting sqref="B172:B205">
    <cfRule type="expression" dxfId="1915" priority="1654">
      <formula>ROW()=CELL("fila")</formula>
    </cfRule>
  </conditionalFormatting>
  <conditionalFormatting sqref="B172:B205">
    <cfRule type="expression" dxfId="1914" priority="1655">
      <formula>$A172="Venta"</formula>
    </cfRule>
    <cfRule type="expression" dxfId="1913" priority="1656">
      <formula>$A172="Compra"</formula>
    </cfRule>
  </conditionalFormatting>
  <conditionalFormatting sqref="B172:B205">
    <cfRule type="expression" dxfId="1912" priority="1648">
      <formula>ROW()=CELL("fila")</formula>
    </cfRule>
    <cfRule type="expression" dxfId="1911" priority="1649">
      <formula>$A172="Venta"</formula>
    </cfRule>
    <cfRule type="expression" dxfId="1910" priority="1650">
      <formula>$A172="Compra"</formula>
    </cfRule>
  </conditionalFormatting>
  <conditionalFormatting sqref="B172:B205">
    <cfRule type="expression" dxfId="1909" priority="1651">
      <formula>ROW()=CELL("fila")</formula>
    </cfRule>
    <cfRule type="expression" dxfId="1908" priority="1652">
      <formula>$A172="Venta"</formula>
    </cfRule>
    <cfRule type="expression" dxfId="1907" priority="1653">
      <formula>$A172="Compra"</formula>
    </cfRule>
  </conditionalFormatting>
  <conditionalFormatting sqref="B172:B205">
    <cfRule type="expression" dxfId="1906" priority="1642">
      <formula>ROW()=CELL("fila")</formula>
    </cfRule>
    <cfRule type="expression" dxfId="1905" priority="1643">
      <formula>$A172="Venta"</formula>
    </cfRule>
    <cfRule type="expression" dxfId="1904" priority="1644">
      <formula>$A172="Compra"</formula>
    </cfRule>
  </conditionalFormatting>
  <conditionalFormatting sqref="B172:B205">
    <cfRule type="expression" dxfId="1903" priority="1645">
      <formula>ROW()=CELL("fila")</formula>
    </cfRule>
    <cfRule type="expression" dxfId="1902" priority="1646">
      <formula>$A172="Venta"</formula>
    </cfRule>
    <cfRule type="expression" dxfId="1901" priority="1647">
      <formula>$A172="Compra"</formula>
    </cfRule>
  </conditionalFormatting>
  <conditionalFormatting sqref="B172:B205">
    <cfRule type="expression" dxfId="1900" priority="1636">
      <formula>ROW()=CELL("fila")</formula>
    </cfRule>
    <cfRule type="expression" dxfId="1899" priority="1637">
      <formula>$A172="Venta"</formula>
    </cfRule>
    <cfRule type="expression" dxfId="1898" priority="1638">
      <formula>$A172="Compra"</formula>
    </cfRule>
  </conditionalFormatting>
  <conditionalFormatting sqref="B172:B205">
    <cfRule type="expression" dxfId="1897" priority="1639">
      <formula>ROW()=CELL("fila")</formula>
    </cfRule>
    <cfRule type="expression" dxfId="1896" priority="1640">
      <formula>$A172="Venta"</formula>
    </cfRule>
    <cfRule type="expression" dxfId="1895" priority="1641">
      <formula>$A172="Compra"</formula>
    </cfRule>
  </conditionalFormatting>
  <conditionalFormatting sqref="B172:B205">
    <cfRule type="expression" dxfId="1894" priority="1630">
      <formula>ROW()=CELL("fila")</formula>
    </cfRule>
    <cfRule type="expression" dxfId="1893" priority="1631">
      <formula>$A172="Venta"</formula>
    </cfRule>
    <cfRule type="expression" dxfId="1892" priority="1632">
      <formula>$A172="Compra"</formula>
    </cfRule>
  </conditionalFormatting>
  <conditionalFormatting sqref="B172:B205">
    <cfRule type="expression" dxfId="1891" priority="1633">
      <formula>ROW()=CELL("fila")</formula>
    </cfRule>
    <cfRule type="expression" dxfId="1890" priority="1634">
      <formula>$A172="Venta"</formula>
    </cfRule>
    <cfRule type="expression" dxfId="1889" priority="1635">
      <formula>$A172="Compra"</formula>
    </cfRule>
  </conditionalFormatting>
  <conditionalFormatting sqref="B172:B205">
    <cfRule type="expression" dxfId="1888" priority="1627">
      <formula>ROW()=CELL("fila")</formula>
    </cfRule>
    <cfRule type="expression" dxfId="1887" priority="1628">
      <formula>$A172="Venta"</formula>
    </cfRule>
    <cfRule type="expression" dxfId="1886" priority="1629">
      <formula>$A172="Compra"</formula>
    </cfRule>
  </conditionalFormatting>
  <conditionalFormatting sqref="B172:B205">
    <cfRule type="expression" dxfId="1885" priority="1624">
      <formula>ROW()=CELL("fila")</formula>
    </cfRule>
  </conditionalFormatting>
  <conditionalFormatting sqref="B172:B205">
    <cfRule type="expression" dxfId="1884" priority="1625">
      <formula>$A172="Venta"</formula>
    </cfRule>
    <cfRule type="expression" dxfId="1883" priority="1626">
      <formula>$A172="Compra"</formula>
    </cfRule>
  </conditionalFormatting>
  <conditionalFormatting sqref="B172:B205">
    <cfRule type="expression" dxfId="1882" priority="1618">
      <formula>ROW()=CELL("fila")</formula>
    </cfRule>
    <cfRule type="expression" dxfId="1881" priority="1619">
      <formula>$A172="Venta"</formula>
    </cfRule>
    <cfRule type="expression" dxfId="1880" priority="1620">
      <formula>$A172="Compra"</formula>
    </cfRule>
  </conditionalFormatting>
  <conditionalFormatting sqref="B172:B205">
    <cfRule type="expression" dxfId="1879" priority="1621">
      <formula>ROW()=CELL("fila")</formula>
    </cfRule>
    <cfRule type="expression" dxfId="1878" priority="1622">
      <formula>$A172="Venta"</formula>
    </cfRule>
    <cfRule type="expression" dxfId="1877" priority="1623">
      <formula>$A172="Compra"</formula>
    </cfRule>
  </conditionalFormatting>
  <conditionalFormatting sqref="B172:B205">
    <cfRule type="expression" dxfId="1876" priority="1612">
      <formula>ROW()=CELL("fila")</formula>
    </cfRule>
    <cfRule type="expression" dxfId="1875" priority="1613">
      <formula>$A172="Venta"</formula>
    </cfRule>
    <cfRule type="expression" dxfId="1874" priority="1614">
      <formula>$A172="Compra"</formula>
    </cfRule>
  </conditionalFormatting>
  <conditionalFormatting sqref="B172:B205">
    <cfRule type="expression" dxfId="1873" priority="1615">
      <formula>ROW()=CELL("fila")</formula>
    </cfRule>
    <cfRule type="expression" dxfId="1872" priority="1616">
      <formula>$A172="Venta"</formula>
    </cfRule>
    <cfRule type="expression" dxfId="1871" priority="1617">
      <formula>$A172="Compra"</formula>
    </cfRule>
  </conditionalFormatting>
  <conditionalFormatting sqref="B172:B205">
    <cfRule type="expression" dxfId="1870" priority="1609">
      <formula>ROW()=CELL("fila")</formula>
    </cfRule>
    <cfRule type="expression" dxfId="1869" priority="1610">
      <formula>$A172="Venta"</formula>
    </cfRule>
    <cfRule type="expression" dxfId="1868" priority="1611">
      <formula>$A172="Compra"</formula>
    </cfRule>
  </conditionalFormatting>
  <conditionalFormatting sqref="B172:B205">
    <cfRule type="expression" dxfId="1867" priority="1606">
      <formula>ROW()=CELL("fila")</formula>
    </cfRule>
  </conditionalFormatting>
  <conditionalFormatting sqref="B172:B205">
    <cfRule type="expression" dxfId="1866" priority="1607">
      <formula>$A172="Venta"</formula>
    </cfRule>
    <cfRule type="expression" dxfId="1865" priority="1608">
      <formula>$A172="Compra"</formula>
    </cfRule>
  </conditionalFormatting>
  <conditionalFormatting sqref="B172:B205">
    <cfRule type="expression" dxfId="1864" priority="1600">
      <formula>ROW()=CELL("fila")</formula>
    </cfRule>
    <cfRule type="expression" dxfId="1863" priority="1601">
      <formula>$A172="Venta"</formula>
    </cfRule>
    <cfRule type="expression" dxfId="1862" priority="1602">
      <formula>$A172="Compra"</formula>
    </cfRule>
  </conditionalFormatting>
  <conditionalFormatting sqref="B172:B205">
    <cfRule type="expression" dxfId="1861" priority="1603">
      <formula>ROW()=CELL("fila")</formula>
    </cfRule>
    <cfRule type="expression" dxfId="1860" priority="1604">
      <formula>$A172="Venta"</formula>
    </cfRule>
    <cfRule type="expression" dxfId="1859" priority="1605">
      <formula>$A172="Compra"</formula>
    </cfRule>
  </conditionalFormatting>
  <conditionalFormatting sqref="B172:B205">
    <cfRule type="expression" dxfId="1858" priority="1594">
      <formula>ROW()=CELL("fila")</formula>
    </cfRule>
    <cfRule type="expression" dxfId="1857" priority="1595">
      <formula>$A172="Venta"</formula>
    </cfRule>
    <cfRule type="expression" dxfId="1856" priority="1596">
      <formula>$A172="Compra"</formula>
    </cfRule>
  </conditionalFormatting>
  <conditionalFormatting sqref="B172:B205">
    <cfRule type="expression" dxfId="1855" priority="1597">
      <formula>ROW()=CELL("fila")</formula>
    </cfRule>
    <cfRule type="expression" dxfId="1854" priority="1598">
      <formula>$A172="Venta"</formula>
    </cfRule>
    <cfRule type="expression" dxfId="1853" priority="1599">
      <formula>$A172="Compra"</formula>
    </cfRule>
  </conditionalFormatting>
  <conditionalFormatting sqref="B172:B205">
    <cfRule type="expression" dxfId="1852" priority="1591">
      <formula>ROW()=CELL("fila")</formula>
    </cfRule>
    <cfRule type="expression" dxfId="1851" priority="1592">
      <formula>$A172="Venta"</formula>
    </cfRule>
    <cfRule type="expression" dxfId="1850" priority="1593">
      <formula>$A172="Compra"</formula>
    </cfRule>
  </conditionalFormatting>
  <conditionalFormatting sqref="B172:B205">
    <cfRule type="expression" dxfId="1849" priority="1588">
      <formula>ROW()=CELL("fila")</formula>
    </cfRule>
  </conditionalFormatting>
  <conditionalFormatting sqref="B172:B205">
    <cfRule type="expression" dxfId="1848" priority="1589">
      <formula>$A172="Venta"</formula>
    </cfRule>
    <cfRule type="expression" dxfId="1847" priority="1590">
      <formula>$A172="Compra"</formula>
    </cfRule>
  </conditionalFormatting>
  <conditionalFormatting sqref="B172:B205">
    <cfRule type="expression" dxfId="1846" priority="1582">
      <formula>ROW()=CELL("fila")</formula>
    </cfRule>
    <cfRule type="expression" dxfId="1845" priority="1583">
      <formula>$A172="Venta"</formula>
    </cfRule>
    <cfRule type="expression" dxfId="1844" priority="1584">
      <formula>$A172="Compra"</formula>
    </cfRule>
  </conditionalFormatting>
  <conditionalFormatting sqref="B172:B205">
    <cfRule type="expression" dxfId="1843" priority="1585">
      <formula>ROW()=CELL("fila")</formula>
    </cfRule>
    <cfRule type="expression" dxfId="1842" priority="1586">
      <formula>$A172="Venta"</formula>
    </cfRule>
    <cfRule type="expression" dxfId="1841" priority="1587">
      <formula>$A172="Compra"</formula>
    </cfRule>
  </conditionalFormatting>
  <conditionalFormatting sqref="B172:B205">
    <cfRule type="expression" dxfId="1840" priority="1576">
      <formula>ROW()=CELL("fila")</formula>
    </cfRule>
    <cfRule type="expression" dxfId="1839" priority="1577">
      <formula>$A172="Venta"</formula>
    </cfRule>
    <cfRule type="expression" dxfId="1838" priority="1578">
      <formula>$A172="Compra"</formula>
    </cfRule>
  </conditionalFormatting>
  <conditionalFormatting sqref="B172:B205">
    <cfRule type="expression" dxfId="1837" priority="1579">
      <formula>ROW()=CELL("fila")</formula>
    </cfRule>
    <cfRule type="expression" dxfId="1836" priority="1580">
      <formula>$A172="Venta"</formula>
    </cfRule>
    <cfRule type="expression" dxfId="1835" priority="1581">
      <formula>$A172="Compra"</formula>
    </cfRule>
  </conditionalFormatting>
  <conditionalFormatting sqref="B172:B205">
    <cfRule type="expression" dxfId="1834" priority="1570">
      <formula>ROW()=CELL("fila")</formula>
    </cfRule>
    <cfRule type="expression" dxfId="1833" priority="1571">
      <formula>$A172="Venta"</formula>
    </cfRule>
    <cfRule type="expression" dxfId="1832" priority="1572">
      <formula>$A172="Compra"</formula>
    </cfRule>
  </conditionalFormatting>
  <conditionalFormatting sqref="B172:B205">
    <cfRule type="expression" dxfId="1831" priority="1573">
      <formula>ROW()=CELL("fila")</formula>
    </cfRule>
    <cfRule type="expression" dxfId="1830" priority="1574">
      <formula>$A172="Venta"</formula>
    </cfRule>
    <cfRule type="expression" dxfId="1829" priority="1575">
      <formula>$A172="Compra"</formula>
    </cfRule>
  </conditionalFormatting>
  <conditionalFormatting sqref="B172:B205">
    <cfRule type="expression" dxfId="1828" priority="1564">
      <formula>ROW()=CELL("fila")</formula>
    </cfRule>
    <cfRule type="expression" dxfId="1827" priority="1565">
      <formula>$A172="Venta"</formula>
    </cfRule>
    <cfRule type="expression" dxfId="1826" priority="1566">
      <formula>$A172="Compra"</formula>
    </cfRule>
  </conditionalFormatting>
  <conditionalFormatting sqref="B172:B205">
    <cfRule type="expression" dxfId="1825" priority="1567">
      <formula>ROW()=CELL("fila")</formula>
    </cfRule>
    <cfRule type="expression" dxfId="1824" priority="1568">
      <formula>$A172="Venta"</formula>
    </cfRule>
    <cfRule type="expression" dxfId="1823" priority="1569">
      <formula>$A172="Compra"</formula>
    </cfRule>
  </conditionalFormatting>
  <conditionalFormatting sqref="B172:B205">
    <cfRule type="expression" dxfId="1822" priority="1561">
      <formula>ROW()=CELL("fila")</formula>
    </cfRule>
    <cfRule type="expression" dxfId="1821" priority="1562">
      <formula>$A172="Venta"</formula>
    </cfRule>
    <cfRule type="expression" dxfId="1820" priority="1563">
      <formula>$A172="Compra"</formula>
    </cfRule>
  </conditionalFormatting>
  <conditionalFormatting sqref="B172:B205">
    <cfRule type="expression" dxfId="1819" priority="1558">
      <formula>ROW()=CELL("fila")</formula>
    </cfRule>
  </conditionalFormatting>
  <conditionalFormatting sqref="B172:B205">
    <cfRule type="expression" dxfId="1818" priority="1559">
      <formula>$A172="Venta"</formula>
    </cfRule>
    <cfRule type="expression" dxfId="1817" priority="1560">
      <formula>$A172="Compra"</formula>
    </cfRule>
  </conditionalFormatting>
  <conditionalFormatting sqref="B172:B205">
    <cfRule type="expression" dxfId="1816" priority="1552">
      <formula>ROW()=CELL("fila")</formula>
    </cfRule>
    <cfRule type="expression" dxfId="1815" priority="1553">
      <formula>$A172="Venta"</formula>
    </cfRule>
    <cfRule type="expression" dxfId="1814" priority="1554">
      <formula>$A172="Compra"</formula>
    </cfRule>
  </conditionalFormatting>
  <conditionalFormatting sqref="B172:B205">
    <cfRule type="expression" dxfId="1813" priority="1555">
      <formula>ROW()=CELL("fila")</formula>
    </cfRule>
    <cfRule type="expression" dxfId="1812" priority="1556">
      <formula>$A172="Venta"</formula>
    </cfRule>
    <cfRule type="expression" dxfId="1811" priority="1557">
      <formula>$A172="Compra"</formula>
    </cfRule>
  </conditionalFormatting>
  <conditionalFormatting sqref="B172:B205">
    <cfRule type="expression" dxfId="1810" priority="1546">
      <formula>ROW()=CELL("fila")</formula>
    </cfRule>
    <cfRule type="expression" dxfId="1809" priority="1547">
      <formula>$A172="Venta"</formula>
    </cfRule>
    <cfRule type="expression" dxfId="1808" priority="1548">
      <formula>$A172="Compra"</formula>
    </cfRule>
  </conditionalFormatting>
  <conditionalFormatting sqref="B172:B205">
    <cfRule type="expression" dxfId="1807" priority="1549">
      <formula>ROW()=CELL("fila")</formula>
    </cfRule>
    <cfRule type="expression" dxfId="1806" priority="1550">
      <formula>$A172="Venta"</formula>
    </cfRule>
    <cfRule type="expression" dxfId="1805" priority="1551">
      <formula>$A172="Compra"</formula>
    </cfRule>
  </conditionalFormatting>
  <conditionalFormatting sqref="B172:B205">
    <cfRule type="expression" dxfId="1804" priority="1540">
      <formula>ROW()=CELL("fila")</formula>
    </cfRule>
    <cfRule type="expression" dxfId="1803" priority="1541">
      <formula>$A172="Venta"</formula>
    </cfRule>
    <cfRule type="expression" dxfId="1802" priority="1542">
      <formula>$A172="Compra"</formula>
    </cfRule>
  </conditionalFormatting>
  <conditionalFormatting sqref="B172:B205">
    <cfRule type="expression" dxfId="1801" priority="1543">
      <formula>ROW()=CELL("fila")</formula>
    </cfRule>
    <cfRule type="expression" dxfId="1800" priority="1544">
      <formula>$A172="Venta"</formula>
    </cfRule>
    <cfRule type="expression" dxfId="1799" priority="1545">
      <formula>$A172="Compra"</formula>
    </cfRule>
  </conditionalFormatting>
  <conditionalFormatting sqref="B172:B205">
    <cfRule type="expression" dxfId="1798" priority="1534">
      <formula>ROW()=CELL("fila")</formula>
    </cfRule>
    <cfRule type="expression" dxfId="1797" priority="1535">
      <formula>$A172="Venta"</formula>
    </cfRule>
    <cfRule type="expression" dxfId="1796" priority="1536">
      <formula>$A172="Compra"</formula>
    </cfRule>
  </conditionalFormatting>
  <conditionalFormatting sqref="B172:B205">
    <cfRule type="expression" dxfId="1795" priority="1537">
      <formula>ROW()=CELL("fila")</formula>
    </cfRule>
    <cfRule type="expression" dxfId="1794" priority="1538">
      <formula>$A172="Venta"</formula>
    </cfRule>
    <cfRule type="expression" dxfId="1793" priority="1539">
      <formula>$A172="Compra"</formula>
    </cfRule>
  </conditionalFormatting>
  <conditionalFormatting sqref="B172:B205">
    <cfRule type="expression" dxfId="1792" priority="1528">
      <formula>ROW()=CELL("fila")</formula>
    </cfRule>
    <cfRule type="expression" dxfId="1791" priority="1529">
      <formula>$A172="Venta"</formula>
    </cfRule>
    <cfRule type="expression" dxfId="1790" priority="1530">
      <formula>$A172="Compra"</formula>
    </cfRule>
  </conditionalFormatting>
  <conditionalFormatting sqref="B172:B205">
    <cfRule type="expression" dxfId="1789" priority="1531">
      <formula>ROW()=CELL("fila")</formula>
    </cfRule>
    <cfRule type="expression" dxfId="1788" priority="1532">
      <formula>$A172="Venta"</formula>
    </cfRule>
    <cfRule type="expression" dxfId="1787" priority="1533">
      <formula>$A172="Compra"</formula>
    </cfRule>
  </conditionalFormatting>
  <conditionalFormatting sqref="B172:B205">
    <cfRule type="expression" dxfId="1786" priority="1522">
      <formula>ROW()=CELL("fila")</formula>
    </cfRule>
    <cfRule type="expression" dxfId="1785" priority="1523">
      <formula>$A172="Venta"</formula>
    </cfRule>
    <cfRule type="expression" dxfId="1784" priority="1524">
      <formula>$A172="Compra"</formula>
    </cfRule>
  </conditionalFormatting>
  <conditionalFormatting sqref="B172:B205">
    <cfRule type="expression" dxfId="1783" priority="1525">
      <formula>ROW()=CELL("fila")</formula>
    </cfRule>
    <cfRule type="expression" dxfId="1782" priority="1526">
      <formula>$A172="Venta"</formula>
    </cfRule>
    <cfRule type="expression" dxfId="1781" priority="1527">
      <formula>$A172="Compra"</formula>
    </cfRule>
  </conditionalFormatting>
  <conditionalFormatting sqref="B172:B205">
    <cfRule type="expression" dxfId="1780" priority="1519">
      <formula>ROW()=CELL("fila")</formula>
    </cfRule>
    <cfRule type="expression" dxfId="1779" priority="1520">
      <formula>$A172="Venta"</formula>
    </cfRule>
    <cfRule type="expression" dxfId="1778" priority="1521">
      <formula>$A172="Compra"</formula>
    </cfRule>
  </conditionalFormatting>
  <conditionalFormatting sqref="B172:B205">
    <cfRule type="expression" dxfId="1777" priority="1516">
      <formula>ROW()=CELL("fila")</formula>
    </cfRule>
    <cfRule type="expression" dxfId="1776" priority="1517">
      <formula>$A172="Venta"</formula>
    </cfRule>
    <cfRule type="expression" dxfId="1775" priority="1518">
      <formula>$A172="Compra"</formula>
    </cfRule>
  </conditionalFormatting>
  <conditionalFormatting sqref="B172:B205">
    <cfRule type="expression" dxfId="1774" priority="1513">
      <formula>ROW()=CELL("fila")</formula>
    </cfRule>
    <cfRule type="expression" dxfId="1773" priority="1514">
      <formula>$A172="Venta"</formula>
    </cfRule>
    <cfRule type="expression" dxfId="1772" priority="1515">
      <formula>$A172="Compra"</formula>
    </cfRule>
  </conditionalFormatting>
  <conditionalFormatting sqref="B172:B205">
    <cfRule type="expression" dxfId="1771" priority="1510">
      <formula>ROW()=CELL("fila")</formula>
    </cfRule>
  </conditionalFormatting>
  <conditionalFormatting sqref="B172:B205">
    <cfRule type="expression" dxfId="1770" priority="1511">
      <formula>$A172="Venta"</formula>
    </cfRule>
    <cfRule type="expression" dxfId="1769" priority="1512">
      <formula>$A172="Compra"</formula>
    </cfRule>
  </conditionalFormatting>
  <conditionalFormatting sqref="B172:B205">
    <cfRule type="expression" dxfId="1768" priority="1504">
      <formula>ROW()=CELL("fila")</formula>
    </cfRule>
    <cfRule type="expression" dxfId="1767" priority="1505">
      <formula>$A172="Venta"</formula>
    </cfRule>
    <cfRule type="expression" dxfId="1766" priority="1506">
      <formula>$A172="Compra"</formula>
    </cfRule>
  </conditionalFormatting>
  <conditionalFormatting sqref="B172:B205">
    <cfRule type="expression" dxfId="1765" priority="1507">
      <formula>ROW()=CELL("fila")</formula>
    </cfRule>
    <cfRule type="expression" dxfId="1764" priority="1508">
      <formula>$A172="Venta"</formula>
    </cfRule>
    <cfRule type="expression" dxfId="1763" priority="1509">
      <formula>$A172="Compra"</formula>
    </cfRule>
  </conditionalFormatting>
  <conditionalFormatting sqref="B172:B205">
    <cfRule type="expression" dxfId="1762" priority="1501">
      <formula>ROW()=CELL("fila")</formula>
    </cfRule>
    <cfRule type="expression" dxfId="1761" priority="1502">
      <formula>$A172="Venta"</formula>
    </cfRule>
    <cfRule type="expression" dxfId="1760" priority="1503">
      <formula>$A172="Compra"</formula>
    </cfRule>
  </conditionalFormatting>
  <conditionalFormatting sqref="B172:B205">
    <cfRule type="expression" dxfId="1759" priority="1498">
      <formula>ROW()=CELL("fila")</formula>
    </cfRule>
    <cfRule type="expression" dxfId="1758" priority="1499">
      <formula>$A172="Venta"</formula>
    </cfRule>
    <cfRule type="expression" dxfId="1757" priority="1500">
      <formula>$A172="Compra"</formula>
    </cfRule>
  </conditionalFormatting>
  <conditionalFormatting sqref="B172:B205">
    <cfRule type="expression" dxfId="1756" priority="1495">
      <formula>ROW()=CELL("fila")</formula>
    </cfRule>
    <cfRule type="expression" dxfId="1755" priority="1496">
      <formula>$A172="Venta"</formula>
    </cfRule>
    <cfRule type="expression" dxfId="1754" priority="1497">
      <formula>$A172="Compra"</formula>
    </cfRule>
  </conditionalFormatting>
  <conditionalFormatting sqref="B172:B205">
    <cfRule type="expression" dxfId="1753" priority="1492">
      <formula>ROW()=CELL("fila")</formula>
    </cfRule>
  </conditionalFormatting>
  <conditionalFormatting sqref="B172:B205">
    <cfRule type="expression" dxfId="1752" priority="1493">
      <formula>$A172="Venta"</formula>
    </cfRule>
    <cfRule type="expression" dxfId="1751" priority="1494">
      <formula>$A172="Compra"</formula>
    </cfRule>
  </conditionalFormatting>
  <conditionalFormatting sqref="B172:B205">
    <cfRule type="expression" dxfId="1750" priority="1486">
      <formula>ROW()=CELL("fila")</formula>
    </cfRule>
    <cfRule type="expression" dxfId="1749" priority="1487">
      <formula>$A172="Venta"</formula>
    </cfRule>
    <cfRule type="expression" dxfId="1748" priority="1488">
      <formula>$A172="Compra"</formula>
    </cfRule>
  </conditionalFormatting>
  <conditionalFormatting sqref="B172:B205">
    <cfRule type="expression" dxfId="1747" priority="1489">
      <formula>ROW()=CELL("fila")</formula>
    </cfRule>
    <cfRule type="expression" dxfId="1746" priority="1490">
      <formula>$A172="Venta"</formula>
    </cfRule>
    <cfRule type="expression" dxfId="1745" priority="1491">
      <formula>$A172="Compra"</formula>
    </cfRule>
  </conditionalFormatting>
  <conditionalFormatting sqref="B172:B205">
    <cfRule type="expression" dxfId="1744" priority="1483">
      <formula>ROW()=CELL("fila")</formula>
    </cfRule>
    <cfRule type="expression" dxfId="1743" priority="1484">
      <formula>$A172="Venta"</formula>
    </cfRule>
    <cfRule type="expression" dxfId="1742" priority="1485">
      <formula>$A172="Compra"</formula>
    </cfRule>
  </conditionalFormatting>
  <conditionalFormatting sqref="B172:B205">
    <cfRule type="expression" dxfId="1741" priority="1480">
      <formula>ROW()=CELL("fila")</formula>
    </cfRule>
  </conditionalFormatting>
  <conditionalFormatting sqref="B172:B205">
    <cfRule type="expression" dxfId="1740" priority="1481">
      <formula>$A172="Venta"</formula>
    </cfRule>
    <cfRule type="expression" dxfId="1739" priority="1482">
      <formula>$A172="Compra"</formula>
    </cfRule>
  </conditionalFormatting>
  <conditionalFormatting sqref="B172:B205">
    <cfRule type="expression" dxfId="1738" priority="1474">
      <formula>ROW()=CELL("fila")</formula>
    </cfRule>
    <cfRule type="expression" dxfId="1737" priority="1475">
      <formula>$A172="Venta"</formula>
    </cfRule>
    <cfRule type="expression" dxfId="1736" priority="1476">
      <formula>$A172="Compra"</formula>
    </cfRule>
  </conditionalFormatting>
  <conditionalFormatting sqref="B172:B205">
    <cfRule type="expression" dxfId="1735" priority="1477">
      <formula>ROW()=CELL("fila")</formula>
    </cfRule>
    <cfRule type="expression" dxfId="1734" priority="1478">
      <formula>$A172="Venta"</formula>
    </cfRule>
    <cfRule type="expression" dxfId="1733" priority="1479">
      <formula>$A172="Compra"</formula>
    </cfRule>
  </conditionalFormatting>
  <conditionalFormatting sqref="B172:B205">
    <cfRule type="expression" dxfId="1732" priority="1468">
      <formula>ROW()=CELL("fila")</formula>
    </cfRule>
    <cfRule type="expression" dxfId="1731" priority="1469">
      <formula>$A172="Venta"</formula>
    </cfRule>
    <cfRule type="expression" dxfId="1730" priority="1470">
      <formula>$A172="Compra"</formula>
    </cfRule>
  </conditionalFormatting>
  <conditionalFormatting sqref="B172:B205">
    <cfRule type="expression" dxfId="1729" priority="1471">
      <formula>ROW()=CELL("fila")</formula>
    </cfRule>
    <cfRule type="expression" dxfId="1728" priority="1472">
      <formula>$A172="Venta"</formula>
    </cfRule>
    <cfRule type="expression" dxfId="1727" priority="1473">
      <formula>$A172="Compra"</formula>
    </cfRule>
  </conditionalFormatting>
  <conditionalFormatting sqref="B172:B205">
    <cfRule type="expression" dxfId="1726" priority="1465">
      <formula>ROW()=CELL("fila")</formula>
    </cfRule>
    <cfRule type="expression" dxfId="1725" priority="1466">
      <formula>$A172="Venta"</formula>
    </cfRule>
    <cfRule type="expression" dxfId="1724" priority="1467">
      <formula>$A172="Compra"</formula>
    </cfRule>
  </conditionalFormatting>
  <conditionalFormatting sqref="B172:B205">
    <cfRule type="expression" dxfId="1723" priority="1462">
      <formula>ROW()=CELL("fila")</formula>
    </cfRule>
    <cfRule type="expression" dxfId="1722" priority="1463">
      <formula>$A172="Venta"</formula>
    </cfRule>
    <cfRule type="expression" dxfId="1721" priority="1464">
      <formula>$A172="Compra"</formula>
    </cfRule>
  </conditionalFormatting>
  <conditionalFormatting sqref="B172:B205">
    <cfRule type="expression" dxfId="1720" priority="1459">
      <formula>ROW()=CELL("fila")</formula>
    </cfRule>
    <cfRule type="expression" dxfId="1719" priority="1460">
      <formula>$A172="Venta"</formula>
    </cfRule>
    <cfRule type="expression" dxfId="1718" priority="1461">
      <formula>$A172="Compra"</formula>
    </cfRule>
  </conditionalFormatting>
  <conditionalFormatting sqref="B172:B205">
    <cfRule type="expression" dxfId="1717" priority="1456">
      <formula>ROW()=CELL("fila")</formula>
    </cfRule>
  </conditionalFormatting>
  <conditionalFormatting sqref="B172:B205">
    <cfRule type="expression" dxfId="1716" priority="1457">
      <formula>$A172="Venta"</formula>
    </cfRule>
    <cfRule type="expression" dxfId="1715" priority="1458">
      <formula>$A172="Compra"</formula>
    </cfRule>
  </conditionalFormatting>
  <conditionalFormatting sqref="B172:B205">
    <cfRule type="expression" dxfId="1714" priority="1450">
      <formula>ROW()=CELL("fila")</formula>
    </cfRule>
    <cfRule type="expression" dxfId="1713" priority="1451">
      <formula>$A172="Venta"</formula>
    </cfRule>
    <cfRule type="expression" dxfId="1712" priority="1452">
      <formula>$A172="Compra"</formula>
    </cfRule>
  </conditionalFormatting>
  <conditionalFormatting sqref="B172:B205">
    <cfRule type="expression" dxfId="1711" priority="1453">
      <formula>ROW()=CELL("fila")</formula>
    </cfRule>
    <cfRule type="expression" dxfId="1710" priority="1454">
      <formula>$A172="Venta"</formula>
    </cfRule>
    <cfRule type="expression" dxfId="1709" priority="1455">
      <formula>$A172="Compra"</formula>
    </cfRule>
  </conditionalFormatting>
  <conditionalFormatting sqref="B172:B205">
    <cfRule type="expression" dxfId="1708" priority="1447">
      <formula>ROW()=CELL("fila")</formula>
    </cfRule>
    <cfRule type="expression" dxfId="1707" priority="1448">
      <formula>$A172="Venta"</formula>
    </cfRule>
    <cfRule type="expression" dxfId="1706" priority="1449">
      <formula>$A172="Compra"</formula>
    </cfRule>
  </conditionalFormatting>
  <conditionalFormatting sqref="B172:B205">
    <cfRule type="expression" dxfId="1705" priority="1444">
      <formula>ROW()=CELL("fila")</formula>
    </cfRule>
  </conditionalFormatting>
  <conditionalFormatting sqref="B172:B205">
    <cfRule type="expression" dxfId="1704" priority="1445">
      <formula>$A172="Venta"</formula>
    </cfRule>
    <cfRule type="expression" dxfId="1703" priority="1446">
      <formula>$A172="Compra"</formula>
    </cfRule>
  </conditionalFormatting>
  <conditionalFormatting sqref="B172:B205">
    <cfRule type="expression" dxfId="1702" priority="1438">
      <formula>ROW()=CELL("fila")</formula>
    </cfRule>
    <cfRule type="expression" dxfId="1701" priority="1439">
      <formula>$A172="Venta"</formula>
    </cfRule>
    <cfRule type="expression" dxfId="1700" priority="1440">
      <formula>$A172="Compra"</formula>
    </cfRule>
  </conditionalFormatting>
  <conditionalFormatting sqref="B172:B205">
    <cfRule type="expression" dxfId="1699" priority="1441">
      <formula>ROW()=CELL("fila")</formula>
    </cfRule>
    <cfRule type="expression" dxfId="1698" priority="1442">
      <formula>$A172="Venta"</formula>
    </cfRule>
    <cfRule type="expression" dxfId="1697" priority="1443">
      <formula>$A172="Compra"</formula>
    </cfRule>
  </conditionalFormatting>
  <conditionalFormatting sqref="B172:B205">
    <cfRule type="expression" dxfId="1696" priority="1432">
      <formula>ROW()=CELL("fila")</formula>
    </cfRule>
    <cfRule type="expression" dxfId="1695" priority="1433">
      <formula>$A172="Venta"</formula>
    </cfRule>
    <cfRule type="expression" dxfId="1694" priority="1434">
      <formula>$A172="Compra"</formula>
    </cfRule>
  </conditionalFormatting>
  <conditionalFormatting sqref="B172:B205">
    <cfRule type="expression" dxfId="1693" priority="1435">
      <formula>ROW()=CELL("fila")</formula>
    </cfRule>
    <cfRule type="expression" dxfId="1692" priority="1436">
      <formula>$A172="Venta"</formula>
    </cfRule>
    <cfRule type="expression" dxfId="1691" priority="1437">
      <formula>$A172="Compra"</formula>
    </cfRule>
  </conditionalFormatting>
  <conditionalFormatting sqref="B172:B205">
    <cfRule type="expression" dxfId="1690" priority="1429">
      <formula>ROW()=CELL("fila")</formula>
    </cfRule>
    <cfRule type="expression" dxfId="1689" priority="1430">
      <formula>$A172="Venta"</formula>
    </cfRule>
    <cfRule type="expression" dxfId="1688" priority="1431">
      <formula>$A172="Compra"</formula>
    </cfRule>
  </conditionalFormatting>
  <conditionalFormatting sqref="B172:B205">
    <cfRule type="expression" dxfId="1687" priority="1426">
      <formula>ROW()=CELL("fila")</formula>
    </cfRule>
  </conditionalFormatting>
  <conditionalFormatting sqref="B172:B205">
    <cfRule type="expression" dxfId="1686" priority="1427">
      <formula>$A172="Venta"</formula>
    </cfRule>
    <cfRule type="expression" dxfId="1685" priority="1428">
      <formula>$A172="Compra"</formula>
    </cfRule>
  </conditionalFormatting>
  <conditionalFormatting sqref="B172:B205">
    <cfRule type="expression" dxfId="1684" priority="1420">
      <formula>ROW()=CELL("fila")</formula>
    </cfRule>
    <cfRule type="expression" dxfId="1683" priority="1421">
      <formula>$A172="Venta"</formula>
    </cfRule>
    <cfRule type="expression" dxfId="1682" priority="1422">
      <formula>$A172="Compra"</formula>
    </cfRule>
  </conditionalFormatting>
  <conditionalFormatting sqref="B172:B205">
    <cfRule type="expression" dxfId="1681" priority="1423">
      <formula>ROW()=CELL("fila")</formula>
    </cfRule>
    <cfRule type="expression" dxfId="1680" priority="1424">
      <formula>$A172="Venta"</formula>
    </cfRule>
    <cfRule type="expression" dxfId="1679" priority="1425">
      <formula>$A172="Compra"</formula>
    </cfRule>
  </conditionalFormatting>
  <conditionalFormatting sqref="B172:B205">
    <cfRule type="expression" dxfId="1678" priority="1414">
      <formula>ROW()=CELL("fila")</formula>
    </cfRule>
    <cfRule type="expression" dxfId="1677" priority="1415">
      <formula>$A172="Venta"</formula>
    </cfRule>
    <cfRule type="expression" dxfId="1676" priority="1416">
      <formula>$A172="Compra"</formula>
    </cfRule>
  </conditionalFormatting>
  <conditionalFormatting sqref="B172:B205">
    <cfRule type="expression" dxfId="1675" priority="1417">
      <formula>ROW()=CELL("fila")</formula>
    </cfRule>
    <cfRule type="expression" dxfId="1674" priority="1418">
      <formula>$A172="Venta"</formula>
    </cfRule>
    <cfRule type="expression" dxfId="1673" priority="1419">
      <formula>$A172="Compra"</formula>
    </cfRule>
  </conditionalFormatting>
  <conditionalFormatting sqref="B172:B205">
    <cfRule type="expression" dxfId="1672" priority="1411">
      <formula>ROW()=CELL("fila")</formula>
    </cfRule>
    <cfRule type="expression" dxfId="1671" priority="1412">
      <formula>$A172="Venta"</formula>
    </cfRule>
    <cfRule type="expression" dxfId="1670" priority="1413">
      <formula>$A172="Compra"</formula>
    </cfRule>
  </conditionalFormatting>
  <conditionalFormatting sqref="B172:B205">
    <cfRule type="expression" dxfId="1669" priority="1408">
      <formula>ROW()=CELL("fila")</formula>
    </cfRule>
  </conditionalFormatting>
  <conditionalFormatting sqref="B172:B205">
    <cfRule type="expression" dxfId="1668" priority="1409">
      <formula>$A172="Venta"</formula>
    </cfRule>
    <cfRule type="expression" dxfId="1667" priority="1410">
      <formula>$A172="Compra"</formula>
    </cfRule>
  </conditionalFormatting>
  <conditionalFormatting sqref="B172:B205">
    <cfRule type="expression" dxfId="1666" priority="1402">
      <formula>ROW()=CELL("fila")</formula>
    </cfRule>
    <cfRule type="expression" dxfId="1665" priority="1403">
      <formula>$A172="Venta"</formula>
    </cfRule>
    <cfRule type="expression" dxfId="1664" priority="1404">
      <formula>$A172="Compra"</formula>
    </cfRule>
  </conditionalFormatting>
  <conditionalFormatting sqref="B172:B205">
    <cfRule type="expression" dxfId="1663" priority="1405">
      <formula>ROW()=CELL("fila")</formula>
    </cfRule>
    <cfRule type="expression" dxfId="1662" priority="1406">
      <formula>$A172="Venta"</formula>
    </cfRule>
    <cfRule type="expression" dxfId="1661" priority="1407">
      <formula>$A172="Compra"</formula>
    </cfRule>
  </conditionalFormatting>
  <conditionalFormatting sqref="B172:B205">
    <cfRule type="expression" dxfId="1660" priority="1396">
      <formula>ROW()=CELL("fila")</formula>
    </cfRule>
    <cfRule type="expression" dxfId="1659" priority="1397">
      <formula>$A172="Venta"</formula>
    </cfRule>
    <cfRule type="expression" dxfId="1658" priority="1398">
      <formula>$A172="Compra"</formula>
    </cfRule>
  </conditionalFormatting>
  <conditionalFormatting sqref="B172:B205">
    <cfRule type="expression" dxfId="1657" priority="1399">
      <formula>ROW()=CELL("fila")</formula>
    </cfRule>
    <cfRule type="expression" dxfId="1656" priority="1400">
      <formula>$A172="Venta"</formula>
    </cfRule>
    <cfRule type="expression" dxfId="1655" priority="1401">
      <formula>$A172="Compra"</formula>
    </cfRule>
  </conditionalFormatting>
  <conditionalFormatting sqref="B172:B205">
    <cfRule type="expression" dxfId="1654" priority="1393">
      <formula>ROW()=CELL("fila")</formula>
    </cfRule>
    <cfRule type="expression" dxfId="1653" priority="1394">
      <formula>$A172="Venta"</formula>
    </cfRule>
    <cfRule type="expression" dxfId="1652" priority="1395">
      <formula>$A172="Compra"</formula>
    </cfRule>
  </conditionalFormatting>
  <conditionalFormatting sqref="B172:B205">
    <cfRule type="expression" dxfId="1651" priority="1390">
      <formula>ROW()=CELL("fila")</formula>
    </cfRule>
  </conditionalFormatting>
  <conditionalFormatting sqref="B172:B205">
    <cfRule type="expression" dxfId="1650" priority="1391">
      <formula>$A172="Venta"</formula>
    </cfRule>
    <cfRule type="expression" dxfId="1649" priority="1392">
      <formula>$A172="Compra"</formula>
    </cfRule>
  </conditionalFormatting>
  <conditionalFormatting sqref="B172:B205">
    <cfRule type="expression" dxfId="1648" priority="1384">
      <formula>ROW()=CELL("fila")</formula>
    </cfRule>
    <cfRule type="expression" dxfId="1647" priority="1385">
      <formula>$A172="Venta"</formula>
    </cfRule>
    <cfRule type="expression" dxfId="1646" priority="1386">
      <formula>$A172="Compra"</formula>
    </cfRule>
  </conditionalFormatting>
  <conditionalFormatting sqref="B172:B205">
    <cfRule type="expression" dxfId="1645" priority="1387">
      <formula>ROW()=CELL("fila")</formula>
    </cfRule>
    <cfRule type="expression" dxfId="1644" priority="1388">
      <formula>$A172="Venta"</formula>
    </cfRule>
    <cfRule type="expression" dxfId="1643" priority="1389">
      <formula>$A172="Compra"</formula>
    </cfRule>
  </conditionalFormatting>
  <conditionalFormatting sqref="B172:B205">
    <cfRule type="expression" dxfId="1642" priority="1378">
      <formula>ROW()=CELL("fila")</formula>
    </cfRule>
    <cfRule type="expression" dxfId="1641" priority="1379">
      <formula>$A172="Venta"</formula>
    </cfRule>
    <cfRule type="expression" dxfId="1640" priority="1380">
      <formula>$A172="Compra"</formula>
    </cfRule>
  </conditionalFormatting>
  <conditionalFormatting sqref="B172:B205">
    <cfRule type="expression" dxfId="1639" priority="1381">
      <formula>ROW()=CELL("fila")</formula>
    </cfRule>
    <cfRule type="expression" dxfId="1638" priority="1382">
      <formula>$A172="Venta"</formula>
    </cfRule>
    <cfRule type="expression" dxfId="1637" priority="1383">
      <formula>$A172="Compra"</formula>
    </cfRule>
  </conditionalFormatting>
  <conditionalFormatting sqref="B172:B205">
    <cfRule type="expression" dxfId="1636" priority="1372">
      <formula>ROW()=CELL("fila")</formula>
    </cfRule>
    <cfRule type="expression" dxfId="1635" priority="1373">
      <formula>$A172="Venta"</formula>
    </cfRule>
    <cfRule type="expression" dxfId="1634" priority="1374">
      <formula>$A172="Compra"</formula>
    </cfRule>
  </conditionalFormatting>
  <conditionalFormatting sqref="B172:B205">
    <cfRule type="expression" dxfId="1633" priority="1375">
      <formula>ROW()=CELL("fila")</formula>
    </cfRule>
    <cfRule type="expression" dxfId="1632" priority="1376">
      <formula>$A172="Venta"</formula>
    </cfRule>
    <cfRule type="expression" dxfId="1631" priority="1377">
      <formula>$A172="Compra"</formula>
    </cfRule>
  </conditionalFormatting>
  <conditionalFormatting sqref="B172:B205">
    <cfRule type="expression" dxfId="1630" priority="1366">
      <formula>ROW()=CELL("fila")</formula>
    </cfRule>
    <cfRule type="expression" dxfId="1629" priority="1367">
      <formula>$A172="Venta"</formula>
    </cfRule>
    <cfRule type="expression" dxfId="1628" priority="1368">
      <formula>$A172="Compra"</formula>
    </cfRule>
  </conditionalFormatting>
  <conditionalFormatting sqref="B172:B205">
    <cfRule type="expression" dxfId="1627" priority="1369">
      <formula>ROW()=CELL("fila")</formula>
    </cfRule>
    <cfRule type="expression" dxfId="1626" priority="1370">
      <formula>$A172="Venta"</formula>
    </cfRule>
    <cfRule type="expression" dxfId="1625" priority="1371">
      <formula>$A172="Compra"</formula>
    </cfRule>
  </conditionalFormatting>
  <conditionalFormatting sqref="B172:B205">
    <cfRule type="expression" dxfId="1624" priority="1363">
      <formula>ROW()=CELL("fila")</formula>
    </cfRule>
    <cfRule type="expression" dxfId="1623" priority="1364">
      <formula>$A172="Venta"</formula>
    </cfRule>
    <cfRule type="expression" dxfId="1622" priority="1365">
      <formula>$A172="Compra"</formula>
    </cfRule>
  </conditionalFormatting>
  <conditionalFormatting sqref="B172:B205">
    <cfRule type="expression" dxfId="1621" priority="1360">
      <formula>ROW()=CELL("fila")</formula>
    </cfRule>
  </conditionalFormatting>
  <conditionalFormatting sqref="B172:B205">
    <cfRule type="expression" dxfId="1620" priority="1361">
      <formula>$A172="Venta"</formula>
    </cfRule>
    <cfRule type="expression" dxfId="1619" priority="1362">
      <formula>$A172="Compra"</formula>
    </cfRule>
  </conditionalFormatting>
  <conditionalFormatting sqref="B172:B205">
    <cfRule type="expression" dxfId="1618" priority="1354">
      <formula>ROW()=CELL("fila")</formula>
    </cfRule>
    <cfRule type="expression" dxfId="1617" priority="1355">
      <formula>$A172="Venta"</formula>
    </cfRule>
    <cfRule type="expression" dxfId="1616" priority="1356">
      <formula>$A172="Compra"</formula>
    </cfRule>
  </conditionalFormatting>
  <conditionalFormatting sqref="B172:B205">
    <cfRule type="expression" dxfId="1615" priority="1357">
      <formula>ROW()=CELL("fila")</formula>
    </cfRule>
    <cfRule type="expression" dxfId="1614" priority="1358">
      <formula>$A172="Venta"</formula>
    </cfRule>
    <cfRule type="expression" dxfId="1613" priority="1359">
      <formula>$A172="Compra"</formula>
    </cfRule>
  </conditionalFormatting>
  <conditionalFormatting sqref="B172:B205">
    <cfRule type="expression" dxfId="1612" priority="1348">
      <formula>ROW()=CELL("fila")</formula>
    </cfRule>
    <cfRule type="expression" dxfId="1611" priority="1349">
      <formula>$A172="Venta"</formula>
    </cfRule>
    <cfRule type="expression" dxfId="1610" priority="1350">
      <formula>$A172="Compra"</formula>
    </cfRule>
  </conditionalFormatting>
  <conditionalFormatting sqref="B172:B205">
    <cfRule type="expression" dxfId="1609" priority="1351">
      <formula>ROW()=CELL("fila")</formula>
    </cfRule>
    <cfRule type="expression" dxfId="1608" priority="1352">
      <formula>$A172="Venta"</formula>
    </cfRule>
    <cfRule type="expression" dxfId="1607" priority="1353">
      <formula>$A172="Compra"</formula>
    </cfRule>
  </conditionalFormatting>
  <conditionalFormatting sqref="B172:B205">
    <cfRule type="expression" dxfId="1606" priority="1345">
      <formula>ROW()=CELL("fila")</formula>
    </cfRule>
    <cfRule type="expression" dxfId="1605" priority="1346">
      <formula>$A172="Venta"</formula>
    </cfRule>
    <cfRule type="expression" dxfId="1604" priority="1347">
      <formula>$A172="Compra"</formula>
    </cfRule>
  </conditionalFormatting>
  <conditionalFormatting sqref="B172:B205">
    <cfRule type="expression" dxfId="1603" priority="1342">
      <formula>ROW()=CELL("fila")</formula>
    </cfRule>
  </conditionalFormatting>
  <conditionalFormatting sqref="B172:B205">
    <cfRule type="expression" dxfId="1602" priority="1343">
      <formula>$A172="Venta"</formula>
    </cfRule>
    <cfRule type="expression" dxfId="1601" priority="1344">
      <formula>$A172="Compra"</formula>
    </cfRule>
  </conditionalFormatting>
  <conditionalFormatting sqref="B172:B205">
    <cfRule type="expression" dxfId="1600" priority="1336">
      <formula>ROW()=CELL("fila")</formula>
    </cfRule>
    <cfRule type="expression" dxfId="1599" priority="1337">
      <formula>$A172="Venta"</formula>
    </cfRule>
    <cfRule type="expression" dxfId="1598" priority="1338">
      <formula>$A172="Compra"</formula>
    </cfRule>
  </conditionalFormatting>
  <conditionalFormatting sqref="B172:B205">
    <cfRule type="expression" dxfId="1597" priority="1339">
      <formula>ROW()=CELL("fila")</formula>
    </cfRule>
    <cfRule type="expression" dxfId="1596" priority="1340">
      <formula>$A172="Venta"</formula>
    </cfRule>
    <cfRule type="expression" dxfId="1595" priority="1341">
      <formula>$A172="Compra"</formula>
    </cfRule>
  </conditionalFormatting>
  <conditionalFormatting sqref="B172:B205">
    <cfRule type="expression" dxfId="1594" priority="1330">
      <formula>ROW()=CELL("fila")</formula>
    </cfRule>
    <cfRule type="expression" dxfId="1593" priority="1331">
      <formula>$A172="Venta"</formula>
    </cfRule>
    <cfRule type="expression" dxfId="1592" priority="1332">
      <formula>$A172="Compra"</formula>
    </cfRule>
  </conditionalFormatting>
  <conditionalFormatting sqref="B172:B205">
    <cfRule type="expression" dxfId="1591" priority="1333">
      <formula>ROW()=CELL("fila")</formula>
    </cfRule>
    <cfRule type="expression" dxfId="1590" priority="1334">
      <formula>$A172="Venta"</formula>
    </cfRule>
    <cfRule type="expression" dxfId="1589" priority="1335">
      <formula>$A172="Compra"</formula>
    </cfRule>
  </conditionalFormatting>
  <conditionalFormatting sqref="B172:B205">
    <cfRule type="expression" dxfId="1588" priority="1327">
      <formula>ROW()=CELL("fila")</formula>
    </cfRule>
    <cfRule type="expression" dxfId="1587" priority="1328">
      <formula>$A172="Venta"</formula>
    </cfRule>
    <cfRule type="expression" dxfId="1586" priority="1329">
      <formula>$A172="Compra"</formula>
    </cfRule>
  </conditionalFormatting>
  <conditionalFormatting sqref="B172:B205">
    <cfRule type="expression" dxfId="1585" priority="1324">
      <formula>ROW()=CELL("fila")</formula>
    </cfRule>
  </conditionalFormatting>
  <conditionalFormatting sqref="B172:B205">
    <cfRule type="expression" dxfId="1584" priority="1325">
      <formula>$A172="Venta"</formula>
    </cfRule>
    <cfRule type="expression" dxfId="1583" priority="1326">
      <formula>$A172="Compra"</formula>
    </cfRule>
  </conditionalFormatting>
  <conditionalFormatting sqref="B172:B205">
    <cfRule type="expression" dxfId="1582" priority="1318">
      <formula>ROW()=CELL("fila")</formula>
    </cfRule>
    <cfRule type="expression" dxfId="1581" priority="1319">
      <formula>$A172="Venta"</formula>
    </cfRule>
    <cfRule type="expression" dxfId="1580" priority="1320">
      <formula>$A172="Compra"</formula>
    </cfRule>
  </conditionalFormatting>
  <conditionalFormatting sqref="B172:B205">
    <cfRule type="expression" dxfId="1579" priority="1321">
      <formula>ROW()=CELL("fila")</formula>
    </cfRule>
    <cfRule type="expression" dxfId="1578" priority="1322">
      <formula>$A172="Venta"</formula>
    </cfRule>
    <cfRule type="expression" dxfId="1577" priority="1323">
      <formula>$A172="Compra"</formula>
    </cfRule>
  </conditionalFormatting>
  <conditionalFormatting sqref="B172:B205">
    <cfRule type="expression" dxfId="1576" priority="1312">
      <formula>ROW()=CELL("fila")</formula>
    </cfRule>
    <cfRule type="expression" dxfId="1575" priority="1313">
      <formula>$A172="Venta"</formula>
    </cfRule>
    <cfRule type="expression" dxfId="1574" priority="1314">
      <formula>$A172="Compra"</formula>
    </cfRule>
  </conditionalFormatting>
  <conditionalFormatting sqref="B172:B205">
    <cfRule type="expression" dxfId="1573" priority="1315">
      <formula>ROW()=CELL("fila")</formula>
    </cfRule>
    <cfRule type="expression" dxfId="1572" priority="1316">
      <formula>$A172="Venta"</formula>
    </cfRule>
    <cfRule type="expression" dxfId="1571" priority="1317">
      <formula>$A172="Compra"</formula>
    </cfRule>
  </conditionalFormatting>
  <conditionalFormatting sqref="B172:B205">
    <cfRule type="expression" dxfId="1570" priority="1306">
      <formula>ROW()=CELL("fila")</formula>
    </cfRule>
    <cfRule type="expression" dxfId="1569" priority="1307">
      <formula>$A172="Venta"</formula>
    </cfRule>
    <cfRule type="expression" dxfId="1568" priority="1308">
      <formula>$A172="Compra"</formula>
    </cfRule>
  </conditionalFormatting>
  <conditionalFormatting sqref="B172:B205">
    <cfRule type="expression" dxfId="1567" priority="1309">
      <formula>ROW()=CELL("fila")</formula>
    </cfRule>
    <cfRule type="expression" dxfId="1566" priority="1310">
      <formula>$A172="Venta"</formula>
    </cfRule>
    <cfRule type="expression" dxfId="1565" priority="1311">
      <formula>$A172="Compra"</formula>
    </cfRule>
  </conditionalFormatting>
  <conditionalFormatting sqref="B172:B205">
    <cfRule type="expression" dxfId="1564" priority="1300">
      <formula>ROW()=CELL("fila")</formula>
    </cfRule>
    <cfRule type="expression" dxfId="1563" priority="1301">
      <formula>$A172="Venta"</formula>
    </cfRule>
    <cfRule type="expression" dxfId="1562" priority="1302">
      <formula>$A172="Compra"</formula>
    </cfRule>
  </conditionalFormatting>
  <conditionalFormatting sqref="B172:B205">
    <cfRule type="expression" dxfId="1561" priority="1303">
      <formula>ROW()=CELL("fila")</formula>
    </cfRule>
    <cfRule type="expression" dxfId="1560" priority="1304">
      <formula>$A172="Venta"</formula>
    </cfRule>
    <cfRule type="expression" dxfId="1559" priority="1305">
      <formula>$A172="Compra"</formula>
    </cfRule>
  </conditionalFormatting>
  <conditionalFormatting sqref="B172:B205">
    <cfRule type="expression" dxfId="1558" priority="1297">
      <formula>ROW()=CELL("fila")</formula>
    </cfRule>
    <cfRule type="expression" dxfId="1557" priority="1298">
      <formula>$A172="Venta"</formula>
    </cfRule>
    <cfRule type="expression" dxfId="1556" priority="1299">
      <formula>$A172="Compra"</formula>
    </cfRule>
  </conditionalFormatting>
  <conditionalFormatting sqref="B172:B205">
    <cfRule type="expression" dxfId="1555" priority="1294">
      <formula>ROW()=CELL("fila")</formula>
    </cfRule>
  </conditionalFormatting>
  <conditionalFormatting sqref="B172:B205">
    <cfRule type="expression" dxfId="1554" priority="1295">
      <formula>$A172="Venta"</formula>
    </cfRule>
    <cfRule type="expression" dxfId="1553" priority="1296">
      <formula>$A172="Compra"</formula>
    </cfRule>
  </conditionalFormatting>
  <conditionalFormatting sqref="B172:B205">
    <cfRule type="expression" dxfId="1552" priority="1288">
      <formula>ROW()=CELL("fila")</formula>
    </cfRule>
    <cfRule type="expression" dxfId="1551" priority="1289">
      <formula>$A172="Venta"</formula>
    </cfRule>
    <cfRule type="expression" dxfId="1550" priority="1290">
      <formula>$A172="Compra"</formula>
    </cfRule>
  </conditionalFormatting>
  <conditionalFormatting sqref="B172:B205">
    <cfRule type="expression" dxfId="1549" priority="1291">
      <formula>ROW()=CELL("fila")</formula>
    </cfRule>
    <cfRule type="expression" dxfId="1548" priority="1292">
      <formula>$A172="Venta"</formula>
    </cfRule>
    <cfRule type="expression" dxfId="1547" priority="1293">
      <formula>$A172="Compra"</formula>
    </cfRule>
  </conditionalFormatting>
  <conditionalFormatting sqref="B172:B205">
    <cfRule type="expression" dxfId="1546" priority="1282">
      <formula>ROW()=CELL("fila")</formula>
    </cfRule>
    <cfRule type="expression" dxfId="1545" priority="1283">
      <formula>$A172="Venta"</formula>
    </cfRule>
    <cfRule type="expression" dxfId="1544" priority="1284">
      <formula>$A172="Compra"</formula>
    </cfRule>
  </conditionalFormatting>
  <conditionalFormatting sqref="B172:B205">
    <cfRule type="expression" dxfId="1543" priority="1285">
      <formula>ROW()=CELL("fila")</formula>
    </cfRule>
    <cfRule type="expression" dxfId="1542" priority="1286">
      <formula>$A172="Venta"</formula>
    </cfRule>
    <cfRule type="expression" dxfId="1541" priority="1287">
      <formula>$A172="Compra"</formula>
    </cfRule>
  </conditionalFormatting>
  <conditionalFormatting sqref="B172:B205">
    <cfRule type="expression" dxfId="1540" priority="1276">
      <formula>ROW()=CELL("fila")</formula>
    </cfRule>
    <cfRule type="expression" dxfId="1539" priority="1277">
      <formula>$A172="Venta"</formula>
    </cfRule>
    <cfRule type="expression" dxfId="1538" priority="1278">
      <formula>$A172="Compra"</formula>
    </cfRule>
  </conditionalFormatting>
  <conditionalFormatting sqref="B172:B205">
    <cfRule type="expression" dxfId="1537" priority="1279">
      <formula>ROW()=CELL("fila")</formula>
    </cfRule>
    <cfRule type="expression" dxfId="1536" priority="1280">
      <formula>$A172="Venta"</formula>
    </cfRule>
    <cfRule type="expression" dxfId="1535" priority="1281">
      <formula>$A172="Compra"</formula>
    </cfRule>
  </conditionalFormatting>
  <conditionalFormatting sqref="B172:B205">
    <cfRule type="expression" dxfId="1534" priority="1270">
      <formula>ROW()=CELL("fila")</formula>
    </cfRule>
    <cfRule type="expression" dxfId="1533" priority="1271">
      <formula>$A172="Venta"</formula>
    </cfRule>
    <cfRule type="expression" dxfId="1532" priority="1272">
      <formula>$A172="Compra"</formula>
    </cfRule>
  </conditionalFormatting>
  <conditionalFormatting sqref="B172:B205">
    <cfRule type="expression" dxfId="1531" priority="1273">
      <formula>ROW()=CELL("fila")</formula>
    </cfRule>
    <cfRule type="expression" dxfId="1530" priority="1274">
      <formula>$A172="Venta"</formula>
    </cfRule>
    <cfRule type="expression" dxfId="1529" priority="1275">
      <formula>$A172="Compra"</formula>
    </cfRule>
  </conditionalFormatting>
  <conditionalFormatting sqref="B172:B205">
    <cfRule type="expression" dxfId="1528" priority="1264">
      <formula>ROW()=CELL("fila")</formula>
    </cfRule>
    <cfRule type="expression" dxfId="1527" priority="1265">
      <formula>$A172="Venta"</formula>
    </cfRule>
    <cfRule type="expression" dxfId="1526" priority="1266">
      <formula>$A172="Compra"</formula>
    </cfRule>
  </conditionalFormatting>
  <conditionalFormatting sqref="B172:B205">
    <cfRule type="expression" dxfId="1525" priority="1267">
      <formula>ROW()=CELL("fila")</formula>
    </cfRule>
    <cfRule type="expression" dxfId="1524" priority="1268">
      <formula>$A172="Venta"</formula>
    </cfRule>
    <cfRule type="expression" dxfId="1523" priority="1269">
      <formula>$A172="Compra"</formula>
    </cfRule>
  </conditionalFormatting>
  <conditionalFormatting sqref="B172:B205">
    <cfRule type="expression" dxfId="1522" priority="1258">
      <formula>ROW()=CELL("fila")</formula>
    </cfRule>
    <cfRule type="expression" dxfId="1521" priority="1259">
      <formula>$A172="Venta"</formula>
    </cfRule>
    <cfRule type="expression" dxfId="1520" priority="1260">
      <formula>$A172="Compra"</formula>
    </cfRule>
  </conditionalFormatting>
  <conditionalFormatting sqref="B172:B205">
    <cfRule type="expression" dxfId="1519" priority="1261">
      <formula>ROW()=CELL("fila")</formula>
    </cfRule>
    <cfRule type="expression" dxfId="1518" priority="1262">
      <formula>$A172="Venta"</formula>
    </cfRule>
    <cfRule type="expression" dxfId="1517" priority="1263">
      <formula>$A172="Compra"</formula>
    </cfRule>
  </conditionalFormatting>
  <conditionalFormatting sqref="B172:B205">
    <cfRule type="expression" dxfId="1516" priority="1255">
      <formula>ROW()=CELL("fila")</formula>
    </cfRule>
    <cfRule type="expression" dxfId="1515" priority="1256">
      <formula>$A172="Venta"</formula>
    </cfRule>
    <cfRule type="expression" dxfId="1514" priority="1257">
      <formula>$A172="Compra"</formula>
    </cfRule>
  </conditionalFormatting>
  <conditionalFormatting sqref="B172:B205">
    <cfRule type="expression" dxfId="1513" priority="1252">
      <formula>ROW()=CELL("fila")</formula>
    </cfRule>
    <cfRule type="expression" dxfId="1512" priority="1253">
      <formula>$A172="Venta"</formula>
    </cfRule>
    <cfRule type="expression" dxfId="1511" priority="1254">
      <formula>$A172="Compra"</formula>
    </cfRule>
  </conditionalFormatting>
  <conditionalFormatting sqref="B172:B205">
    <cfRule type="expression" dxfId="1510" priority="1249">
      <formula>ROW()=CELL("fila")</formula>
    </cfRule>
    <cfRule type="expression" dxfId="1509" priority="1250">
      <formula>$A172="Venta"</formula>
    </cfRule>
    <cfRule type="expression" dxfId="1508" priority="1251">
      <formula>$A172="Compra"</formula>
    </cfRule>
  </conditionalFormatting>
  <conditionalFormatting sqref="B172:B205">
    <cfRule type="expression" dxfId="1507" priority="1246">
      <formula>ROW()=CELL("fila")</formula>
    </cfRule>
  </conditionalFormatting>
  <conditionalFormatting sqref="B172:B205">
    <cfRule type="expression" dxfId="1506" priority="1247">
      <formula>$A172="Venta"</formula>
    </cfRule>
    <cfRule type="expression" dxfId="1505" priority="1248">
      <formula>$A172="Compra"</formula>
    </cfRule>
  </conditionalFormatting>
  <conditionalFormatting sqref="B172:B205">
    <cfRule type="expression" dxfId="1504" priority="1240">
      <formula>ROW()=CELL("fila")</formula>
    </cfRule>
    <cfRule type="expression" dxfId="1503" priority="1241">
      <formula>$A172="Venta"</formula>
    </cfRule>
    <cfRule type="expression" dxfId="1502" priority="1242">
      <formula>$A172="Compra"</formula>
    </cfRule>
  </conditionalFormatting>
  <conditionalFormatting sqref="B172:B205">
    <cfRule type="expression" dxfId="1501" priority="1243">
      <formula>ROW()=CELL("fila")</formula>
    </cfRule>
    <cfRule type="expression" dxfId="1500" priority="1244">
      <formula>$A172="Venta"</formula>
    </cfRule>
    <cfRule type="expression" dxfId="1499" priority="1245">
      <formula>$A172="Compra"</formula>
    </cfRule>
  </conditionalFormatting>
  <conditionalFormatting sqref="B172:B205">
    <cfRule type="expression" dxfId="1498" priority="1237">
      <formula>ROW()=CELL("fila")</formula>
    </cfRule>
    <cfRule type="expression" dxfId="1497" priority="1238">
      <formula>$A172="Venta"</formula>
    </cfRule>
    <cfRule type="expression" dxfId="1496" priority="1239">
      <formula>$A172="Compra"</formula>
    </cfRule>
  </conditionalFormatting>
  <conditionalFormatting sqref="B172:B205">
    <cfRule type="expression" dxfId="1495" priority="1234">
      <formula>ROW()=CELL("fila")</formula>
    </cfRule>
    <cfRule type="expression" dxfId="1494" priority="1235">
      <formula>$A172="Venta"</formula>
    </cfRule>
    <cfRule type="expression" dxfId="1493" priority="1236">
      <formula>$A172="Compra"</formula>
    </cfRule>
  </conditionalFormatting>
  <conditionalFormatting sqref="B172:B205">
    <cfRule type="expression" dxfId="1492" priority="1231">
      <formula>ROW()=CELL("fila")</formula>
    </cfRule>
    <cfRule type="expression" dxfId="1491" priority="1232">
      <formula>$A172="Venta"</formula>
    </cfRule>
    <cfRule type="expression" dxfId="1490" priority="1233">
      <formula>$A172="Compra"</formula>
    </cfRule>
  </conditionalFormatting>
  <conditionalFormatting sqref="B172:B205">
    <cfRule type="expression" dxfId="1489" priority="1228">
      <formula>ROW()=CELL("fila")</formula>
    </cfRule>
  </conditionalFormatting>
  <conditionalFormatting sqref="B172:B205">
    <cfRule type="expression" dxfId="1488" priority="1229">
      <formula>$A172="Venta"</formula>
    </cfRule>
    <cfRule type="expression" dxfId="1487" priority="1230">
      <formula>$A172="Compra"</formula>
    </cfRule>
  </conditionalFormatting>
  <conditionalFormatting sqref="B172:B205">
    <cfRule type="expression" dxfId="1486" priority="1222">
      <formula>ROW()=CELL("fila")</formula>
    </cfRule>
    <cfRule type="expression" dxfId="1485" priority="1223">
      <formula>$A172="Venta"</formula>
    </cfRule>
    <cfRule type="expression" dxfId="1484" priority="1224">
      <formula>$A172="Compra"</formula>
    </cfRule>
  </conditionalFormatting>
  <conditionalFormatting sqref="B172:B205">
    <cfRule type="expression" dxfId="1483" priority="1225">
      <formula>ROW()=CELL("fila")</formula>
    </cfRule>
    <cfRule type="expression" dxfId="1482" priority="1226">
      <formula>$A172="Venta"</formula>
    </cfRule>
    <cfRule type="expression" dxfId="1481" priority="1227">
      <formula>$A172="Compra"</formula>
    </cfRule>
  </conditionalFormatting>
  <conditionalFormatting sqref="B172:B205">
    <cfRule type="expression" dxfId="1480" priority="1219">
      <formula>ROW()=CELL("fila")</formula>
    </cfRule>
    <cfRule type="expression" dxfId="1479" priority="1220">
      <formula>$A172="Venta"</formula>
    </cfRule>
    <cfRule type="expression" dxfId="1478" priority="1221">
      <formula>$A172="Compra"</formula>
    </cfRule>
  </conditionalFormatting>
  <conditionalFormatting sqref="B172:B205">
    <cfRule type="expression" dxfId="1477" priority="1216">
      <formula>ROW()=CELL("fila")</formula>
    </cfRule>
  </conditionalFormatting>
  <conditionalFormatting sqref="B172:B205">
    <cfRule type="expression" dxfId="1476" priority="1217">
      <formula>$A172="Venta"</formula>
    </cfRule>
    <cfRule type="expression" dxfId="1475" priority="1218">
      <formula>$A172="Compra"</formula>
    </cfRule>
  </conditionalFormatting>
  <conditionalFormatting sqref="B172:B205">
    <cfRule type="expression" dxfId="1474" priority="1210">
      <formula>ROW()=CELL("fila")</formula>
    </cfRule>
    <cfRule type="expression" dxfId="1473" priority="1211">
      <formula>$A172="Venta"</formula>
    </cfRule>
    <cfRule type="expression" dxfId="1472" priority="1212">
      <formula>$A172="Compra"</formula>
    </cfRule>
  </conditionalFormatting>
  <conditionalFormatting sqref="B172:B205">
    <cfRule type="expression" dxfId="1471" priority="1213">
      <formula>ROW()=CELL("fila")</formula>
    </cfRule>
    <cfRule type="expression" dxfId="1470" priority="1214">
      <formula>$A172="Venta"</formula>
    </cfRule>
    <cfRule type="expression" dxfId="1469" priority="1215">
      <formula>$A172="Compra"</formula>
    </cfRule>
  </conditionalFormatting>
  <conditionalFormatting sqref="B172:B205">
    <cfRule type="expression" dxfId="1468" priority="1204">
      <formula>ROW()=CELL("fila")</formula>
    </cfRule>
    <cfRule type="expression" dxfId="1467" priority="1205">
      <formula>$A172="Venta"</formula>
    </cfRule>
    <cfRule type="expression" dxfId="1466" priority="1206">
      <formula>$A172="Compra"</formula>
    </cfRule>
  </conditionalFormatting>
  <conditionalFormatting sqref="B172:B205">
    <cfRule type="expression" dxfId="1465" priority="1207">
      <formula>ROW()=CELL("fila")</formula>
    </cfRule>
    <cfRule type="expression" dxfId="1464" priority="1208">
      <formula>$A172="Venta"</formula>
    </cfRule>
    <cfRule type="expression" dxfId="1463" priority="1209">
      <formula>$A172="Compra"</formula>
    </cfRule>
  </conditionalFormatting>
  <conditionalFormatting sqref="B172:B205">
    <cfRule type="expression" dxfId="1462" priority="1201">
      <formula>ROW()=CELL("fila")</formula>
    </cfRule>
    <cfRule type="expression" dxfId="1461" priority="1202">
      <formula>$A172="Venta"</formula>
    </cfRule>
    <cfRule type="expression" dxfId="1460" priority="1203">
      <formula>$A172="Compra"</formula>
    </cfRule>
  </conditionalFormatting>
  <conditionalFormatting sqref="B172:B205">
    <cfRule type="expression" dxfId="1459" priority="1198">
      <formula>ROW()=CELL("fila")</formula>
    </cfRule>
    <cfRule type="expression" dxfId="1458" priority="1199">
      <formula>$A172="Venta"</formula>
    </cfRule>
    <cfRule type="expression" dxfId="1457" priority="1200">
      <formula>$A172="Compra"</formula>
    </cfRule>
  </conditionalFormatting>
  <conditionalFormatting sqref="B172:B205">
    <cfRule type="expression" dxfId="1456" priority="1195">
      <formula>ROW()=CELL("fila")</formula>
    </cfRule>
    <cfRule type="expression" dxfId="1455" priority="1196">
      <formula>$A172="Venta"</formula>
    </cfRule>
    <cfRule type="expression" dxfId="1454" priority="1197">
      <formula>$A172="Compra"</formula>
    </cfRule>
  </conditionalFormatting>
  <conditionalFormatting sqref="B172:B205">
    <cfRule type="expression" dxfId="1453" priority="1192">
      <formula>ROW()=CELL("fila")</formula>
    </cfRule>
  </conditionalFormatting>
  <conditionalFormatting sqref="B172:B205">
    <cfRule type="expression" dxfId="1452" priority="1193">
      <formula>$A172="Venta"</formula>
    </cfRule>
    <cfRule type="expression" dxfId="1451" priority="1194">
      <formula>$A172="Compra"</formula>
    </cfRule>
  </conditionalFormatting>
  <conditionalFormatting sqref="B172:B205">
    <cfRule type="expression" dxfId="1450" priority="1186">
      <formula>ROW()=CELL("fila")</formula>
    </cfRule>
    <cfRule type="expression" dxfId="1449" priority="1187">
      <formula>$A172="Venta"</formula>
    </cfRule>
    <cfRule type="expression" dxfId="1448" priority="1188">
      <formula>$A172="Compra"</formula>
    </cfRule>
  </conditionalFormatting>
  <conditionalFormatting sqref="B172:B205">
    <cfRule type="expression" dxfId="1447" priority="1189">
      <formula>ROW()=CELL("fila")</formula>
    </cfRule>
    <cfRule type="expression" dxfId="1446" priority="1190">
      <formula>$A172="Venta"</formula>
    </cfRule>
    <cfRule type="expression" dxfId="1445" priority="1191">
      <formula>$A172="Compra"</formula>
    </cfRule>
  </conditionalFormatting>
  <conditionalFormatting sqref="B172:B205">
    <cfRule type="expression" dxfId="1444" priority="1183">
      <formula>ROW()=CELL("fila")</formula>
    </cfRule>
    <cfRule type="expression" dxfId="1443" priority="1184">
      <formula>$A172="Venta"</formula>
    </cfRule>
    <cfRule type="expression" dxfId="1442" priority="1185">
      <formula>$A172="Compra"</formula>
    </cfRule>
  </conditionalFormatting>
  <conditionalFormatting sqref="B172:B205">
    <cfRule type="expression" dxfId="1441" priority="1180">
      <formula>ROW()=CELL("fila")</formula>
    </cfRule>
  </conditionalFormatting>
  <conditionalFormatting sqref="B172:B205">
    <cfRule type="expression" dxfId="1440" priority="1181">
      <formula>$A172="Venta"</formula>
    </cfRule>
    <cfRule type="expression" dxfId="1439" priority="1182">
      <formula>$A172="Compra"</formula>
    </cfRule>
  </conditionalFormatting>
  <conditionalFormatting sqref="B172:B205">
    <cfRule type="expression" dxfId="1438" priority="1174">
      <formula>ROW()=CELL("fila")</formula>
    </cfRule>
    <cfRule type="expression" dxfId="1437" priority="1175">
      <formula>$A172="Venta"</formula>
    </cfRule>
    <cfRule type="expression" dxfId="1436" priority="1176">
      <formula>$A172="Compra"</formula>
    </cfRule>
  </conditionalFormatting>
  <conditionalFormatting sqref="B172:B205">
    <cfRule type="expression" dxfId="1435" priority="1177">
      <formula>ROW()=CELL("fila")</formula>
    </cfRule>
    <cfRule type="expression" dxfId="1434" priority="1178">
      <formula>$A172="Venta"</formula>
    </cfRule>
    <cfRule type="expression" dxfId="1433" priority="1179">
      <formula>$A172="Compra"</formula>
    </cfRule>
  </conditionalFormatting>
  <conditionalFormatting sqref="B172:B205">
    <cfRule type="expression" dxfId="1432" priority="1168">
      <formula>ROW()=CELL("fila")</formula>
    </cfRule>
    <cfRule type="expression" dxfId="1431" priority="1169">
      <formula>$A172="Venta"</formula>
    </cfRule>
    <cfRule type="expression" dxfId="1430" priority="1170">
      <formula>$A172="Compra"</formula>
    </cfRule>
  </conditionalFormatting>
  <conditionalFormatting sqref="B172:B205">
    <cfRule type="expression" dxfId="1429" priority="1171">
      <formula>ROW()=CELL("fila")</formula>
    </cfRule>
    <cfRule type="expression" dxfId="1428" priority="1172">
      <formula>$A172="Venta"</formula>
    </cfRule>
    <cfRule type="expression" dxfId="1427" priority="1173">
      <formula>$A172="Compra"</formula>
    </cfRule>
  </conditionalFormatting>
  <conditionalFormatting sqref="B172:B205">
    <cfRule type="expression" dxfId="1426" priority="1165">
      <formula>ROW()=CELL("fila")</formula>
    </cfRule>
    <cfRule type="expression" dxfId="1425" priority="1166">
      <formula>$A172="Venta"</formula>
    </cfRule>
    <cfRule type="expression" dxfId="1424" priority="1167">
      <formula>$A172="Compra"</formula>
    </cfRule>
  </conditionalFormatting>
  <conditionalFormatting sqref="B172:B205">
    <cfRule type="expression" dxfId="1423" priority="1162">
      <formula>ROW()=CELL("fila")</formula>
    </cfRule>
  </conditionalFormatting>
  <conditionalFormatting sqref="B172:B205">
    <cfRule type="expression" dxfId="1422" priority="1163">
      <formula>$A172="Venta"</formula>
    </cfRule>
    <cfRule type="expression" dxfId="1421" priority="1164">
      <formula>$A172="Compra"</formula>
    </cfRule>
  </conditionalFormatting>
  <conditionalFormatting sqref="B172:B205">
    <cfRule type="expression" dxfId="1420" priority="1156">
      <formula>ROW()=CELL("fila")</formula>
    </cfRule>
    <cfRule type="expression" dxfId="1419" priority="1157">
      <formula>$A172="Venta"</formula>
    </cfRule>
    <cfRule type="expression" dxfId="1418" priority="1158">
      <formula>$A172="Compra"</formula>
    </cfRule>
  </conditionalFormatting>
  <conditionalFormatting sqref="B172:B205">
    <cfRule type="expression" dxfId="1417" priority="1159">
      <formula>ROW()=CELL("fila")</formula>
    </cfRule>
    <cfRule type="expression" dxfId="1416" priority="1160">
      <formula>$A172="Venta"</formula>
    </cfRule>
    <cfRule type="expression" dxfId="1415" priority="1161">
      <formula>$A172="Compra"</formula>
    </cfRule>
  </conditionalFormatting>
  <conditionalFormatting sqref="B172:B205">
    <cfRule type="expression" dxfId="1414" priority="1150">
      <formula>ROW()=CELL("fila")</formula>
    </cfRule>
    <cfRule type="expression" dxfId="1413" priority="1151">
      <formula>$A172="Venta"</formula>
    </cfRule>
    <cfRule type="expression" dxfId="1412" priority="1152">
      <formula>$A172="Compra"</formula>
    </cfRule>
  </conditionalFormatting>
  <conditionalFormatting sqref="B172:B205">
    <cfRule type="expression" dxfId="1411" priority="1153">
      <formula>ROW()=CELL("fila")</formula>
    </cfRule>
    <cfRule type="expression" dxfId="1410" priority="1154">
      <formula>$A172="Venta"</formula>
    </cfRule>
    <cfRule type="expression" dxfId="1409" priority="1155">
      <formula>$A172="Compra"</formula>
    </cfRule>
  </conditionalFormatting>
  <conditionalFormatting sqref="B172:B205">
    <cfRule type="expression" dxfId="1408" priority="1147">
      <formula>ROW()=CELL("fila")</formula>
    </cfRule>
    <cfRule type="expression" dxfId="1407" priority="1148">
      <formula>$A172="Venta"</formula>
    </cfRule>
    <cfRule type="expression" dxfId="1406" priority="1149">
      <formula>$A172="Compra"</formula>
    </cfRule>
  </conditionalFormatting>
  <conditionalFormatting sqref="B172:B205">
    <cfRule type="expression" dxfId="1405" priority="1144">
      <formula>ROW()=CELL("fila")</formula>
    </cfRule>
  </conditionalFormatting>
  <conditionalFormatting sqref="B172:B205">
    <cfRule type="expression" dxfId="1404" priority="1145">
      <formula>$A172="Venta"</formula>
    </cfRule>
    <cfRule type="expression" dxfId="1403" priority="1146">
      <formula>$A172="Compra"</formula>
    </cfRule>
  </conditionalFormatting>
  <conditionalFormatting sqref="B172:B205">
    <cfRule type="expression" dxfId="1402" priority="1138">
      <formula>ROW()=CELL("fila")</formula>
    </cfRule>
    <cfRule type="expression" dxfId="1401" priority="1139">
      <formula>$A172="Venta"</formula>
    </cfRule>
    <cfRule type="expression" dxfId="1400" priority="1140">
      <formula>$A172="Compra"</formula>
    </cfRule>
  </conditionalFormatting>
  <conditionalFormatting sqref="B172:B205">
    <cfRule type="expression" dxfId="1399" priority="1141">
      <formula>ROW()=CELL("fila")</formula>
    </cfRule>
    <cfRule type="expression" dxfId="1398" priority="1142">
      <formula>$A172="Venta"</formula>
    </cfRule>
    <cfRule type="expression" dxfId="1397" priority="1143">
      <formula>$A172="Compra"</formula>
    </cfRule>
  </conditionalFormatting>
  <conditionalFormatting sqref="B172:B205">
    <cfRule type="expression" dxfId="1396" priority="1132">
      <formula>ROW()=CELL("fila")</formula>
    </cfRule>
    <cfRule type="expression" dxfId="1395" priority="1133">
      <formula>$A172="Venta"</formula>
    </cfRule>
    <cfRule type="expression" dxfId="1394" priority="1134">
      <formula>$A172="Compra"</formula>
    </cfRule>
  </conditionalFormatting>
  <conditionalFormatting sqref="B172:B205">
    <cfRule type="expression" dxfId="1393" priority="1135">
      <formula>ROW()=CELL("fila")</formula>
    </cfRule>
    <cfRule type="expression" dxfId="1392" priority="1136">
      <formula>$A172="Venta"</formula>
    </cfRule>
    <cfRule type="expression" dxfId="1391" priority="1137">
      <formula>$A172="Compra"</formula>
    </cfRule>
  </conditionalFormatting>
  <conditionalFormatting sqref="B172:B205">
    <cfRule type="expression" dxfId="1390" priority="1129">
      <formula>ROW()=CELL("fila")</formula>
    </cfRule>
    <cfRule type="expression" dxfId="1389" priority="1130">
      <formula>$A172="Venta"</formula>
    </cfRule>
    <cfRule type="expression" dxfId="1388" priority="1131">
      <formula>$A172="Compra"</formula>
    </cfRule>
  </conditionalFormatting>
  <conditionalFormatting sqref="B172:B205">
    <cfRule type="expression" dxfId="1387" priority="1126">
      <formula>ROW()=CELL("fila")</formula>
    </cfRule>
  </conditionalFormatting>
  <conditionalFormatting sqref="B172:B205">
    <cfRule type="expression" dxfId="1386" priority="1127">
      <formula>$A172="Venta"</formula>
    </cfRule>
    <cfRule type="expression" dxfId="1385" priority="1128">
      <formula>$A172="Compra"</formula>
    </cfRule>
  </conditionalFormatting>
  <conditionalFormatting sqref="B172:B205">
    <cfRule type="expression" dxfId="1384" priority="1120">
      <formula>ROW()=CELL("fila")</formula>
    </cfRule>
    <cfRule type="expression" dxfId="1383" priority="1121">
      <formula>$A172="Venta"</formula>
    </cfRule>
    <cfRule type="expression" dxfId="1382" priority="1122">
      <formula>$A172="Compra"</formula>
    </cfRule>
  </conditionalFormatting>
  <conditionalFormatting sqref="B172:B205">
    <cfRule type="expression" dxfId="1381" priority="1123">
      <formula>ROW()=CELL("fila")</formula>
    </cfRule>
    <cfRule type="expression" dxfId="1380" priority="1124">
      <formula>$A172="Venta"</formula>
    </cfRule>
    <cfRule type="expression" dxfId="1379" priority="1125">
      <formula>$A172="Compra"</formula>
    </cfRule>
  </conditionalFormatting>
  <conditionalFormatting sqref="B172:B205">
    <cfRule type="expression" dxfId="1378" priority="1114">
      <formula>ROW()=CELL("fila")</formula>
    </cfRule>
    <cfRule type="expression" dxfId="1377" priority="1115">
      <formula>$A172="Venta"</formula>
    </cfRule>
    <cfRule type="expression" dxfId="1376" priority="1116">
      <formula>$A172="Compra"</formula>
    </cfRule>
  </conditionalFormatting>
  <conditionalFormatting sqref="B172:B205">
    <cfRule type="expression" dxfId="1375" priority="1117">
      <formula>ROW()=CELL("fila")</formula>
    </cfRule>
    <cfRule type="expression" dxfId="1374" priority="1118">
      <formula>$A172="Venta"</formula>
    </cfRule>
    <cfRule type="expression" dxfId="1373" priority="1119">
      <formula>$A172="Compra"</formula>
    </cfRule>
  </conditionalFormatting>
  <conditionalFormatting sqref="B172:B205">
    <cfRule type="expression" dxfId="1372" priority="1108">
      <formula>ROW()=CELL("fila")</formula>
    </cfRule>
    <cfRule type="expression" dxfId="1371" priority="1109">
      <formula>$A172="Venta"</formula>
    </cfRule>
    <cfRule type="expression" dxfId="1370" priority="1110">
      <formula>$A172="Compra"</formula>
    </cfRule>
  </conditionalFormatting>
  <conditionalFormatting sqref="B172:B205">
    <cfRule type="expression" dxfId="1369" priority="1111">
      <formula>ROW()=CELL("fila")</formula>
    </cfRule>
    <cfRule type="expression" dxfId="1368" priority="1112">
      <formula>$A172="Venta"</formula>
    </cfRule>
    <cfRule type="expression" dxfId="1367" priority="1113">
      <formula>$A172="Compra"</formula>
    </cfRule>
  </conditionalFormatting>
  <conditionalFormatting sqref="B172:B205">
    <cfRule type="expression" dxfId="1366" priority="1102">
      <formula>ROW()=CELL("fila")</formula>
    </cfRule>
    <cfRule type="expression" dxfId="1365" priority="1103">
      <formula>$A172="Venta"</formula>
    </cfRule>
    <cfRule type="expression" dxfId="1364" priority="1104">
      <formula>$A172="Compra"</formula>
    </cfRule>
  </conditionalFormatting>
  <conditionalFormatting sqref="B172:B205">
    <cfRule type="expression" dxfId="1363" priority="1105">
      <formula>ROW()=CELL("fila")</formula>
    </cfRule>
    <cfRule type="expression" dxfId="1362" priority="1106">
      <formula>$A172="Venta"</formula>
    </cfRule>
    <cfRule type="expression" dxfId="1361" priority="1107">
      <formula>$A172="Compra"</formula>
    </cfRule>
  </conditionalFormatting>
  <conditionalFormatting sqref="B172:B205">
    <cfRule type="expression" dxfId="1360" priority="1099">
      <formula>ROW()=CELL("fila")</formula>
    </cfRule>
    <cfRule type="expression" dxfId="1359" priority="1100">
      <formula>$A172="Venta"</formula>
    </cfRule>
    <cfRule type="expression" dxfId="1358" priority="1101">
      <formula>$A172="Compra"</formula>
    </cfRule>
  </conditionalFormatting>
  <conditionalFormatting sqref="B172:B205">
    <cfRule type="expression" dxfId="1357" priority="1096">
      <formula>ROW()=CELL("fila")</formula>
    </cfRule>
  </conditionalFormatting>
  <conditionalFormatting sqref="B172:B205">
    <cfRule type="expression" dxfId="1356" priority="1097">
      <formula>$A172="Venta"</formula>
    </cfRule>
    <cfRule type="expression" dxfId="1355" priority="1098">
      <formula>$A172="Compra"</formula>
    </cfRule>
  </conditionalFormatting>
  <conditionalFormatting sqref="B172:B205">
    <cfRule type="expression" dxfId="1354" priority="1090">
      <formula>ROW()=CELL("fila")</formula>
    </cfRule>
    <cfRule type="expression" dxfId="1353" priority="1091">
      <formula>$A172="Venta"</formula>
    </cfRule>
    <cfRule type="expression" dxfId="1352" priority="1092">
      <formula>$A172="Compra"</formula>
    </cfRule>
  </conditionalFormatting>
  <conditionalFormatting sqref="B172:B205">
    <cfRule type="expression" dxfId="1351" priority="1093">
      <formula>ROW()=CELL("fila")</formula>
    </cfRule>
    <cfRule type="expression" dxfId="1350" priority="1094">
      <formula>$A172="Venta"</formula>
    </cfRule>
    <cfRule type="expression" dxfId="1349" priority="1095">
      <formula>$A172="Compra"</formula>
    </cfRule>
  </conditionalFormatting>
  <conditionalFormatting sqref="B172:B205">
    <cfRule type="expression" dxfId="1348" priority="1084">
      <formula>ROW()=CELL("fila")</formula>
    </cfRule>
    <cfRule type="expression" dxfId="1347" priority="1085">
      <formula>$A172="Venta"</formula>
    </cfRule>
    <cfRule type="expression" dxfId="1346" priority="1086">
      <formula>$A172="Compra"</formula>
    </cfRule>
  </conditionalFormatting>
  <conditionalFormatting sqref="B172:B205">
    <cfRule type="expression" dxfId="1345" priority="1087">
      <formula>ROW()=CELL("fila")</formula>
    </cfRule>
    <cfRule type="expression" dxfId="1344" priority="1088">
      <formula>$A172="Venta"</formula>
    </cfRule>
    <cfRule type="expression" dxfId="1343" priority="1089">
      <formula>$A172="Compra"</formula>
    </cfRule>
  </conditionalFormatting>
  <conditionalFormatting sqref="B172:B205">
    <cfRule type="expression" dxfId="1342" priority="1081">
      <formula>ROW()=CELL("fila")</formula>
    </cfRule>
    <cfRule type="expression" dxfId="1341" priority="1082">
      <formula>$A172="Venta"</formula>
    </cfRule>
    <cfRule type="expression" dxfId="1340" priority="1083">
      <formula>$A172="Compra"</formula>
    </cfRule>
  </conditionalFormatting>
  <conditionalFormatting sqref="B172:B205">
    <cfRule type="expression" dxfId="1339" priority="1078">
      <formula>ROW()=CELL("fila")</formula>
    </cfRule>
  </conditionalFormatting>
  <conditionalFormatting sqref="B172:B205">
    <cfRule type="expression" dxfId="1338" priority="1079">
      <formula>$A172="Venta"</formula>
    </cfRule>
    <cfRule type="expression" dxfId="1337" priority="1080">
      <formula>$A172="Compra"</formula>
    </cfRule>
  </conditionalFormatting>
  <conditionalFormatting sqref="B172:B205">
    <cfRule type="expression" dxfId="1336" priority="1072">
      <formula>ROW()=CELL("fila")</formula>
    </cfRule>
    <cfRule type="expression" dxfId="1335" priority="1073">
      <formula>$A172="Venta"</formula>
    </cfRule>
    <cfRule type="expression" dxfId="1334" priority="1074">
      <formula>$A172="Compra"</formula>
    </cfRule>
  </conditionalFormatting>
  <conditionalFormatting sqref="B172:B205">
    <cfRule type="expression" dxfId="1333" priority="1075">
      <formula>ROW()=CELL("fila")</formula>
    </cfRule>
    <cfRule type="expression" dxfId="1332" priority="1076">
      <formula>$A172="Venta"</formula>
    </cfRule>
    <cfRule type="expression" dxfId="1331" priority="1077">
      <formula>$A172="Compra"</formula>
    </cfRule>
  </conditionalFormatting>
  <conditionalFormatting sqref="B172:B205">
    <cfRule type="expression" dxfId="1330" priority="1066">
      <formula>ROW()=CELL("fila")</formula>
    </cfRule>
    <cfRule type="expression" dxfId="1329" priority="1067">
      <formula>$A172="Venta"</formula>
    </cfRule>
    <cfRule type="expression" dxfId="1328" priority="1068">
      <formula>$A172="Compra"</formula>
    </cfRule>
  </conditionalFormatting>
  <conditionalFormatting sqref="B172:B205">
    <cfRule type="expression" dxfId="1327" priority="1069">
      <formula>ROW()=CELL("fila")</formula>
    </cfRule>
    <cfRule type="expression" dxfId="1326" priority="1070">
      <formula>$A172="Venta"</formula>
    </cfRule>
    <cfRule type="expression" dxfId="1325" priority="1071">
      <formula>$A172="Compra"</formula>
    </cfRule>
  </conditionalFormatting>
  <conditionalFormatting sqref="B172:B205">
    <cfRule type="expression" dxfId="1324" priority="1063">
      <formula>ROW()=CELL("fila")</formula>
    </cfRule>
    <cfRule type="expression" dxfId="1323" priority="1064">
      <formula>$A172="Venta"</formula>
    </cfRule>
    <cfRule type="expression" dxfId="1322" priority="1065">
      <formula>$A172="Compra"</formula>
    </cfRule>
  </conditionalFormatting>
  <conditionalFormatting sqref="B172:B205">
    <cfRule type="expression" dxfId="1321" priority="1060">
      <formula>ROW()=CELL("fila")</formula>
    </cfRule>
  </conditionalFormatting>
  <conditionalFormatting sqref="B172:B205">
    <cfRule type="expression" dxfId="1320" priority="1061">
      <formula>$A172="Venta"</formula>
    </cfRule>
    <cfRule type="expression" dxfId="1319" priority="1062">
      <formula>$A172="Compra"</formula>
    </cfRule>
  </conditionalFormatting>
  <conditionalFormatting sqref="B172:B205">
    <cfRule type="expression" dxfId="1318" priority="1054">
      <formula>ROW()=CELL("fila")</formula>
    </cfRule>
    <cfRule type="expression" dxfId="1317" priority="1055">
      <formula>$A172="Venta"</formula>
    </cfRule>
    <cfRule type="expression" dxfId="1316" priority="1056">
      <formula>$A172="Compra"</formula>
    </cfRule>
  </conditionalFormatting>
  <conditionalFormatting sqref="B172:B205">
    <cfRule type="expression" dxfId="1315" priority="1057">
      <formula>ROW()=CELL("fila")</formula>
    </cfRule>
    <cfRule type="expression" dxfId="1314" priority="1058">
      <formula>$A172="Venta"</formula>
    </cfRule>
    <cfRule type="expression" dxfId="1313" priority="1059">
      <formula>$A172="Compra"</formula>
    </cfRule>
  </conditionalFormatting>
  <conditionalFormatting sqref="B172:B205">
    <cfRule type="expression" dxfId="1312" priority="1048">
      <formula>ROW()=CELL("fila")</formula>
    </cfRule>
    <cfRule type="expression" dxfId="1311" priority="1049">
      <formula>$A172="Venta"</formula>
    </cfRule>
    <cfRule type="expression" dxfId="1310" priority="1050">
      <formula>$A172="Compra"</formula>
    </cfRule>
  </conditionalFormatting>
  <conditionalFormatting sqref="B172:B205">
    <cfRule type="expression" dxfId="1309" priority="1051">
      <formula>ROW()=CELL("fila")</formula>
    </cfRule>
    <cfRule type="expression" dxfId="1308" priority="1052">
      <formula>$A172="Venta"</formula>
    </cfRule>
    <cfRule type="expression" dxfId="1307" priority="1053">
      <formula>$A172="Compra"</formula>
    </cfRule>
  </conditionalFormatting>
  <conditionalFormatting sqref="B172:B205">
    <cfRule type="expression" dxfId="1306" priority="1042">
      <formula>ROW()=CELL("fila")</formula>
    </cfRule>
    <cfRule type="expression" dxfId="1305" priority="1043">
      <formula>$A172="Venta"</formula>
    </cfRule>
    <cfRule type="expression" dxfId="1304" priority="1044">
      <formula>$A172="Compra"</formula>
    </cfRule>
  </conditionalFormatting>
  <conditionalFormatting sqref="B172:B205">
    <cfRule type="expression" dxfId="1303" priority="1045">
      <formula>ROW()=CELL("fila")</formula>
    </cfRule>
    <cfRule type="expression" dxfId="1302" priority="1046">
      <formula>$A172="Venta"</formula>
    </cfRule>
    <cfRule type="expression" dxfId="1301" priority="1047">
      <formula>$A172="Compra"</formula>
    </cfRule>
  </conditionalFormatting>
  <conditionalFormatting sqref="B172:B205">
    <cfRule type="expression" dxfId="1300" priority="1036">
      <formula>ROW()=CELL("fila")</formula>
    </cfRule>
    <cfRule type="expression" dxfId="1299" priority="1037">
      <formula>$A172="Venta"</formula>
    </cfRule>
    <cfRule type="expression" dxfId="1298" priority="1038">
      <formula>$A172="Compra"</formula>
    </cfRule>
  </conditionalFormatting>
  <conditionalFormatting sqref="B172:B205">
    <cfRule type="expression" dxfId="1297" priority="1039">
      <formula>ROW()=CELL("fila")</formula>
    </cfRule>
    <cfRule type="expression" dxfId="1296" priority="1040">
      <formula>$A172="Venta"</formula>
    </cfRule>
    <cfRule type="expression" dxfId="1295" priority="1041">
      <formula>$A172="Compra"</formula>
    </cfRule>
  </conditionalFormatting>
  <conditionalFormatting sqref="B172:B205">
    <cfRule type="expression" dxfId="1294" priority="1033">
      <formula>ROW()=CELL("fila")</formula>
    </cfRule>
    <cfRule type="expression" dxfId="1293" priority="1034">
      <formula>$A172="Venta"</formula>
    </cfRule>
    <cfRule type="expression" dxfId="1292" priority="1035">
      <formula>$A172="Compra"</formula>
    </cfRule>
  </conditionalFormatting>
  <conditionalFormatting sqref="B172:B205">
    <cfRule type="expression" dxfId="1291" priority="1030">
      <formula>ROW()=CELL("fila")</formula>
    </cfRule>
  </conditionalFormatting>
  <conditionalFormatting sqref="B172:B205">
    <cfRule type="expression" dxfId="1290" priority="1031">
      <formula>$A172="Venta"</formula>
    </cfRule>
    <cfRule type="expression" dxfId="1289" priority="1032">
      <formula>$A172="Compra"</formula>
    </cfRule>
  </conditionalFormatting>
  <conditionalFormatting sqref="B172:B205">
    <cfRule type="expression" dxfId="1288" priority="1024">
      <formula>ROW()=CELL("fila")</formula>
    </cfRule>
    <cfRule type="expression" dxfId="1287" priority="1025">
      <formula>$A172="Venta"</formula>
    </cfRule>
    <cfRule type="expression" dxfId="1286" priority="1026">
      <formula>$A172="Compra"</formula>
    </cfRule>
  </conditionalFormatting>
  <conditionalFormatting sqref="B172:B205">
    <cfRule type="expression" dxfId="1285" priority="1027">
      <formula>ROW()=CELL("fila")</formula>
    </cfRule>
    <cfRule type="expression" dxfId="1284" priority="1028">
      <formula>$A172="Venta"</formula>
    </cfRule>
    <cfRule type="expression" dxfId="1283" priority="1029">
      <formula>$A172="Compra"</formula>
    </cfRule>
  </conditionalFormatting>
  <conditionalFormatting sqref="B172:B205">
    <cfRule type="expression" dxfId="1282" priority="1018">
      <formula>ROW()=CELL("fila")</formula>
    </cfRule>
    <cfRule type="expression" dxfId="1281" priority="1019">
      <formula>$A172="Venta"</formula>
    </cfRule>
    <cfRule type="expression" dxfId="1280" priority="1020">
      <formula>$A172="Compra"</formula>
    </cfRule>
  </conditionalFormatting>
  <conditionalFormatting sqref="B172:B205">
    <cfRule type="expression" dxfId="1279" priority="1021">
      <formula>ROW()=CELL("fila")</formula>
    </cfRule>
    <cfRule type="expression" dxfId="1278" priority="1022">
      <formula>$A172="Venta"</formula>
    </cfRule>
    <cfRule type="expression" dxfId="1277" priority="1023">
      <formula>$A172="Compra"</formula>
    </cfRule>
  </conditionalFormatting>
  <conditionalFormatting sqref="B172:B205">
    <cfRule type="expression" dxfId="1276" priority="1012">
      <formula>ROW()=CELL("fila")</formula>
    </cfRule>
    <cfRule type="expression" dxfId="1275" priority="1013">
      <formula>$A172="Venta"</formula>
    </cfRule>
    <cfRule type="expression" dxfId="1274" priority="1014">
      <formula>$A172="Compra"</formula>
    </cfRule>
  </conditionalFormatting>
  <conditionalFormatting sqref="B172:B205">
    <cfRule type="expression" dxfId="1273" priority="1015">
      <formula>ROW()=CELL("fila")</formula>
    </cfRule>
    <cfRule type="expression" dxfId="1272" priority="1016">
      <formula>$A172="Venta"</formula>
    </cfRule>
    <cfRule type="expression" dxfId="1271" priority="1017">
      <formula>$A172="Compra"</formula>
    </cfRule>
  </conditionalFormatting>
  <conditionalFormatting sqref="B172:B205">
    <cfRule type="expression" dxfId="1270" priority="1006">
      <formula>ROW()=CELL("fila")</formula>
    </cfRule>
    <cfRule type="expression" dxfId="1269" priority="1007">
      <formula>$A172="Venta"</formula>
    </cfRule>
    <cfRule type="expression" dxfId="1268" priority="1008">
      <formula>$A172="Compra"</formula>
    </cfRule>
  </conditionalFormatting>
  <conditionalFormatting sqref="B172:B205">
    <cfRule type="expression" dxfId="1267" priority="1009">
      <formula>ROW()=CELL("fila")</formula>
    </cfRule>
    <cfRule type="expression" dxfId="1266" priority="1010">
      <formula>$A172="Venta"</formula>
    </cfRule>
    <cfRule type="expression" dxfId="1265" priority="1011">
      <formula>$A172="Compra"</formula>
    </cfRule>
  </conditionalFormatting>
  <conditionalFormatting sqref="B172:B205">
    <cfRule type="expression" dxfId="1264" priority="1000">
      <formula>ROW()=CELL("fila")</formula>
    </cfRule>
    <cfRule type="expression" dxfId="1263" priority="1001">
      <formula>$A172="Venta"</formula>
    </cfRule>
    <cfRule type="expression" dxfId="1262" priority="1002">
      <formula>$A172="Compra"</formula>
    </cfRule>
  </conditionalFormatting>
  <conditionalFormatting sqref="B172:B205">
    <cfRule type="expression" dxfId="1261" priority="1003">
      <formula>ROW()=CELL("fila")</formula>
    </cfRule>
    <cfRule type="expression" dxfId="1260" priority="1004">
      <formula>$A172="Venta"</formula>
    </cfRule>
    <cfRule type="expression" dxfId="1259" priority="1005">
      <formula>$A172="Compra"</formula>
    </cfRule>
  </conditionalFormatting>
  <conditionalFormatting sqref="B172:B205">
    <cfRule type="expression" dxfId="1258" priority="892">
      <formula>ROW()=CELL("fila")</formula>
    </cfRule>
    <cfRule type="expression" dxfId="1257" priority="893">
      <formula>$A172="Venta"</formula>
    </cfRule>
    <cfRule type="expression" dxfId="1256" priority="894">
      <formula>$A172="Compra"</formula>
    </cfRule>
  </conditionalFormatting>
  <conditionalFormatting sqref="B172:B205">
    <cfRule type="expression" dxfId="1255" priority="994">
      <formula>ROW()=CELL("fila")</formula>
    </cfRule>
    <cfRule type="expression" dxfId="1254" priority="995">
      <formula>$A172="Venta"</formula>
    </cfRule>
    <cfRule type="expression" dxfId="1253" priority="996">
      <formula>$A172="Compra"</formula>
    </cfRule>
  </conditionalFormatting>
  <conditionalFormatting sqref="B172:B205">
    <cfRule type="expression" dxfId="1252" priority="997">
      <formula>ROW()=CELL("fila")</formula>
    </cfRule>
    <cfRule type="expression" dxfId="1251" priority="998">
      <formula>$A172="Venta"</formula>
    </cfRule>
    <cfRule type="expression" dxfId="1250" priority="999">
      <formula>$A172="Compra"</formula>
    </cfRule>
  </conditionalFormatting>
  <conditionalFormatting sqref="B172:B205">
    <cfRule type="expression" dxfId="1249" priority="991">
      <formula>ROW()=CELL("fila")</formula>
    </cfRule>
    <cfRule type="expression" dxfId="1248" priority="992">
      <formula>$A172="Venta"</formula>
    </cfRule>
    <cfRule type="expression" dxfId="1247" priority="993">
      <formula>$A172="Compra"</formula>
    </cfRule>
  </conditionalFormatting>
  <conditionalFormatting sqref="B172:B205">
    <cfRule type="expression" dxfId="1246" priority="988">
      <formula>ROW()=CELL("fila")</formula>
    </cfRule>
  </conditionalFormatting>
  <conditionalFormatting sqref="B172:B205">
    <cfRule type="expression" dxfId="1245" priority="989">
      <formula>$A172="Venta"</formula>
    </cfRule>
    <cfRule type="expression" dxfId="1244" priority="990">
      <formula>$A172="Compra"</formula>
    </cfRule>
  </conditionalFormatting>
  <conditionalFormatting sqref="B172:B205">
    <cfRule type="expression" dxfId="1243" priority="982">
      <formula>ROW()=CELL("fila")</formula>
    </cfRule>
    <cfRule type="expression" dxfId="1242" priority="983">
      <formula>$A172="Venta"</formula>
    </cfRule>
    <cfRule type="expression" dxfId="1241" priority="984">
      <formula>$A172="Compra"</formula>
    </cfRule>
  </conditionalFormatting>
  <conditionalFormatting sqref="B172:B205">
    <cfRule type="expression" dxfId="1240" priority="985">
      <formula>ROW()=CELL("fila")</formula>
    </cfRule>
    <cfRule type="expression" dxfId="1239" priority="986">
      <formula>$A172="Venta"</formula>
    </cfRule>
    <cfRule type="expression" dxfId="1238" priority="987">
      <formula>$A172="Compra"</formula>
    </cfRule>
  </conditionalFormatting>
  <conditionalFormatting sqref="B172:B205">
    <cfRule type="expression" dxfId="1237" priority="976">
      <formula>ROW()=CELL("fila")</formula>
    </cfRule>
    <cfRule type="expression" dxfId="1236" priority="977">
      <formula>$A172="Venta"</formula>
    </cfRule>
    <cfRule type="expression" dxfId="1235" priority="978">
      <formula>$A172="Compra"</formula>
    </cfRule>
  </conditionalFormatting>
  <conditionalFormatting sqref="B172:B205">
    <cfRule type="expression" dxfId="1234" priority="979">
      <formula>ROW()=CELL("fila")</formula>
    </cfRule>
    <cfRule type="expression" dxfId="1233" priority="980">
      <formula>$A172="Venta"</formula>
    </cfRule>
    <cfRule type="expression" dxfId="1232" priority="981">
      <formula>$A172="Compra"</formula>
    </cfRule>
  </conditionalFormatting>
  <conditionalFormatting sqref="B172:B205">
    <cfRule type="expression" dxfId="1231" priority="973">
      <formula>ROW()=CELL("fila")</formula>
    </cfRule>
    <cfRule type="expression" dxfId="1230" priority="974">
      <formula>$A172="Venta"</formula>
    </cfRule>
    <cfRule type="expression" dxfId="1229" priority="975">
      <formula>$A172="Compra"</formula>
    </cfRule>
  </conditionalFormatting>
  <conditionalFormatting sqref="B172:B205">
    <cfRule type="expression" dxfId="1228" priority="970">
      <formula>ROW()=CELL("fila")</formula>
    </cfRule>
  </conditionalFormatting>
  <conditionalFormatting sqref="B172:B205">
    <cfRule type="expression" dxfId="1227" priority="971">
      <formula>$A172="Venta"</formula>
    </cfRule>
    <cfRule type="expression" dxfId="1226" priority="972">
      <formula>$A172="Compra"</formula>
    </cfRule>
  </conditionalFormatting>
  <conditionalFormatting sqref="B172:B205">
    <cfRule type="expression" dxfId="1225" priority="964">
      <formula>ROW()=CELL("fila")</formula>
    </cfRule>
    <cfRule type="expression" dxfId="1224" priority="965">
      <formula>$A172="Venta"</formula>
    </cfRule>
    <cfRule type="expression" dxfId="1223" priority="966">
      <formula>$A172="Compra"</formula>
    </cfRule>
  </conditionalFormatting>
  <conditionalFormatting sqref="B172:B205">
    <cfRule type="expression" dxfId="1222" priority="967">
      <formula>ROW()=CELL("fila")</formula>
    </cfRule>
    <cfRule type="expression" dxfId="1221" priority="968">
      <formula>$A172="Venta"</formula>
    </cfRule>
    <cfRule type="expression" dxfId="1220" priority="969">
      <formula>$A172="Compra"</formula>
    </cfRule>
  </conditionalFormatting>
  <conditionalFormatting sqref="B172:B205">
    <cfRule type="expression" dxfId="1219" priority="958">
      <formula>ROW()=CELL("fila")</formula>
    </cfRule>
    <cfRule type="expression" dxfId="1218" priority="959">
      <formula>$A172="Venta"</formula>
    </cfRule>
    <cfRule type="expression" dxfId="1217" priority="960">
      <formula>$A172="Compra"</formula>
    </cfRule>
  </conditionalFormatting>
  <conditionalFormatting sqref="B172:B205">
    <cfRule type="expression" dxfId="1216" priority="961">
      <formula>ROW()=CELL("fila")</formula>
    </cfRule>
    <cfRule type="expression" dxfId="1215" priority="962">
      <formula>$A172="Venta"</formula>
    </cfRule>
    <cfRule type="expression" dxfId="1214" priority="963">
      <formula>$A172="Compra"</formula>
    </cfRule>
  </conditionalFormatting>
  <conditionalFormatting sqref="B172:B205">
    <cfRule type="expression" dxfId="1213" priority="955">
      <formula>ROW()=CELL("fila")</formula>
    </cfRule>
    <cfRule type="expression" dxfId="1212" priority="956">
      <formula>$A172="Venta"</formula>
    </cfRule>
    <cfRule type="expression" dxfId="1211" priority="957">
      <formula>$A172="Compra"</formula>
    </cfRule>
  </conditionalFormatting>
  <conditionalFormatting sqref="B172:B205">
    <cfRule type="expression" dxfId="1210" priority="952">
      <formula>ROW()=CELL("fila")</formula>
    </cfRule>
  </conditionalFormatting>
  <conditionalFormatting sqref="B172:B205">
    <cfRule type="expression" dxfId="1209" priority="953">
      <formula>$A172="Venta"</formula>
    </cfRule>
    <cfRule type="expression" dxfId="1208" priority="954">
      <formula>$A172="Compra"</formula>
    </cfRule>
  </conditionalFormatting>
  <conditionalFormatting sqref="B172:B205">
    <cfRule type="expression" dxfId="1207" priority="946">
      <formula>ROW()=CELL("fila")</formula>
    </cfRule>
    <cfRule type="expression" dxfId="1206" priority="947">
      <formula>$A172="Venta"</formula>
    </cfRule>
    <cfRule type="expression" dxfId="1205" priority="948">
      <formula>$A172="Compra"</formula>
    </cfRule>
  </conditionalFormatting>
  <conditionalFormatting sqref="B172:B205">
    <cfRule type="expression" dxfId="1204" priority="949">
      <formula>ROW()=CELL("fila")</formula>
    </cfRule>
    <cfRule type="expression" dxfId="1203" priority="950">
      <formula>$A172="Venta"</formula>
    </cfRule>
    <cfRule type="expression" dxfId="1202" priority="951">
      <formula>$A172="Compra"</formula>
    </cfRule>
  </conditionalFormatting>
  <conditionalFormatting sqref="B172:B205">
    <cfRule type="expression" dxfId="1201" priority="940">
      <formula>ROW()=CELL("fila")</formula>
    </cfRule>
    <cfRule type="expression" dxfId="1200" priority="941">
      <formula>$A172="Venta"</formula>
    </cfRule>
    <cfRule type="expression" dxfId="1199" priority="942">
      <formula>$A172="Compra"</formula>
    </cfRule>
  </conditionalFormatting>
  <conditionalFormatting sqref="B172:B205">
    <cfRule type="expression" dxfId="1198" priority="943">
      <formula>ROW()=CELL("fila")</formula>
    </cfRule>
    <cfRule type="expression" dxfId="1197" priority="944">
      <formula>$A172="Venta"</formula>
    </cfRule>
    <cfRule type="expression" dxfId="1196" priority="945">
      <formula>$A172="Compra"</formula>
    </cfRule>
  </conditionalFormatting>
  <conditionalFormatting sqref="B172:B205">
    <cfRule type="expression" dxfId="1195" priority="934">
      <formula>ROW()=CELL("fila")</formula>
    </cfRule>
    <cfRule type="expression" dxfId="1194" priority="935">
      <formula>$A172="Venta"</formula>
    </cfRule>
    <cfRule type="expression" dxfId="1193" priority="936">
      <formula>$A172="Compra"</formula>
    </cfRule>
  </conditionalFormatting>
  <conditionalFormatting sqref="B172:B205">
    <cfRule type="expression" dxfId="1192" priority="937">
      <formula>ROW()=CELL("fila")</formula>
    </cfRule>
    <cfRule type="expression" dxfId="1191" priority="938">
      <formula>$A172="Venta"</formula>
    </cfRule>
    <cfRule type="expression" dxfId="1190" priority="939">
      <formula>$A172="Compra"</formula>
    </cfRule>
  </conditionalFormatting>
  <conditionalFormatting sqref="B172:B205">
    <cfRule type="expression" dxfId="1189" priority="928">
      <formula>ROW()=CELL("fila")</formula>
    </cfRule>
    <cfRule type="expression" dxfId="1188" priority="929">
      <formula>$A172="Venta"</formula>
    </cfRule>
    <cfRule type="expression" dxfId="1187" priority="930">
      <formula>$A172="Compra"</formula>
    </cfRule>
  </conditionalFormatting>
  <conditionalFormatting sqref="B172:B205">
    <cfRule type="expression" dxfId="1186" priority="931">
      <formula>ROW()=CELL("fila")</formula>
    </cfRule>
    <cfRule type="expression" dxfId="1185" priority="932">
      <formula>$A172="Venta"</formula>
    </cfRule>
    <cfRule type="expression" dxfId="1184" priority="933">
      <formula>$A172="Compra"</formula>
    </cfRule>
  </conditionalFormatting>
  <conditionalFormatting sqref="B172:B205">
    <cfRule type="expression" dxfId="1183" priority="925">
      <formula>ROW()=CELL("fila")</formula>
    </cfRule>
    <cfRule type="expression" dxfId="1182" priority="926">
      <formula>$A172="Venta"</formula>
    </cfRule>
    <cfRule type="expression" dxfId="1181" priority="927">
      <formula>$A172="Compra"</formula>
    </cfRule>
  </conditionalFormatting>
  <conditionalFormatting sqref="B172:B205">
    <cfRule type="expression" dxfId="1180" priority="922">
      <formula>ROW()=CELL("fila")</formula>
    </cfRule>
  </conditionalFormatting>
  <conditionalFormatting sqref="B172:B205">
    <cfRule type="expression" dxfId="1179" priority="923">
      <formula>$A172="Venta"</formula>
    </cfRule>
    <cfRule type="expression" dxfId="1178" priority="924">
      <formula>$A172="Compra"</formula>
    </cfRule>
  </conditionalFormatting>
  <conditionalFormatting sqref="B172:B205">
    <cfRule type="expression" dxfId="1177" priority="916">
      <formula>ROW()=CELL("fila")</formula>
    </cfRule>
    <cfRule type="expression" dxfId="1176" priority="917">
      <formula>$A172="Venta"</formula>
    </cfRule>
    <cfRule type="expression" dxfId="1175" priority="918">
      <formula>$A172="Compra"</formula>
    </cfRule>
  </conditionalFormatting>
  <conditionalFormatting sqref="B172:B205">
    <cfRule type="expression" dxfId="1174" priority="919">
      <formula>ROW()=CELL("fila")</formula>
    </cfRule>
    <cfRule type="expression" dxfId="1173" priority="920">
      <formula>$A172="Venta"</formula>
    </cfRule>
    <cfRule type="expression" dxfId="1172" priority="921">
      <formula>$A172="Compra"</formula>
    </cfRule>
  </conditionalFormatting>
  <conditionalFormatting sqref="B172:B205">
    <cfRule type="expression" dxfId="1171" priority="910">
      <formula>ROW()=CELL("fila")</formula>
    </cfRule>
    <cfRule type="expression" dxfId="1170" priority="911">
      <formula>$A172="Venta"</formula>
    </cfRule>
    <cfRule type="expression" dxfId="1169" priority="912">
      <formula>$A172="Compra"</formula>
    </cfRule>
  </conditionalFormatting>
  <conditionalFormatting sqref="B172:B205">
    <cfRule type="expression" dxfId="1168" priority="913">
      <formula>ROW()=CELL("fila")</formula>
    </cfRule>
    <cfRule type="expression" dxfId="1167" priority="914">
      <formula>$A172="Venta"</formula>
    </cfRule>
    <cfRule type="expression" dxfId="1166" priority="915">
      <formula>$A172="Compra"</formula>
    </cfRule>
  </conditionalFormatting>
  <conditionalFormatting sqref="B172:B205">
    <cfRule type="expression" dxfId="1165" priority="904">
      <formula>ROW()=CELL("fila")</formula>
    </cfRule>
    <cfRule type="expression" dxfId="1164" priority="905">
      <formula>$A172="Venta"</formula>
    </cfRule>
    <cfRule type="expression" dxfId="1163" priority="906">
      <formula>$A172="Compra"</formula>
    </cfRule>
  </conditionalFormatting>
  <conditionalFormatting sqref="B172:B205">
    <cfRule type="expression" dxfId="1162" priority="907">
      <formula>ROW()=CELL("fila")</formula>
    </cfRule>
    <cfRule type="expression" dxfId="1161" priority="908">
      <formula>$A172="Venta"</formula>
    </cfRule>
    <cfRule type="expression" dxfId="1160" priority="909">
      <formula>$A172="Compra"</formula>
    </cfRule>
  </conditionalFormatting>
  <conditionalFormatting sqref="B172:B205">
    <cfRule type="expression" dxfId="1159" priority="898">
      <formula>ROW()=CELL("fila")</formula>
    </cfRule>
    <cfRule type="expression" dxfId="1158" priority="899">
      <formula>$A172="Venta"</formula>
    </cfRule>
    <cfRule type="expression" dxfId="1157" priority="900">
      <formula>$A172="Compra"</formula>
    </cfRule>
  </conditionalFormatting>
  <conditionalFormatting sqref="B172:B205">
    <cfRule type="expression" dxfId="1156" priority="901">
      <formula>ROW()=CELL("fila")</formula>
    </cfRule>
    <cfRule type="expression" dxfId="1155" priority="902">
      <formula>$A172="Venta"</formula>
    </cfRule>
    <cfRule type="expression" dxfId="1154" priority="903">
      <formula>$A172="Compra"</formula>
    </cfRule>
  </conditionalFormatting>
  <conditionalFormatting sqref="B172:B205">
    <cfRule type="expression" dxfId="1153" priority="895">
      <formula>ROW()=CELL("fila")</formula>
    </cfRule>
    <cfRule type="expression" dxfId="1152" priority="896">
      <formula>$A172="Venta"</formula>
    </cfRule>
    <cfRule type="expression" dxfId="1151" priority="897">
      <formula>$A172="Compra"</formula>
    </cfRule>
  </conditionalFormatting>
  <conditionalFormatting sqref="B172:B205">
    <cfRule type="expression" dxfId="1150" priority="784">
      <formula>ROW()=CELL("fila")</formula>
    </cfRule>
    <cfRule type="expression" dxfId="1149" priority="785">
      <formula>$A172="Venta"</formula>
    </cfRule>
    <cfRule type="expression" dxfId="1148" priority="786">
      <formula>$A172="Compra"</formula>
    </cfRule>
  </conditionalFormatting>
  <conditionalFormatting sqref="B172:B205">
    <cfRule type="expression" dxfId="1147" priority="886">
      <formula>ROW()=CELL("fila")</formula>
    </cfRule>
    <cfRule type="expression" dxfId="1146" priority="887">
      <formula>$A172="Venta"</formula>
    </cfRule>
    <cfRule type="expression" dxfId="1145" priority="888">
      <formula>$A172="Compra"</formula>
    </cfRule>
  </conditionalFormatting>
  <conditionalFormatting sqref="B172:B205">
    <cfRule type="expression" dxfId="1144" priority="889">
      <formula>ROW()=CELL("fila")</formula>
    </cfRule>
    <cfRule type="expression" dxfId="1143" priority="890">
      <formula>$A172="Venta"</formula>
    </cfRule>
    <cfRule type="expression" dxfId="1142" priority="891">
      <formula>$A172="Compra"</formula>
    </cfRule>
  </conditionalFormatting>
  <conditionalFormatting sqref="B172:B205">
    <cfRule type="expression" dxfId="1141" priority="883">
      <formula>ROW()=CELL("fila")</formula>
    </cfRule>
    <cfRule type="expression" dxfId="1140" priority="884">
      <formula>$A172="Venta"</formula>
    </cfRule>
    <cfRule type="expression" dxfId="1139" priority="885">
      <formula>$A172="Compra"</formula>
    </cfRule>
  </conditionalFormatting>
  <conditionalFormatting sqref="B172:B205">
    <cfRule type="expression" dxfId="1138" priority="880">
      <formula>ROW()=CELL("fila")</formula>
    </cfRule>
  </conditionalFormatting>
  <conditionalFormatting sqref="B172:B205">
    <cfRule type="expression" dxfId="1137" priority="881">
      <formula>$A172="Venta"</formula>
    </cfRule>
    <cfRule type="expression" dxfId="1136" priority="882">
      <formula>$A172="Compra"</formula>
    </cfRule>
  </conditionalFormatting>
  <conditionalFormatting sqref="B172:B205">
    <cfRule type="expression" dxfId="1135" priority="874">
      <formula>ROW()=CELL("fila")</formula>
    </cfRule>
    <cfRule type="expression" dxfId="1134" priority="875">
      <formula>$A172="Venta"</formula>
    </cfRule>
    <cfRule type="expression" dxfId="1133" priority="876">
      <formula>$A172="Compra"</formula>
    </cfRule>
  </conditionalFormatting>
  <conditionalFormatting sqref="B172:B205">
    <cfRule type="expression" dxfId="1132" priority="877">
      <formula>ROW()=CELL("fila")</formula>
    </cfRule>
    <cfRule type="expression" dxfId="1131" priority="878">
      <formula>$A172="Venta"</formula>
    </cfRule>
    <cfRule type="expression" dxfId="1130" priority="879">
      <formula>$A172="Compra"</formula>
    </cfRule>
  </conditionalFormatting>
  <conditionalFormatting sqref="B172:B205">
    <cfRule type="expression" dxfId="1129" priority="868">
      <formula>ROW()=CELL("fila")</formula>
    </cfRule>
    <cfRule type="expression" dxfId="1128" priority="869">
      <formula>$A172="Venta"</formula>
    </cfRule>
    <cfRule type="expression" dxfId="1127" priority="870">
      <formula>$A172="Compra"</formula>
    </cfRule>
  </conditionalFormatting>
  <conditionalFormatting sqref="B172:B205">
    <cfRule type="expression" dxfId="1126" priority="871">
      <formula>ROW()=CELL("fila")</formula>
    </cfRule>
    <cfRule type="expression" dxfId="1125" priority="872">
      <formula>$A172="Venta"</formula>
    </cfRule>
    <cfRule type="expression" dxfId="1124" priority="873">
      <formula>$A172="Compra"</formula>
    </cfRule>
  </conditionalFormatting>
  <conditionalFormatting sqref="B172:B205">
    <cfRule type="expression" dxfId="1123" priority="865">
      <formula>ROW()=CELL("fila")</formula>
    </cfRule>
    <cfRule type="expression" dxfId="1122" priority="866">
      <formula>$A172="Venta"</formula>
    </cfRule>
    <cfRule type="expression" dxfId="1121" priority="867">
      <formula>$A172="Compra"</formula>
    </cfRule>
  </conditionalFormatting>
  <conditionalFormatting sqref="B172:B205">
    <cfRule type="expression" dxfId="1120" priority="862">
      <formula>ROW()=CELL("fila")</formula>
    </cfRule>
  </conditionalFormatting>
  <conditionalFormatting sqref="B172:B205">
    <cfRule type="expression" dxfId="1119" priority="863">
      <formula>$A172="Venta"</formula>
    </cfRule>
    <cfRule type="expression" dxfId="1118" priority="864">
      <formula>$A172="Compra"</formula>
    </cfRule>
  </conditionalFormatting>
  <conditionalFormatting sqref="B172:B205">
    <cfRule type="expression" dxfId="1117" priority="856">
      <formula>ROW()=CELL("fila")</formula>
    </cfRule>
    <cfRule type="expression" dxfId="1116" priority="857">
      <formula>$A172="Venta"</formula>
    </cfRule>
    <cfRule type="expression" dxfId="1115" priority="858">
      <formula>$A172="Compra"</formula>
    </cfRule>
  </conditionalFormatting>
  <conditionalFormatting sqref="B172:B205">
    <cfRule type="expression" dxfId="1114" priority="859">
      <formula>ROW()=CELL("fila")</formula>
    </cfRule>
    <cfRule type="expression" dxfId="1113" priority="860">
      <formula>$A172="Venta"</formula>
    </cfRule>
    <cfRule type="expression" dxfId="1112" priority="861">
      <formula>$A172="Compra"</formula>
    </cfRule>
  </conditionalFormatting>
  <conditionalFormatting sqref="B172:B205">
    <cfRule type="expression" dxfId="1111" priority="850">
      <formula>ROW()=CELL("fila")</formula>
    </cfRule>
    <cfRule type="expression" dxfId="1110" priority="851">
      <formula>$A172="Venta"</formula>
    </cfRule>
    <cfRule type="expression" dxfId="1109" priority="852">
      <formula>$A172="Compra"</formula>
    </cfRule>
  </conditionalFormatting>
  <conditionalFormatting sqref="B172:B205">
    <cfRule type="expression" dxfId="1108" priority="853">
      <formula>ROW()=CELL("fila")</formula>
    </cfRule>
    <cfRule type="expression" dxfId="1107" priority="854">
      <formula>$A172="Venta"</formula>
    </cfRule>
    <cfRule type="expression" dxfId="1106" priority="855">
      <formula>$A172="Compra"</formula>
    </cfRule>
  </conditionalFormatting>
  <conditionalFormatting sqref="B172:B205">
    <cfRule type="expression" dxfId="1105" priority="847">
      <formula>ROW()=CELL("fila")</formula>
    </cfRule>
    <cfRule type="expression" dxfId="1104" priority="848">
      <formula>$A172="Venta"</formula>
    </cfRule>
    <cfRule type="expression" dxfId="1103" priority="849">
      <formula>$A172="Compra"</formula>
    </cfRule>
  </conditionalFormatting>
  <conditionalFormatting sqref="B172:B205">
    <cfRule type="expression" dxfId="1102" priority="844">
      <formula>ROW()=CELL("fila")</formula>
    </cfRule>
  </conditionalFormatting>
  <conditionalFormatting sqref="B172:B205">
    <cfRule type="expression" dxfId="1101" priority="845">
      <formula>$A172="Venta"</formula>
    </cfRule>
    <cfRule type="expression" dxfId="1100" priority="846">
      <formula>$A172="Compra"</formula>
    </cfRule>
  </conditionalFormatting>
  <conditionalFormatting sqref="B172:B205">
    <cfRule type="expression" dxfId="1099" priority="838">
      <formula>ROW()=CELL("fila")</formula>
    </cfRule>
    <cfRule type="expression" dxfId="1098" priority="839">
      <formula>$A172="Venta"</formula>
    </cfRule>
    <cfRule type="expression" dxfId="1097" priority="840">
      <formula>$A172="Compra"</formula>
    </cfRule>
  </conditionalFormatting>
  <conditionalFormatting sqref="B172:B205">
    <cfRule type="expression" dxfId="1096" priority="841">
      <formula>ROW()=CELL("fila")</formula>
    </cfRule>
    <cfRule type="expression" dxfId="1095" priority="842">
      <formula>$A172="Venta"</formula>
    </cfRule>
    <cfRule type="expression" dxfId="1094" priority="843">
      <formula>$A172="Compra"</formula>
    </cfRule>
  </conditionalFormatting>
  <conditionalFormatting sqref="B172:B205">
    <cfRule type="expression" dxfId="1093" priority="832">
      <formula>ROW()=CELL("fila")</formula>
    </cfRule>
    <cfRule type="expression" dxfId="1092" priority="833">
      <formula>$A172="Venta"</formula>
    </cfRule>
    <cfRule type="expression" dxfId="1091" priority="834">
      <formula>$A172="Compra"</formula>
    </cfRule>
  </conditionalFormatting>
  <conditionalFormatting sqref="B172:B205">
    <cfRule type="expression" dxfId="1090" priority="835">
      <formula>ROW()=CELL("fila")</formula>
    </cfRule>
    <cfRule type="expression" dxfId="1089" priority="836">
      <formula>$A172="Venta"</formula>
    </cfRule>
    <cfRule type="expression" dxfId="1088" priority="837">
      <formula>$A172="Compra"</formula>
    </cfRule>
  </conditionalFormatting>
  <conditionalFormatting sqref="B172:B205">
    <cfRule type="expression" dxfId="1087" priority="826">
      <formula>ROW()=CELL("fila")</formula>
    </cfRule>
    <cfRule type="expression" dxfId="1086" priority="827">
      <formula>$A172="Venta"</formula>
    </cfRule>
    <cfRule type="expression" dxfId="1085" priority="828">
      <formula>$A172="Compra"</formula>
    </cfRule>
  </conditionalFormatting>
  <conditionalFormatting sqref="B172:B205">
    <cfRule type="expression" dxfId="1084" priority="829">
      <formula>ROW()=CELL("fila")</formula>
    </cfRule>
    <cfRule type="expression" dxfId="1083" priority="830">
      <formula>$A172="Venta"</formula>
    </cfRule>
    <cfRule type="expression" dxfId="1082" priority="831">
      <formula>$A172="Compra"</formula>
    </cfRule>
  </conditionalFormatting>
  <conditionalFormatting sqref="B172:B205">
    <cfRule type="expression" dxfId="1081" priority="820">
      <formula>ROW()=CELL("fila")</formula>
    </cfRule>
    <cfRule type="expression" dxfId="1080" priority="821">
      <formula>$A172="Venta"</formula>
    </cfRule>
    <cfRule type="expression" dxfId="1079" priority="822">
      <formula>$A172="Compra"</formula>
    </cfRule>
  </conditionalFormatting>
  <conditionalFormatting sqref="B172:B205">
    <cfRule type="expression" dxfId="1078" priority="823">
      <formula>ROW()=CELL("fila")</formula>
    </cfRule>
    <cfRule type="expression" dxfId="1077" priority="824">
      <formula>$A172="Venta"</formula>
    </cfRule>
    <cfRule type="expression" dxfId="1076" priority="825">
      <formula>$A172="Compra"</formula>
    </cfRule>
  </conditionalFormatting>
  <conditionalFormatting sqref="B172:B205">
    <cfRule type="expression" dxfId="1075" priority="817">
      <formula>ROW()=CELL("fila")</formula>
    </cfRule>
    <cfRule type="expression" dxfId="1074" priority="818">
      <formula>$A172="Venta"</formula>
    </cfRule>
    <cfRule type="expression" dxfId="1073" priority="819">
      <formula>$A172="Compra"</formula>
    </cfRule>
  </conditionalFormatting>
  <conditionalFormatting sqref="B172:B205">
    <cfRule type="expression" dxfId="1072" priority="814">
      <formula>ROW()=CELL("fila")</formula>
    </cfRule>
  </conditionalFormatting>
  <conditionalFormatting sqref="B172:B205">
    <cfRule type="expression" dxfId="1071" priority="815">
      <formula>$A172="Venta"</formula>
    </cfRule>
    <cfRule type="expression" dxfId="1070" priority="816">
      <formula>$A172="Compra"</formula>
    </cfRule>
  </conditionalFormatting>
  <conditionalFormatting sqref="B172:B205">
    <cfRule type="expression" dxfId="1069" priority="808">
      <formula>ROW()=CELL("fila")</formula>
    </cfRule>
    <cfRule type="expression" dxfId="1068" priority="809">
      <formula>$A172="Venta"</formula>
    </cfRule>
    <cfRule type="expression" dxfId="1067" priority="810">
      <formula>$A172="Compra"</formula>
    </cfRule>
  </conditionalFormatting>
  <conditionalFormatting sqref="B172:B205">
    <cfRule type="expression" dxfId="1066" priority="811">
      <formula>ROW()=CELL("fila")</formula>
    </cfRule>
    <cfRule type="expression" dxfId="1065" priority="812">
      <formula>$A172="Venta"</formula>
    </cfRule>
    <cfRule type="expression" dxfId="1064" priority="813">
      <formula>$A172="Compra"</formula>
    </cfRule>
  </conditionalFormatting>
  <conditionalFormatting sqref="B172:B205">
    <cfRule type="expression" dxfId="1063" priority="802">
      <formula>ROW()=CELL("fila")</formula>
    </cfRule>
    <cfRule type="expression" dxfId="1062" priority="803">
      <formula>$A172="Venta"</formula>
    </cfRule>
    <cfRule type="expression" dxfId="1061" priority="804">
      <formula>$A172="Compra"</formula>
    </cfRule>
  </conditionalFormatting>
  <conditionalFormatting sqref="B172:B205">
    <cfRule type="expression" dxfId="1060" priority="805">
      <formula>ROW()=CELL("fila")</formula>
    </cfRule>
    <cfRule type="expression" dxfId="1059" priority="806">
      <formula>$A172="Venta"</formula>
    </cfRule>
    <cfRule type="expression" dxfId="1058" priority="807">
      <formula>$A172="Compra"</formula>
    </cfRule>
  </conditionalFormatting>
  <conditionalFormatting sqref="B172:B205">
    <cfRule type="expression" dxfId="1057" priority="796">
      <formula>ROW()=CELL("fila")</formula>
    </cfRule>
    <cfRule type="expression" dxfId="1056" priority="797">
      <formula>$A172="Venta"</formula>
    </cfRule>
    <cfRule type="expression" dxfId="1055" priority="798">
      <formula>$A172="Compra"</formula>
    </cfRule>
  </conditionalFormatting>
  <conditionalFormatting sqref="B172:B205">
    <cfRule type="expression" dxfId="1054" priority="799">
      <formula>ROW()=CELL("fila")</formula>
    </cfRule>
    <cfRule type="expression" dxfId="1053" priority="800">
      <formula>$A172="Venta"</formula>
    </cfRule>
    <cfRule type="expression" dxfId="1052" priority="801">
      <formula>$A172="Compra"</formula>
    </cfRule>
  </conditionalFormatting>
  <conditionalFormatting sqref="B172:B205">
    <cfRule type="expression" dxfId="1051" priority="790">
      <formula>ROW()=CELL("fila")</formula>
    </cfRule>
    <cfRule type="expression" dxfId="1050" priority="791">
      <formula>$A172="Venta"</formula>
    </cfRule>
    <cfRule type="expression" dxfId="1049" priority="792">
      <formula>$A172="Compra"</formula>
    </cfRule>
  </conditionalFormatting>
  <conditionalFormatting sqref="B172:B205">
    <cfRule type="expression" dxfId="1048" priority="793">
      <formula>ROW()=CELL("fila")</formula>
    </cfRule>
    <cfRule type="expression" dxfId="1047" priority="794">
      <formula>$A172="Venta"</formula>
    </cfRule>
    <cfRule type="expression" dxfId="1046" priority="795">
      <formula>$A172="Compra"</formula>
    </cfRule>
  </conditionalFormatting>
  <conditionalFormatting sqref="B172:B205">
    <cfRule type="expression" dxfId="1045" priority="787">
      <formula>ROW()=CELL("fila")</formula>
    </cfRule>
    <cfRule type="expression" dxfId="1044" priority="788">
      <formula>$A172="Venta"</formula>
    </cfRule>
    <cfRule type="expression" dxfId="1043" priority="789">
      <formula>$A172="Compra"</formula>
    </cfRule>
  </conditionalFormatting>
  <conditionalFormatting sqref="B172:B205">
    <cfRule type="expression" dxfId="1042" priority="676">
      <formula>ROW()=CELL("fila")</formula>
    </cfRule>
    <cfRule type="expression" dxfId="1041" priority="677">
      <formula>$A172="Venta"</formula>
    </cfRule>
    <cfRule type="expression" dxfId="1040" priority="678">
      <formula>$A172="Compra"</formula>
    </cfRule>
  </conditionalFormatting>
  <conditionalFormatting sqref="B172:B205">
    <cfRule type="expression" dxfId="1039" priority="778">
      <formula>ROW()=CELL("fila")</formula>
    </cfRule>
    <cfRule type="expression" dxfId="1038" priority="779">
      <formula>$A172="Venta"</formula>
    </cfRule>
    <cfRule type="expression" dxfId="1037" priority="780">
      <formula>$A172="Compra"</formula>
    </cfRule>
  </conditionalFormatting>
  <conditionalFormatting sqref="B172:B205">
    <cfRule type="expression" dxfId="1036" priority="781">
      <formula>ROW()=CELL("fila")</formula>
    </cfRule>
    <cfRule type="expression" dxfId="1035" priority="782">
      <formula>$A172="Venta"</formula>
    </cfRule>
    <cfRule type="expression" dxfId="1034" priority="783">
      <formula>$A172="Compra"</formula>
    </cfRule>
  </conditionalFormatting>
  <conditionalFormatting sqref="B172:B205">
    <cfRule type="expression" dxfId="1033" priority="775">
      <formula>ROW()=CELL("fila")</formula>
    </cfRule>
    <cfRule type="expression" dxfId="1032" priority="776">
      <formula>$A172="Venta"</formula>
    </cfRule>
    <cfRule type="expression" dxfId="1031" priority="777">
      <formula>$A172="Compra"</formula>
    </cfRule>
  </conditionalFormatting>
  <conditionalFormatting sqref="B172:B205">
    <cfRule type="expression" dxfId="1030" priority="772">
      <formula>ROW()=CELL("fila")</formula>
    </cfRule>
  </conditionalFormatting>
  <conditionalFormatting sqref="B172:B205">
    <cfRule type="expression" dxfId="1029" priority="773">
      <formula>$A172="Venta"</formula>
    </cfRule>
    <cfRule type="expression" dxfId="1028" priority="774">
      <formula>$A172="Compra"</formula>
    </cfRule>
  </conditionalFormatting>
  <conditionalFormatting sqref="B172:B205">
    <cfRule type="expression" dxfId="1027" priority="766">
      <formula>ROW()=CELL("fila")</formula>
    </cfRule>
    <cfRule type="expression" dxfId="1026" priority="767">
      <formula>$A172="Venta"</formula>
    </cfRule>
    <cfRule type="expression" dxfId="1025" priority="768">
      <formula>$A172="Compra"</formula>
    </cfRule>
  </conditionalFormatting>
  <conditionalFormatting sqref="B172:B205">
    <cfRule type="expression" dxfId="1024" priority="769">
      <formula>ROW()=CELL("fila")</formula>
    </cfRule>
    <cfRule type="expression" dxfId="1023" priority="770">
      <formula>$A172="Venta"</formula>
    </cfRule>
    <cfRule type="expression" dxfId="1022" priority="771">
      <formula>$A172="Compra"</formula>
    </cfRule>
  </conditionalFormatting>
  <conditionalFormatting sqref="B172:B205">
    <cfRule type="expression" dxfId="1021" priority="760">
      <formula>ROW()=CELL("fila")</formula>
    </cfRule>
    <cfRule type="expression" dxfId="1020" priority="761">
      <formula>$A172="Venta"</formula>
    </cfRule>
    <cfRule type="expression" dxfId="1019" priority="762">
      <formula>$A172="Compra"</formula>
    </cfRule>
  </conditionalFormatting>
  <conditionalFormatting sqref="B172:B205">
    <cfRule type="expression" dxfId="1018" priority="763">
      <formula>ROW()=CELL("fila")</formula>
    </cfRule>
    <cfRule type="expression" dxfId="1017" priority="764">
      <formula>$A172="Venta"</formula>
    </cfRule>
    <cfRule type="expression" dxfId="1016" priority="765">
      <formula>$A172="Compra"</formula>
    </cfRule>
  </conditionalFormatting>
  <conditionalFormatting sqref="B172:B205">
    <cfRule type="expression" dxfId="1015" priority="757">
      <formula>ROW()=CELL("fila")</formula>
    </cfRule>
    <cfRule type="expression" dxfId="1014" priority="758">
      <formula>$A172="Venta"</formula>
    </cfRule>
    <cfRule type="expression" dxfId="1013" priority="759">
      <formula>$A172="Compra"</formula>
    </cfRule>
  </conditionalFormatting>
  <conditionalFormatting sqref="B172:B205">
    <cfRule type="expression" dxfId="1012" priority="754">
      <formula>ROW()=CELL("fila")</formula>
    </cfRule>
  </conditionalFormatting>
  <conditionalFormatting sqref="B172:B205">
    <cfRule type="expression" dxfId="1011" priority="755">
      <formula>$A172="Venta"</formula>
    </cfRule>
    <cfRule type="expression" dxfId="1010" priority="756">
      <formula>$A172="Compra"</formula>
    </cfRule>
  </conditionalFormatting>
  <conditionalFormatting sqref="B172:B205">
    <cfRule type="expression" dxfId="1009" priority="748">
      <formula>ROW()=CELL("fila")</formula>
    </cfRule>
    <cfRule type="expression" dxfId="1008" priority="749">
      <formula>$A172="Venta"</formula>
    </cfRule>
    <cfRule type="expression" dxfId="1007" priority="750">
      <formula>$A172="Compra"</formula>
    </cfRule>
  </conditionalFormatting>
  <conditionalFormatting sqref="B172:B205">
    <cfRule type="expression" dxfId="1006" priority="751">
      <formula>ROW()=CELL("fila")</formula>
    </cfRule>
    <cfRule type="expression" dxfId="1005" priority="752">
      <formula>$A172="Venta"</formula>
    </cfRule>
    <cfRule type="expression" dxfId="1004" priority="753">
      <formula>$A172="Compra"</formula>
    </cfRule>
  </conditionalFormatting>
  <conditionalFormatting sqref="B172:B205">
    <cfRule type="expression" dxfId="1003" priority="742">
      <formula>ROW()=CELL("fila")</formula>
    </cfRule>
    <cfRule type="expression" dxfId="1002" priority="743">
      <formula>$A172="Venta"</formula>
    </cfRule>
    <cfRule type="expression" dxfId="1001" priority="744">
      <formula>$A172="Compra"</formula>
    </cfRule>
  </conditionalFormatting>
  <conditionalFormatting sqref="B172:B205">
    <cfRule type="expression" dxfId="1000" priority="745">
      <formula>ROW()=CELL("fila")</formula>
    </cfRule>
    <cfRule type="expression" dxfId="999" priority="746">
      <formula>$A172="Venta"</formula>
    </cfRule>
    <cfRule type="expression" dxfId="998" priority="747">
      <formula>$A172="Compra"</formula>
    </cfRule>
  </conditionalFormatting>
  <conditionalFormatting sqref="B172:B205">
    <cfRule type="expression" dxfId="997" priority="739">
      <formula>ROW()=CELL("fila")</formula>
    </cfRule>
    <cfRule type="expression" dxfId="996" priority="740">
      <formula>$A172="Venta"</formula>
    </cfRule>
    <cfRule type="expression" dxfId="995" priority="741">
      <formula>$A172="Compra"</formula>
    </cfRule>
  </conditionalFormatting>
  <conditionalFormatting sqref="B172:B205">
    <cfRule type="expression" dxfId="994" priority="736">
      <formula>ROW()=CELL("fila")</formula>
    </cfRule>
  </conditionalFormatting>
  <conditionalFormatting sqref="B172:B205">
    <cfRule type="expression" dxfId="993" priority="737">
      <formula>$A172="Venta"</formula>
    </cfRule>
    <cfRule type="expression" dxfId="992" priority="738">
      <formula>$A172="Compra"</formula>
    </cfRule>
  </conditionalFormatting>
  <conditionalFormatting sqref="B172:B205">
    <cfRule type="expression" dxfId="991" priority="730">
      <formula>ROW()=CELL("fila")</formula>
    </cfRule>
    <cfRule type="expression" dxfId="990" priority="731">
      <formula>$A172="Venta"</formula>
    </cfRule>
    <cfRule type="expression" dxfId="989" priority="732">
      <formula>$A172="Compra"</formula>
    </cfRule>
  </conditionalFormatting>
  <conditionalFormatting sqref="B172:B205">
    <cfRule type="expression" dxfId="988" priority="733">
      <formula>ROW()=CELL("fila")</formula>
    </cfRule>
    <cfRule type="expression" dxfId="987" priority="734">
      <formula>$A172="Venta"</formula>
    </cfRule>
    <cfRule type="expression" dxfId="986" priority="735">
      <formula>$A172="Compra"</formula>
    </cfRule>
  </conditionalFormatting>
  <conditionalFormatting sqref="B172:B205">
    <cfRule type="expression" dxfId="985" priority="724">
      <formula>ROW()=CELL("fila")</formula>
    </cfRule>
    <cfRule type="expression" dxfId="984" priority="725">
      <formula>$A172="Venta"</formula>
    </cfRule>
    <cfRule type="expression" dxfId="983" priority="726">
      <formula>$A172="Compra"</formula>
    </cfRule>
  </conditionalFormatting>
  <conditionalFormatting sqref="B172:B205">
    <cfRule type="expression" dxfId="982" priority="727">
      <formula>ROW()=CELL("fila")</formula>
    </cfRule>
    <cfRule type="expression" dxfId="981" priority="728">
      <formula>$A172="Venta"</formula>
    </cfRule>
    <cfRule type="expression" dxfId="980" priority="729">
      <formula>$A172="Compra"</formula>
    </cfRule>
  </conditionalFormatting>
  <conditionalFormatting sqref="B172:B205">
    <cfRule type="expression" dxfId="979" priority="718">
      <formula>ROW()=CELL("fila")</formula>
    </cfRule>
    <cfRule type="expression" dxfId="978" priority="719">
      <formula>$A172="Venta"</formula>
    </cfRule>
    <cfRule type="expression" dxfId="977" priority="720">
      <formula>$A172="Compra"</formula>
    </cfRule>
  </conditionalFormatting>
  <conditionalFormatting sqref="B172:B205">
    <cfRule type="expression" dxfId="976" priority="721">
      <formula>ROW()=CELL("fila")</formula>
    </cfRule>
    <cfRule type="expression" dxfId="975" priority="722">
      <formula>$A172="Venta"</formula>
    </cfRule>
    <cfRule type="expression" dxfId="974" priority="723">
      <formula>$A172="Compra"</formula>
    </cfRule>
  </conditionalFormatting>
  <conditionalFormatting sqref="B172:B205">
    <cfRule type="expression" dxfId="973" priority="712">
      <formula>ROW()=CELL("fila")</formula>
    </cfRule>
    <cfRule type="expression" dxfId="972" priority="713">
      <formula>$A172="Venta"</formula>
    </cfRule>
    <cfRule type="expression" dxfId="971" priority="714">
      <formula>$A172="Compra"</formula>
    </cfRule>
  </conditionalFormatting>
  <conditionalFormatting sqref="B172:B205">
    <cfRule type="expression" dxfId="970" priority="715">
      <formula>ROW()=CELL("fila")</formula>
    </cfRule>
    <cfRule type="expression" dxfId="969" priority="716">
      <formula>$A172="Venta"</formula>
    </cfRule>
    <cfRule type="expression" dxfId="968" priority="717">
      <formula>$A172="Compra"</formula>
    </cfRule>
  </conditionalFormatting>
  <conditionalFormatting sqref="B172:B205">
    <cfRule type="expression" dxfId="967" priority="709">
      <formula>ROW()=CELL("fila")</formula>
    </cfRule>
    <cfRule type="expression" dxfId="966" priority="710">
      <formula>$A172="Venta"</formula>
    </cfRule>
    <cfRule type="expression" dxfId="965" priority="711">
      <formula>$A172="Compra"</formula>
    </cfRule>
  </conditionalFormatting>
  <conditionalFormatting sqref="B172:B205">
    <cfRule type="expression" dxfId="964" priority="706">
      <formula>ROW()=CELL("fila")</formula>
    </cfRule>
  </conditionalFormatting>
  <conditionalFormatting sqref="B172:B205">
    <cfRule type="expression" dxfId="963" priority="707">
      <formula>$A172="Venta"</formula>
    </cfRule>
    <cfRule type="expression" dxfId="962" priority="708">
      <formula>$A172="Compra"</formula>
    </cfRule>
  </conditionalFormatting>
  <conditionalFormatting sqref="B172:B205">
    <cfRule type="expression" dxfId="961" priority="700">
      <formula>ROW()=CELL("fila")</formula>
    </cfRule>
    <cfRule type="expression" dxfId="960" priority="701">
      <formula>$A172="Venta"</formula>
    </cfRule>
    <cfRule type="expression" dxfId="959" priority="702">
      <formula>$A172="Compra"</formula>
    </cfRule>
  </conditionalFormatting>
  <conditionalFormatting sqref="B172:B205">
    <cfRule type="expression" dxfId="958" priority="703">
      <formula>ROW()=CELL("fila")</formula>
    </cfRule>
    <cfRule type="expression" dxfId="957" priority="704">
      <formula>$A172="Venta"</formula>
    </cfRule>
    <cfRule type="expression" dxfId="956" priority="705">
      <formula>$A172="Compra"</formula>
    </cfRule>
  </conditionalFormatting>
  <conditionalFormatting sqref="B172:B205">
    <cfRule type="expression" dxfId="955" priority="694">
      <formula>ROW()=CELL("fila")</formula>
    </cfRule>
    <cfRule type="expression" dxfId="954" priority="695">
      <formula>$A172="Venta"</formula>
    </cfRule>
    <cfRule type="expression" dxfId="953" priority="696">
      <formula>$A172="Compra"</formula>
    </cfRule>
  </conditionalFormatting>
  <conditionalFormatting sqref="B172:B205">
    <cfRule type="expression" dxfId="952" priority="697">
      <formula>ROW()=CELL("fila")</formula>
    </cfRule>
    <cfRule type="expression" dxfId="951" priority="698">
      <formula>$A172="Venta"</formula>
    </cfRule>
    <cfRule type="expression" dxfId="950" priority="699">
      <formula>$A172="Compra"</formula>
    </cfRule>
  </conditionalFormatting>
  <conditionalFormatting sqref="B172:B205">
    <cfRule type="expression" dxfId="949" priority="688">
      <formula>ROW()=CELL("fila")</formula>
    </cfRule>
    <cfRule type="expression" dxfId="948" priority="689">
      <formula>$A172="Venta"</formula>
    </cfRule>
    <cfRule type="expression" dxfId="947" priority="690">
      <formula>$A172="Compra"</formula>
    </cfRule>
  </conditionalFormatting>
  <conditionalFormatting sqref="B172:B205">
    <cfRule type="expression" dxfId="946" priority="691">
      <formula>ROW()=CELL("fila")</formula>
    </cfRule>
    <cfRule type="expression" dxfId="945" priority="692">
      <formula>$A172="Venta"</formula>
    </cfRule>
    <cfRule type="expression" dxfId="944" priority="693">
      <formula>$A172="Compra"</formula>
    </cfRule>
  </conditionalFormatting>
  <conditionalFormatting sqref="B172:B205">
    <cfRule type="expression" dxfId="943" priority="682">
      <formula>ROW()=CELL("fila")</formula>
    </cfRule>
    <cfRule type="expression" dxfId="942" priority="683">
      <formula>$A172="Venta"</formula>
    </cfRule>
    <cfRule type="expression" dxfId="941" priority="684">
      <formula>$A172="Compra"</formula>
    </cfRule>
  </conditionalFormatting>
  <conditionalFormatting sqref="B172:B205">
    <cfRule type="expression" dxfId="940" priority="685">
      <formula>ROW()=CELL("fila")</formula>
    </cfRule>
    <cfRule type="expression" dxfId="939" priority="686">
      <formula>$A172="Venta"</formula>
    </cfRule>
    <cfRule type="expression" dxfId="938" priority="687">
      <formula>$A172="Compra"</formula>
    </cfRule>
  </conditionalFormatting>
  <conditionalFormatting sqref="B172:B205">
    <cfRule type="expression" dxfId="937" priority="679">
      <formula>ROW()=CELL("fila")</formula>
    </cfRule>
    <cfRule type="expression" dxfId="936" priority="680">
      <formula>$A172="Venta"</formula>
    </cfRule>
    <cfRule type="expression" dxfId="935" priority="681">
      <formula>$A172="Compra"</formula>
    </cfRule>
  </conditionalFormatting>
  <conditionalFormatting sqref="B307:B313">
    <cfRule type="expression" dxfId="934" priority="673">
      <formula>ROW()=CELL("fila")</formula>
    </cfRule>
    <cfRule type="expression" dxfId="933" priority="674">
      <formula>$A307="Venta"</formula>
    </cfRule>
    <cfRule type="expression" dxfId="932" priority="675">
      <formula>$A307="Compra"</formula>
    </cfRule>
  </conditionalFormatting>
  <conditionalFormatting sqref="B307:B313">
    <cfRule type="expression" dxfId="931" priority="667">
      <formula>ROW()=CELL("fila")</formula>
    </cfRule>
    <cfRule type="expression" dxfId="930" priority="668">
      <formula>$A307="Venta"</formula>
    </cfRule>
    <cfRule type="expression" dxfId="929" priority="669">
      <formula>$A307="Compra"</formula>
    </cfRule>
  </conditionalFormatting>
  <conditionalFormatting sqref="B307:B313">
    <cfRule type="expression" dxfId="928" priority="670">
      <formula>ROW()=CELL("fila")</formula>
    </cfRule>
    <cfRule type="expression" dxfId="927" priority="671">
      <formula>$A307="Venta"</formula>
    </cfRule>
    <cfRule type="expression" dxfId="926" priority="672">
      <formula>$A307="Compra"</formula>
    </cfRule>
  </conditionalFormatting>
  <conditionalFormatting sqref="B307:B313">
    <cfRule type="expression" dxfId="925" priority="661">
      <formula>ROW()=CELL("fila")</formula>
    </cfRule>
    <cfRule type="expression" dxfId="924" priority="662">
      <formula>$A307="Venta"</formula>
    </cfRule>
    <cfRule type="expression" dxfId="923" priority="663">
      <formula>$A307="Compra"</formula>
    </cfRule>
    <cfRule type="expression" dxfId="922" priority="664">
      <formula>ROW()=CELL("fila")</formula>
    </cfRule>
    <cfRule type="expression" dxfId="921" priority="665">
      <formula>$A307="Venta"</formula>
    </cfRule>
    <cfRule type="expression" dxfId="920" priority="666">
      <formula>$A307="Compra"</formula>
    </cfRule>
  </conditionalFormatting>
  <conditionalFormatting sqref="B307:B313">
    <cfRule type="expression" dxfId="919" priority="658">
      <formula>ROW()=CELL("fila")</formula>
    </cfRule>
    <cfRule type="expression" dxfId="918" priority="659">
      <formula>$A307="Venta"</formula>
    </cfRule>
    <cfRule type="expression" dxfId="917" priority="660">
      <formula>$A307="Compra"</formula>
    </cfRule>
  </conditionalFormatting>
  <conditionalFormatting sqref="B307:B313">
    <cfRule type="expression" dxfId="916" priority="652">
      <formula>ROW()=CELL("fila")</formula>
    </cfRule>
    <cfRule type="expression" dxfId="915" priority="653">
      <formula>$A307="Venta"</formula>
    </cfRule>
    <cfRule type="expression" dxfId="914" priority="654">
      <formula>$A307="Compra"</formula>
    </cfRule>
  </conditionalFormatting>
  <conditionalFormatting sqref="B307:B313">
    <cfRule type="expression" dxfId="913" priority="655">
      <formula>ROW()=CELL("fila")</formula>
    </cfRule>
    <cfRule type="expression" dxfId="912" priority="656">
      <formula>$A307="Venta"</formula>
    </cfRule>
    <cfRule type="expression" dxfId="911" priority="657">
      <formula>$A307="Compra"</formula>
    </cfRule>
  </conditionalFormatting>
  <conditionalFormatting sqref="B307:B313">
    <cfRule type="expression" dxfId="910" priority="649">
      <formula>ROW()=CELL("fila")</formula>
    </cfRule>
    <cfRule type="expression" dxfId="909" priority="650">
      <formula>$A307="Venta"</formula>
    </cfRule>
    <cfRule type="expression" dxfId="908" priority="651">
      <formula>$A307="Compra"</formula>
    </cfRule>
  </conditionalFormatting>
  <conditionalFormatting sqref="B307:B313">
    <cfRule type="expression" dxfId="907" priority="646">
      <formula>ROW()=CELL("fila")</formula>
    </cfRule>
  </conditionalFormatting>
  <conditionalFormatting sqref="B307:B313">
    <cfRule type="expression" dxfId="906" priority="647">
      <formula>$A307="Venta"</formula>
    </cfRule>
    <cfRule type="expression" dxfId="905" priority="648">
      <formula>$A307="Compra"</formula>
    </cfRule>
  </conditionalFormatting>
  <conditionalFormatting sqref="B307:B313">
    <cfRule type="expression" dxfId="904" priority="643">
      <formula>ROW()=CELL("fila")</formula>
    </cfRule>
    <cfRule type="expression" dxfId="903" priority="644">
      <formula>$A307="Venta"</formula>
    </cfRule>
    <cfRule type="expression" dxfId="902" priority="645">
      <formula>$A307="Compra"</formula>
    </cfRule>
  </conditionalFormatting>
  <conditionalFormatting sqref="B307:B313">
    <cfRule type="expression" dxfId="901" priority="640">
      <formula>ROW()=CELL("fila")</formula>
    </cfRule>
    <cfRule type="expression" dxfId="900" priority="641">
      <formula>$A307="Venta"</formula>
    </cfRule>
    <cfRule type="expression" dxfId="899" priority="642">
      <formula>$A307="Compra"</formula>
    </cfRule>
  </conditionalFormatting>
  <conditionalFormatting sqref="B307:B313">
    <cfRule type="expression" dxfId="898" priority="637">
      <formula>ROW()=CELL("fila")</formula>
    </cfRule>
    <cfRule type="expression" dxfId="897" priority="638">
      <formula>$A307="Venta"</formula>
    </cfRule>
    <cfRule type="expression" dxfId="896" priority="639">
      <formula>$A307="Compra"</formula>
    </cfRule>
  </conditionalFormatting>
  <conditionalFormatting sqref="B307:B313">
    <cfRule type="expression" dxfId="895" priority="634">
      <formula>ROW()=CELL("fila")</formula>
    </cfRule>
    <cfRule type="expression" dxfId="894" priority="635">
      <formula>$A307="Venta"</formula>
    </cfRule>
    <cfRule type="expression" dxfId="893" priority="636">
      <formula>$A307="Compra"</formula>
    </cfRule>
  </conditionalFormatting>
  <conditionalFormatting sqref="B307:B313">
    <cfRule type="expression" dxfId="892" priority="631">
      <formula>ROW()=CELL("fila")</formula>
    </cfRule>
    <cfRule type="expression" dxfId="891" priority="632">
      <formula>$A307="Venta"</formula>
    </cfRule>
    <cfRule type="expression" dxfId="890" priority="633">
      <formula>$A307="Compra"</formula>
    </cfRule>
  </conditionalFormatting>
  <conditionalFormatting sqref="B307:B313">
    <cfRule type="expression" dxfId="889" priority="628">
      <formula>ROW()=CELL("fila")</formula>
    </cfRule>
  </conditionalFormatting>
  <conditionalFormatting sqref="B307:B313">
    <cfRule type="expression" dxfId="888" priority="629">
      <formula>$A307="Venta"</formula>
    </cfRule>
    <cfRule type="expression" dxfId="887" priority="630">
      <formula>$A307="Compra"</formula>
    </cfRule>
  </conditionalFormatting>
  <conditionalFormatting sqref="B307:B313">
    <cfRule type="expression" dxfId="886" priority="625">
      <formula>ROW()=CELL("fila")</formula>
    </cfRule>
    <cfRule type="expression" dxfId="885" priority="626">
      <formula>$A307="Venta"</formula>
    </cfRule>
    <cfRule type="expression" dxfId="884" priority="627">
      <formula>$A307="Compra"</formula>
    </cfRule>
  </conditionalFormatting>
  <conditionalFormatting sqref="B307:B313">
    <cfRule type="expression" dxfId="883" priority="619">
      <formula>ROW()=CELL("fila")</formula>
    </cfRule>
    <cfRule type="expression" dxfId="882" priority="620">
      <formula>$A307="Venta"</formula>
    </cfRule>
    <cfRule type="expression" dxfId="881" priority="621">
      <formula>$A307="Compra"</formula>
    </cfRule>
  </conditionalFormatting>
  <conditionalFormatting sqref="B307:B313">
    <cfRule type="expression" dxfId="880" priority="622">
      <formula>ROW()=CELL("fila")</formula>
    </cfRule>
    <cfRule type="expression" dxfId="879" priority="623">
      <formula>$A307="Venta"</formula>
    </cfRule>
    <cfRule type="expression" dxfId="878" priority="624">
      <formula>$A307="Compra"</formula>
    </cfRule>
  </conditionalFormatting>
  <conditionalFormatting sqref="B307:B313">
    <cfRule type="expression" dxfId="877" priority="616">
      <formula>ROW()=CELL("fila")</formula>
    </cfRule>
    <cfRule type="expression" dxfId="876" priority="617">
      <formula>$A307="Venta"</formula>
    </cfRule>
    <cfRule type="expression" dxfId="875" priority="618">
      <formula>$A307="Compra"</formula>
    </cfRule>
  </conditionalFormatting>
  <conditionalFormatting sqref="B307:B313">
    <cfRule type="expression" dxfId="874" priority="613">
      <formula>ROW()=CELL("fila")</formula>
    </cfRule>
    <cfRule type="expression" dxfId="873" priority="614">
      <formula>$A307="Venta"</formula>
    </cfRule>
    <cfRule type="expression" dxfId="872" priority="615">
      <formula>$A307="Compra"</formula>
    </cfRule>
  </conditionalFormatting>
  <conditionalFormatting sqref="B307:B313">
    <cfRule type="expression" dxfId="871" priority="610">
      <formula>ROW()=CELL("fila")</formula>
    </cfRule>
    <cfRule type="expression" dxfId="870" priority="611">
      <formula>$A307="Venta"</formula>
    </cfRule>
    <cfRule type="expression" dxfId="869" priority="612">
      <formula>$A307="Compra"</formula>
    </cfRule>
  </conditionalFormatting>
  <conditionalFormatting sqref="B307:B313">
    <cfRule type="expression" dxfId="868" priority="607">
      <formula>ROW()=CELL("fila")</formula>
    </cfRule>
  </conditionalFormatting>
  <conditionalFormatting sqref="B307:B313">
    <cfRule type="expression" dxfId="867" priority="608">
      <formula>$A307="Venta"</formula>
    </cfRule>
    <cfRule type="expression" dxfId="866" priority="609">
      <formula>$A307="Compra"</formula>
    </cfRule>
  </conditionalFormatting>
  <conditionalFormatting sqref="B307:B313">
    <cfRule type="expression" dxfId="865" priority="604">
      <formula>ROW()=CELL("fila")</formula>
    </cfRule>
    <cfRule type="expression" dxfId="864" priority="605">
      <formula>$A307="Venta"</formula>
    </cfRule>
    <cfRule type="expression" dxfId="863" priority="606">
      <formula>$A307="Compra"</formula>
    </cfRule>
  </conditionalFormatting>
  <conditionalFormatting sqref="B307:B313">
    <cfRule type="expression" dxfId="862" priority="601">
      <formula>ROW()=CELL("fila")</formula>
    </cfRule>
    <cfRule type="expression" dxfId="861" priority="602">
      <formula>$A307="Venta"</formula>
    </cfRule>
    <cfRule type="expression" dxfId="860" priority="603">
      <formula>$A307="Compra"</formula>
    </cfRule>
  </conditionalFormatting>
  <conditionalFormatting sqref="B307:B313">
    <cfRule type="expression" dxfId="859" priority="598">
      <formula>ROW()=CELL("fila")</formula>
    </cfRule>
    <cfRule type="expression" dxfId="858" priority="599">
      <formula>$A307="Venta"</formula>
    </cfRule>
    <cfRule type="expression" dxfId="857" priority="600">
      <formula>$A307="Compra"</formula>
    </cfRule>
  </conditionalFormatting>
  <conditionalFormatting sqref="B307:B313">
    <cfRule type="expression" dxfId="856" priority="595">
      <formula>ROW()=CELL("fila")</formula>
    </cfRule>
    <cfRule type="expression" dxfId="855" priority="596">
      <formula>$A307="Venta"</formula>
    </cfRule>
    <cfRule type="expression" dxfId="854" priority="597">
      <formula>$A307="Compra"</formula>
    </cfRule>
  </conditionalFormatting>
  <conditionalFormatting sqref="B307:B313">
    <cfRule type="expression" dxfId="853" priority="592">
      <formula>ROW()=CELL("fila")</formula>
    </cfRule>
    <cfRule type="expression" dxfId="852" priority="593">
      <formula>$A307="Venta"</formula>
    </cfRule>
    <cfRule type="expression" dxfId="851" priority="594">
      <formula>$A307="Compra"</formula>
    </cfRule>
  </conditionalFormatting>
  <conditionalFormatting sqref="B307:B313">
    <cfRule type="expression" dxfId="850" priority="589">
      <formula>ROW()=CELL("fila")</formula>
    </cfRule>
    <cfRule type="expression" dxfId="849" priority="590">
      <formula>$A307="Venta"</formula>
    </cfRule>
    <cfRule type="expression" dxfId="848" priority="591">
      <formula>$A307="Compra"</formula>
    </cfRule>
  </conditionalFormatting>
  <conditionalFormatting sqref="B307:B313">
    <cfRule type="expression" dxfId="847" priority="586">
      <formula>ROW()=CELL("fila")</formula>
    </cfRule>
    <cfRule type="expression" dxfId="846" priority="587">
      <formula>$A307="Venta"</formula>
    </cfRule>
    <cfRule type="expression" dxfId="845" priority="588">
      <formula>$A307="Compra"</formula>
    </cfRule>
  </conditionalFormatting>
  <conditionalFormatting sqref="B307:B313">
    <cfRule type="expression" dxfId="844" priority="583">
      <formula>ROW()=CELL("fila")</formula>
    </cfRule>
    <cfRule type="expression" dxfId="843" priority="584">
      <formula>$A307="Venta"</formula>
    </cfRule>
    <cfRule type="expression" dxfId="842" priority="585">
      <formula>$A307="Compra"</formula>
    </cfRule>
  </conditionalFormatting>
  <conditionalFormatting sqref="B307:B313">
    <cfRule type="expression" dxfId="841" priority="580">
      <formula>ROW()=CELL("fila")</formula>
    </cfRule>
    <cfRule type="expression" dxfId="840" priority="581">
      <formula>$A307="Venta"</formula>
    </cfRule>
    <cfRule type="expression" dxfId="839" priority="582">
      <formula>$A307="Compra"</formula>
    </cfRule>
  </conditionalFormatting>
  <conditionalFormatting sqref="B307:B313">
    <cfRule type="expression" dxfId="838" priority="577">
      <formula>ROW()=CELL("fila")</formula>
    </cfRule>
    <cfRule type="expression" dxfId="837" priority="578">
      <formula>$A307="Venta"</formula>
    </cfRule>
    <cfRule type="expression" dxfId="836" priority="579">
      <formula>$A307="Compra"</formula>
    </cfRule>
  </conditionalFormatting>
  <conditionalFormatting sqref="B307:B313">
    <cfRule type="expression" dxfId="835" priority="571">
      <formula>ROW()=CELL("fila")</formula>
    </cfRule>
    <cfRule type="expression" dxfId="834" priority="572">
      <formula>$A307="Venta"</formula>
    </cfRule>
    <cfRule type="expression" dxfId="833" priority="573">
      <formula>$A307="Compra"</formula>
    </cfRule>
  </conditionalFormatting>
  <conditionalFormatting sqref="B307:B313">
    <cfRule type="expression" dxfId="832" priority="574">
      <formula>ROW()=CELL("fila")</formula>
    </cfRule>
    <cfRule type="expression" dxfId="831" priority="575">
      <formula>$A307="Venta"</formula>
    </cfRule>
    <cfRule type="expression" dxfId="830" priority="576">
      <formula>$A307="Compra"</formula>
    </cfRule>
  </conditionalFormatting>
  <conditionalFormatting sqref="B307:B313">
    <cfRule type="expression" dxfId="829" priority="568">
      <formula>ROW()=CELL("fila")</formula>
    </cfRule>
    <cfRule type="expression" dxfId="828" priority="569">
      <formula>$A307="Venta"</formula>
    </cfRule>
    <cfRule type="expression" dxfId="827" priority="570">
      <formula>$A307="Compra"</formula>
    </cfRule>
  </conditionalFormatting>
  <conditionalFormatting sqref="B307:B313">
    <cfRule type="expression" dxfId="826" priority="565">
      <formula>ROW()=CELL("fila")</formula>
    </cfRule>
    <cfRule type="expression" dxfId="825" priority="566">
      <formula>$A307="Venta"</formula>
    </cfRule>
    <cfRule type="expression" dxfId="824" priority="567">
      <formula>$A307="Compra"</formula>
    </cfRule>
  </conditionalFormatting>
  <conditionalFormatting sqref="B307:B313">
    <cfRule type="expression" dxfId="823" priority="562">
      <formula>ROW()=CELL("fila")</formula>
    </cfRule>
    <cfRule type="expression" dxfId="822" priority="563">
      <formula>$A307="Venta"</formula>
    </cfRule>
    <cfRule type="expression" dxfId="821" priority="564">
      <formula>$A307="Compra"</formula>
    </cfRule>
  </conditionalFormatting>
  <conditionalFormatting sqref="B307:B313">
    <cfRule type="expression" dxfId="820" priority="559">
      <formula>ROW()=CELL("fila")</formula>
    </cfRule>
  </conditionalFormatting>
  <conditionalFormatting sqref="B307:B313">
    <cfRule type="expression" dxfId="819" priority="560">
      <formula>$A307="Venta"</formula>
    </cfRule>
    <cfRule type="expression" dxfId="818" priority="561">
      <formula>$A307="Compra"</formula>
    </cfRule>
  </conditionalFormatting>
  <conditionalFormatting sqref="B307:B313">
    <cfRule type="expression" dxfId="817" priority="553">
      <formula>ROW()=CELL("fila")</formula>
    </cfRule>
    <cfRule type="expression" dxfId="816" priority="554">
      <formula>$A307="Venta"</formula>
    </cfRule>
    <cfRule type="expression" dxfId="815" priority="555">
      <formula>$A307="Compra"</formula>
    </cfRule>
  </conditionalFormatting>
  <conditionalFormatting sqref="B307:B313">
    <cfRule type="expression" dxfId="814" priority="556">
      <formula>ROW()=CELL("fila")</formula>
    </cfRule>
    <cfRule type="expression" dxfId="813" priority="557">
      <formula>$A307="Venta"</formula>
    </cfRule>
    <cfRule type="expression" dxfId="812" priority="558">
      <formula>$A307="Compra"</formula>
    </cfRule>
  </conditionalFormatting>
  <conditionalFormatting sqref="B307:B313">
    <cfRule type="expression" dxfId="811" priority="550">
      <formula>ROW()=CELL("fila")</formula>
    </cfRule>
    <cfRule type="expression" dxfId="810" priority="551">
      <formula>$A307="Venta"</formula>
    </cfRule>
    <cfRule type="expression" dxfId="809" priority="552">
      <formula>$A307="Compra"</formula>
    </cfRule>
  </conditionalFormatting>
  <conditionalFormatting sqref="B307:B313">
    <cfRule type="expression" dxfId="808" priority="547">
      <formula>ROW()=CELL("fila")</formula>
    </cfRule>
    <cfRule type="expression" dxfId="807" priority="548">
      <formula>$A307="Venta"</formula>
    </cfRule>
    <cfRule type="expression" dxfId="806" priority="549">
      <formula>$A307="Compra"</formula>
    </cfRule>
  </conditionalFormatting>
  <conditionalFormatting sqref="B307:B313">
    <cfRule type="expression" dxfId="805" priority="544">
      <formula>ROW()=CELL("fila")</formula>
    </cfRule>
    <cfRule type="expression" dxfId="804" priority="545">
      <formula>$A307="Venta"</formula>
    </cfRule>
    <cfRule type="expression" dxfId="803" priority="546">
      <formula>$A307="Compra"</formula>
    </cfRule>
  </conditionalFormatting>
  <conditionalFormatting sqref="B307:B313">
    <cfRule type="expression" dxfId="802" priority="541">
      <formula>ROW()=CELL("fila")</formula>
    </cfRule>
  </conditionalFormatting>
  <conditionalFormatting sqref="B307:B313">
    <cfRule type="expression" dxfId="801" priority="542">
      <formula>$A307="Venta"</formula>
    </cfRule>
    <cfRule type="expression" dxfId="800" priority="543">
      <formula>$A307="Compra"</formula>
    </cfRule>
  </conditionalFormatting>
  <conditionalFormatting sqref="B307:B313">
    <cfRule type="expression" dxfId="799" priority="535">
      <formula>ROW()=CELL("fila")</formula>
    </cfRule>
    <cfRule type="expression" dxfId="798" priority="536">
      <formula>$A307="Venta"</formula>
    </cfRule>
    <cfRule type="expression" dxfId="797" priority="537">
      <formula>$A307="Compra"</formula>
    </cfRule>
  </conditionalFormatting>
  <conditionalFormatting sqref="B307:B313">
    <cfRule type="expression" dxfId="796" priority="538">
      <formula>ROW()=CELL("fila")</formula>
    </cfRule>
    <cfRule type="expression" dxfId="795" priority="539">
      <formula>$A307="Venta"</formula>
    </cfRule>
    <cfRule type="expression" dxfId="794" priority="540">
      <formula>$A307="Compra"</formula>
    </cfRule>
  </conditionalFormatting>
  <conditionalFormatting sqref="B307:B313">
    <cfRule type="expression" dxfId="793" priority="532">
      <formula>ROW()=CELL("fila")</formula>
    </cfRule>
    <cfRule type="expression" dxfId="792" priority="533">
      <formula>$A307="Venta"</formula>
    </cfRule>
    <cfRule type="expression" dxfId="791" priority="534">
      <formula>$A307="Compra"</formula>
    </cfRule>
  </conditionalFormatting>
  <conditionalFormatting sqref="B307:B313">
    <cfRule type="expression" dxfId="790" priority="529">
      <formula>ROW()=CELL("fila")</formula>
    </cfRule>
  </conditionalFormatting>
  <conditionalFormatting sqref="B307:B313">
    <cfRule type="expression" dxfId="789" priority="530">
      <formula>$A307="Venta"</formula>
    </cfRule>
    <cfRule type="expression" dxfId="788" priority="531">
      <formula>$A307="Compra"</formula>
    </cfRule>
  </conditionalFormatting>
  <conditionalFormatting sqref="B307:B313">
    <cfRule type="expression" dxfId="787" priority="523">
      <formula>ROW()=CELL("fila")</formula>
    </cfRule>
    <cfRule type="expression" dxfId="786" priority="524">
      <formula>$A307="Venta"</formula>
    </cfRule>
    <cfRule type="expression" dxfId="785" priority="525">
      <formula>$A307="Compra"</formula>
    </cfRule>
  </conditionalFormatting>
  <conditionalFormatting sqref="B307:B313">
    <cfRule type="expression" dxfId="784" priority="526">
      <formula>ROW()=CELL("fila")</formula>
    </cfRule>
    <cfRule type="expression" dxfId="783" priority="527">
      <formula>$A307="Venta"</formula>
    </cfRule>
    <cfRule type="expression" dxfId="782" priority="528">
      <formula>$A307="Compra"</formula>
    </cfRule>
  </conditionalFormatting>
  <conditionalFormatting sqref="B307:B313">
    <cfRule type="expression" dxfId="781" priority="517">
      <formula>ROW()=CELL("fila")</formula>
    </cfRule>
    <cfRule type="expression" dxfId="780" priority="518">
      <formula>$A307="Venta"</formula>
    </cfRule>
    <cfRule type="expression" dxfId="779" priority="519">
      <formula>$A307="Compra"</formula>
    </cfRule>
  </conditionalFormatting>
  <conditionalFormatting sqref="B307:B313">
    <cfRule type="expression" dxfId="778" priority="520">
      <formula>ROW()=CELL("fila")</formula>
    </cfRule>
    <cfRule type="expression" dxfId="777" priority="521">
      <formula>$A307="Venta"</formula>
    </cfRule>
    <cfRule type="expression" dxfId="776" priority="522">
      <formula>$A307="Compra"</formula>
    </cfRule>
  </conditionalFormatting>
  <conditionalFormatting sqref="B307:B313">
    <cfRule type="expression" dxfId="775" priority="514">
      <formula>ROW()=CELL("fila")</formula>
    </cfRule>
    <cfRule type="expression" dxfId="774" priority="515">
      <formula>$A307="Venta"</formula>
    </cfRule>
    <cfRule type="expression" dxfId="773" priority="516">
      <formula>$A307="Compra"</formula>
    </cfRule>
  </conditionalFormatting>
  <conditionalFormatting sqref="B307:B313">
    <cfRule type="expression" dxfId="772" priority="511">
      <formula>ROW()=CELL("fila")</formula>
    </cfRule>
    <cfRule type="expression" dxfId="771" priority="512">
      <formula>$A307="Venta"</formula>
    </cfRule>
    <cfRule type="expression" dxfId="770" priority="513">
      <formula>$A307="Compra"</formula>
    </cfRule>
  </conditionalFormatting>
  <conditionalFormatting sqref="B307:B313">
    <cfRule type="expression" dxfId="769" priority="508">
      <formula>ROW()=CELL("fila")</formula>
    </cfRule>
    <cfRule type="expression" dxfId="768" priority="509">
      <formula>$A307="Venta"</formula>
    </cfRule>
    <cfRule type="expression" dxfId="767" priority="510">
      <formula>$A307="Compra"</formula>
    </cfRule>
  </conditionalFormatting>
  <conditionalFormatting sqref="B307:B313">
    <cfRule type="expression" dxfId="766" priority="505">
      <formula>ROW()=CELL("fila")</formula>
    </cfRule>
  </conditionalFormatting>
  <conditionalFormatting sqref="B307:B313">
    <cfRule type="expression" dxfId="765" priority="506">
      <formula>$A307="Venta"</formula>
    </cfRule>
    <cfRule type="expression" dxfId="764" priority="507">
      <formula>$A307="Compra"</formula>
    </cfRule>
  </conditionalFormatting>
  <conditionalFormatting sqref="B307:B313">
    <cfRule type="expression" dxfId="763" priority="499">
      <formula>ROW()=CELL("fila")</formula>
    </cfRule>
    <cfRule type="expression" dxfId="762" priority="500">
      <formula>$A307="Venta"</formula>
    </cfRule>
    <cfRule type="expression" dxfId="761" priority="501">
      <formula>$A307="Compra"</formula>
    </cfRule>
  </conditionalFormatting>
  <conditionalFormatting sqref="B307:B313">
    <cfRule type="expression" dxfId="760" priority="502">
      <formula>ROW()=CELL("fila")</formula>
    </cfRule>
    <cfRule type="expression" dxfId="759" priority="503">
      <formula>$A307="Venta"</formula>
    </cfRule>
    <cfRule type="expression" dxfId="758" priority="504">
      <formula>$A307="Compra"</formula>
    </cfRule>
  </conditionalFormatting>
  <conditionalFormatting sqref="B307:B313">
    <cfRule type="expression" dxfId="757" priority="496">
      <formula>ROW()=CELL("fila")</formula>
    </cfRule>
    <cfRule type="expression" dxfId="756" priority="497">
      <formula>$A307="Venta"</formula>
    </cfRule>
    <cfRule type="expression" dxfId="755" priority="498">
      <formula>$A307="Compra"</formula>
    </cfRule>
  </conditionalFormatting>
  <conditionalFormatting sqref="B307:B313">
    <cfRule type="expression" dxfId="754" priority="493">
      <formula>ROW()=CELL("fila")</formula>
    </cfRule>
  </conditionalFormatting>
  <conditionalFormatting sqref="B307:B313">
    <cfRule type="expression" dxfId="753" priority="494">
      <formula>$A307="Venta"</formula>
    </cfRule>
    <cfRule type="expression" dxfId="752" priority="495">
      <formula>$A307="Compra"</formula>
    </cfRule>
  </conditionalFormatting>
  <conditionalFormatting sqref="B307:B313">
    <cfRule type="expression" dxfId="751" priority="487">
      <formula>ROW()=CELL("fila")</formula>
    </cfRule>
    <cfRule type="expression" dxfId="750" priority="488">
      <formula>$A307="Venta"</formula>
    </cfRule>
    <cfRule type="expression" dxfId="749" priority="489">
      <formula>$A307="Compra"</formula>
    </cfRule>
  </conditionalFormatting>
  <conditionalFormatting sqref="B307:B313">
    <cfRule type="expression" dxfId="748" priority="490">
      <formula>ROW()=CELL("fila")</formula>
    </cfRule>
    <cfRule type="expression" dxfId="747" priority="491">
      <formula>$A307="Venta"</formula>
    </cfRule>
    <cfRule type="expression" dxfId="746" priority="492">
      <formula>$A307="Compra"</formula>
    </cfRule>
  </conditionalFormatting>
  <conditionalFormatting sqref="B307:B313">
    <cfRule type="expression" dxfId="745" priority="481">
      <formula>ROW()=CELL("fila")</formula>
    </cfRule>
    <cfRule type="expression" dxfId="744" priority="482">
      <formula>$A307="Venta"</formula>
    </cfRule>
    <cfRule type="expression" dxfId="743" priority="483">
      <formula>$A307="Compra"</formula>
    </cfRule>
  </conditionalFormatting>
  <conditionalFormatting sqref="B307:B313">
    <cfRule type="expression" dxfId="742" priority="484">
      <formula>ROW()=CELL("fila")</formula>
    </cfRule>
    <cfRule type="expression" dxfId="741" priority="485">
      <formula>$A307="Venta"</formula>
    </cfRule>
    <cfRule type="expression" dxfId="740" priority="486">
      <formula>$A307="Compra"</formula>
    </cfRule>
  </conditionalFormatting>
  <conditionalFormatting sqref="B307:B313">
    <cfRule type="expression" dxfId="739" priority="478">
      <formula>ROW()=CELL("fila")</formula>
    </cfRule>
    <cfRule type="expression" dxfId="738" priority="479">
      <formula>$A307="Venta"</formula>
    </cfRule>
    <cfRule type="expression" dxfId="737" priority="480">
      <formula>$A307="Compra"</formula>
    </cfRule>
  </conditionalFormatting>
  <conditionalFormatting sqref="B307:B313">
    <cfRule type="expression" dxfId="736" priority="475">
      <formula>ROW()=CELL("fila")</formula>
    </cfRule>
  </conditionalFormatting>
  <conditionalFormatting sqref="B307:B313">
    <cfRule type="expression" dxfId="735" priority="476">
      <formula>$A307="Venta"</formula>
    </cfRule>
    <cfRule type="expression" dxfId="734" priority="477">
      <formula>$A307="Compra"</formula>
    </cfRule>
  </conditionalFormatting>
  <conditionalFormatting sqref="B307:B313">
    <cfRule type="expression" dxfId="733" priority="469">
      <formula>ROW()=CELL("fila")</formula>
    </cfRule>
    <cfRule type="expression" dxfId="732" priority="470">
      <formula>$A307="Venta"</formula>
    </cfRule>
    <cfRule type="expression" dxfId="731" priority="471">
      <formula>$A307="Compra"</formula>
    </cfRule>
  </conditionalFormatting>
  <conditionalFormatting sqref="B307:B313">
    <cfRule type="expression" dxfId="730" priority="472">
      <formula>ROW()=CELL("fila")</formula>
    </cfRule>
    <cfRule type="expression" dxfId="729" priority="473">
      <formula>$A307="Venta"</formula>
    </cfRule>
    <cfRule type="expression" dxfId="728" priority="474">
      <formula>$A307="Compra"</formula>
    </cfRule>
  </conditionalFormatting>
  <conditionalFormatting sqref="B307:B313">
    <cfRule type="expression" dxfId="727" priority="463">
      <formula>ROW()=CELL("fila")</formula>
    </cfRule>
    <cfRule type="expression" dxfId="726" priority="464">
      <formula>$A307="Venta"</formula>
    </cfRule>
    <cfRule type="expression" dxfId="725" priority="465">
      <formula>$A307="Compra"</formula>
    </cfRule>
  </conditionalFormatting>
  <conditionalFormatting sqref="B307:B313">
    <cfRule type="expression" dxfId="724" priority="466">
      <formula>ROW()=CELL("fila")</formula>
    </cfRule>
    <cfRule type="expression" dxfId="723" priority="467">
      <formula>$A307="Venta"</formula>
    </cfRule>
    <cfRule type="expression" dxfId="722" priority="468">
      <formula>$A307="Compra"</formula>
    </cfRule>
  </conditionalFormatting>
  <conditionalFormatting sqref="B307:B313">
    <cfRule type="expression" dxfId="721" priority="460">
      <formula>ROW()=CELL("fila")</formula>
    </cfRule>
    <cfRule type="expression" dxfId="720" priority="461">
      <formula>$A307="Venta"</formula>
    </cfRule>
    <cfRule type="expression" dxfId="719" priority="462">
      <formula>$A307="Compra"</formula>
    </cfRule>
  </conditionalFormatting>
  <conditionalFormatting sqref="B307:B313">
    <cfRule type="expression" dxfId="718" priority="457">
      <formula>ROW()=CELL("fila")</formula>
    </cfRule>
  </conditionalFormatting>
  <conditionalFormatting sqref="B307:B313">
    <cfRule type="expression" dxfId="717" priority="458">
      <formula>$A307="Venta"</formula>
    </cfRule>
    <cfRule type="expression" dxfId="716" priority="459">
      <formula>$A307="Compra"</formula>
    </cfRule>
  </conditionalFormatting>
  <conditionalFormatting sqref="B307:B313">
    <cfRule type="expression" dxfId="715" priority="451">
      <formula>ROW()=CELL("fila")</formula>
    </cfRule>
    <cfRule type="expression" dxfId="714" priority="452">
      <formula>$A307="Venta"</formula>
    </cfRule>
    <cfRule type="expression" dxfId="713" priority="453">
      <formula>$A307="Compra"</formula>
    </cfRule>
  </conditionalFormatting>
  <conditionalFormatting sqref="B307:B313">
    <cfRule type="expression" dxfId="712" priority="454">
      <formula>ROW()=CELL("fila")</formula>
    </cfRule>
    <cfRule type="expression" dxfId="711" priority="455">
      <formula>$A307="Venta"</formula>
    </cfRule>
    <cfRule type="expression" dxfId="710" priority="456">
      <formula>$A307="Compra"</formula>
    </cfRule>
  </conditionalFormatting>
  <conditionalFormatting sqref="B307:B313">
    <cfRule type="expression" dxfId="709" priority="445">
      <formula>ROW()=CELL("fila")</formula>
    </cfRule>
    <cfRule type="expression" dxfId="708" priority="446">
      <formula>$A307="Venta"</formula>
    </cfRule>
    <cfRule type="expression" dxfId="707" priority="447">
      <formula>$A307="Compra"</formula>
    </cfRule>
  </conditionalFormatting>
  <conditionalFormatting sqref="B307:B313">
    <cfRule type="expression" dxfId="706" priority="448">
      <formula>ROW()=CELL("fila")</formula>
    </cfRule>
    <cfRule type="expression" dxfId="705" priority="449">
      <formula>$A307="Venta"</formula>
    </cfRule>
    <cfRule type="expression" dxfId="704" priority="450">
      <formula>$A307="Compra"</formula>
    </cfRule>
  </conditionalFormatting>
  <conditionalFormatting sqref="B307:B313">
    <cfRule type="expression" dxfId="703" priority="442">
      <formula>ROW()=CELL("fila")</formula>
    </cfRule>
    <cfRule type="expression" dxfId="702" priority="443">
      <formula>$A307="Venta"</formula>
    </cfRule>
    <cfRule type="expression" dxfId="701" priority="444">
      <formula>$A307="Compra"</formula>
    </cfRule>
  </conditionalFormatting>
  <conditionalFormatting sqref="B307:B313">
    <cfRule type="expression" dxfId="700" priority="439">
      <formula>ROW()=CELL("fila")</formula>
    </cfRule>
  </conditionalFormatting>
  <conditionalFormatting sqref="B307:B313">
    <cfRule type="expression" dxfId="699" priority="440">
      <formula>$A307="Venta"</formula>
    </cfRule>
    <cfRule type="expression" dxfId="698" priority="441">
      <formula>$A307="Compra"</formula>
    </cfRule>
  </conditionalFormatting>
  <conditionalFormatting sqref="B307:B313">
    <cfRule type="expression" dxfId="697" priority="433">
      <formula>ROW()=CELL("fila")</formula>
    </cfRule>
    <cfRule type="expression" dxfId="696" priority="434">
      <formula>$A307="Venta"</formula>
    </cfRule>
    <cfRule type="expression" dxfId="695" priority="435">
      <formula>$A307="Compra"</formula>
    </cfRule>
  </conditionalFormatting>
  <conditionalFormatting sqref="B307:B313">
    <cfRule type="expression" dxfId="694" priority="436">
      <formula>ROW()=CELL("fila")</formula>
    </cfRule>
    <cfRule type="expression" dxfId="693" priority="437">
      <formula>$A307="Venta"</formula>
    </cfRule>
    <cfRule type="expression" dxfId="692" priority="438">
      <formula>$A307="Compra"</formula>
    </cfRule>
  </conditionalFormatting>
  <conditionalFormatting sqref="B307:B313">
    <cfRule type="expression" dxfId="691" priority="427">
      <formula>ROW()=CELL("fila")</formula>
    </cfRule>
    <cfRule type="expression" dxfId="690" priority="428">
      <formula>$A307="Venta"</formula>
    </cfRule>
    <cfRule type="expression" dxfId="689" priority="429">
      <formula>$A307="Compra"</formula>
    </cfRule>
  </conditionalFormatting>
  <conditionalFormatting sqref="B307:B313">
    <cfRule type="expression" dxfId="688" priority="430">
      <formula>ROW()=CELL("fila")</formula>
    </cfRule>
    <cfRule type="expression" dxfId="687" priority="431">
      <formula>$A307="Venta"</formula>
    </cfRule>
    <cfRule type="expression" dxfId="686" priority="432">
      <formula>$A307="Compra"</formula>
    </cfRule>
  </conditionalFormatting>
  <conditionalFormatting sqref="B307:B313">
    <cfRule type="expression" dxfId="685" priority="421">
      <formula>ROW()=CELL("fila")</formula>
    </cfRule>
    <cfRule type="expression" dxfId="684" priority="422">
      <formula>$A307="Venta"</formula>
    </cfRule>
    <cfRule type="expression" dxfId="683" priority="423">
      <formula>$A307="Compra"</formula>
    </cfRule>
  </conditionalFormatting>
  <conditionalFormatting sqref="B307:B313">
    <cfRule type="expression" dxfId="682" priority="424">
      <formula>ROW()=CELL("fila")</formula>
    </cfRule>
    <cfRule type="expression" dxfId="681" priority="425">
      <formula>$A307="Venta"</formula>
    </cfRule>
    <cfRule type="expression" dxfId="680" priority="426">
      <formula>$A307="Compra"</formula>
    </cfRule>
  </conditionalFormatting>
  <conditionalFormatting sqref="B307:B313">
    <cfRule type="expression" dxfId="679" priority="415">
      <formula>ROW()=CELL("fila")</formula>
    </cfRule>
    <cfRule type="expression" dxfId="678" priority="416">
      <formula>$A307="Venta"</formula>
    </cfRule>
    <cfRule type="expression" dxfId="677" priority="417">
      <formula>$A307="Compra"</formula>
    </cfRule>
  </conditionalFormatting>
  <conditionalFormatting sqref="B307:B313">
    <cfRule type="expression" dxfId="676" priority="418">
      <formula>ROW()=CELL("fila")</formula>
    </cfRule>
    <cfRule type="expression" dxfId="675" priority="419">
      <formula>$A307="Venta"</formula>
    </cfRule>
    <cfRule type="expression" dxfId="674" priority="420">
      <formula>$A307="Compra"</formula>
    </cfRule>
  </conditionalFormatting>
  <conditionalFormatting sqref="B307:B313">
    <cfRule type="expression" dxfId="673" priority="412">
      <formula>ROW()=CELL("fila")</formula>
    </cfRule>
    <cfRule type="expression" dxfId="672" priority="413">
      <formula>$A307="Venta"</formula>
    </cfRule>
    <cfRule type="expression" dxfId="671" priority="414">
      <formula>$A307="Compra"</formula>
    </cfRule>
  </conditionalFormatting>
  <conditionalFormatting sqref="B307:B313">
    <cfRule type="expression" dxfId="670" priority="409">
      <formula>ROW()=CELL("fila")</formula>
    </cfRule>
    <cfRule type="expression" dxfId="669" priority="410">
      <formula>$A307="Venta"</formula>
    </cfRule>
    <cfRule type="expression" dxfId="668" priority="411">
      <formula>$A307="Compra"</formula>
    </cfRule>
  </conditionalFormatting>
  <conditionalFormatting sqref="B307:B313">
    <cfRule type="expression" dxfId="667" priority="406">
      <formula>ROW()=CELL("fila")</formula>
    </cfRule>
    <cfRule type="expression" dxfId="666" priority="407">
      <formula>$A307="Venta"</formula>
    </cfRule>
    <cfRule type="expression" dxfId="665" priority="408">
      <formula>$A307="Compra"</formula>
    </cfRule>
  </conditionalFormatting>
  <conditionalFormatting sqref="B307:B313">
    <cfRule type="expression" dxfId="664" priority="403">
      <formula>ROW()=CELL("fila")</formula>
    </cfRule>
  </conditionalFormatting>
  <conditionalFormatting sqref="B307:B313">
    <cfRule type="expression" dxfId="663" priority="404">
      <formula>$A307="Venta"</formula>
    </cfRule>
    <cfRule type="expression" dxfId="662" priority="405">
      <formula>$A307="Compra"</formula>
    </cfRule>
  </conditionalFormatting>
  <conditionalFormatting sqref="B307:B313">
    <cfRule type="expression" dxfId="661" priority="397">
      <formula>ROW()=CELL("fila")</formula>
    </cfRule>
    <cfRule type="expression" dxfId="660" priority="398">
      <formula>$A307="Venta"</formula>
    </cfRule>
    <cfRule type="expression" dxfId="659" priority="399">
      <formula>$A307="Compra"</formula>
    </cfRule>
  </conditionalFormatting>
  <conditionalFormatting sqref="B307:B313">
    <cfRule type="expression" dxfId="658" priority="400">
      <formula>ROW()=CELL("fila")</formula>
    </cfRule>
    <cfRule type="expression" dxfId="657" priority="401">
      <formula>$A307="Venta"</formula>
    </cfRule>
    <cfRule type="expression" dxfId="656" priority="402">
      <formula>$A307="Compra"</formula>
    </cfRule>
  </conditionalFormatting>
  <conditionalFormatting sqref="B307:B313">
    <cfRule type="expression" dxfId="655" priority="394">
      <formula>ROW()=CELL("fila")</formula>
    </cfRule>
    <cfRule type="expression" dxfId="654" priority="395">
      <formula>$A307="Venta"</formula>
    </cfRule>
    <cfRule type="expression" dxfId="653" priority="396">
      <formula>$A307="Compra"</formula>
    </cfRule>
  </conditionalFormatting>
  <conditionalFormatting sqref="B307:B313">
    <cfRule type="expression" dxfId="652" priority="391">
      <formula>ROW()=CELL("fila")</formula>
    </cfRule>
    <cfRule type="expression" dxfId="651" priority="392">
      <formula>$A307="Venta"</formula>
    </cfRule>
    <cfRule type="expression" dxfId="650" priority="393">
      <formula>$A307="Compra"</formula>
    </cfRule>
  </conditionalFormatting>
  <conditionalFormatting sqref="B307:B313">
    <cfRule type="expression" dxfId="649" priority="388">
      <formula>ROW()=CELL("fila")</formula>
    </cfRule>
    <cfRule type="expression" dxfId="648" priority="389">
      <formula>$A307="Venta"</formula>
    </cfRule>
    <cfRule type="expression" dxfId="647" priority="390">
      <formula>$A307="Compra"</formula>
    </cfRule>
  </conditionalFormatting>
  <conditionalFormatting sqref="B307:B313">
    <cfRule type="expression" dxfId="646" priority="385">
      <formula>ROW()=CELL("fila")</formula>
    </cfRule>
  </conditionalFormatting>
  <conditionalFormatting sqref="B307:B313">
    <cfRule type="expression" dxfId="645" priority="386">
      <formula>$A307="Venta"</formula>
    </cfRule>
    <cfRule type="expression" dxfId="644" priority="387">
      <formula>$A307="Compra"</formula>
    </cfRule>
  </conditionalFormatting>
  <conditionalFormatting sqref="B307:B313">
    <cfRule type="expression" dxfId="643" priority="379">
      <formula>ROW()=CELL("fila")</formula>
    </cfRule>
    <cfRule type="expression" dxfId="642" priority="380">
      <formula>$A307="Venta"</formula>
    </cfRule>
    <cfRule type="expression" dxfId="641" priority="381">
      <formula>$A307="Compra"</formula>
    </cfRule>
  </conditionalFormatting>
  <conditionalFormatting sqref="B307:B313">
    <cfRule type="expression" dxfId="640" priority="382">
      <formula>ROW()=CELL("fila")</formula>
    </cfRule>
    <cfRule type="expression" dxfId="639" priority="383">
      <formula>$A307="Venta"</formula>
    </cfRule>
    <cfRule type="expression" dxfId="638" priority="384">
      <formula>$A307="Compra"</formula>
    </cfRule>
  </conditionalFormatting>
  <conditionalFormatting sqref="B307:B313">
    <cfRule type="expression" dxfId="637" priority="376">
      <formula>ROW()=CELL("fila")</formula>
    </cfRule>
    <cfRule type="expression" dxfId="636" priority="377">
      <formula>$A307="Venta"</formula>
    </cfRule>
    <cfRule type="expression" dxfId="635" priority="378">
      <formula>$A307="Compra"</formula>
    </cfRule>
  </conditionalFormatting>
  <conditionalFormatting sqref="B307:B313">
    <cfRule type="expression" dxfId="634" priority="373">
      <formula>ROW()=CELL("fila")</formula>
    </cfRule>
  </conditionalFormatting>
  <conditionalFormatting sqref="B307:B313">
    <cfRule type="expression" dxfId="633" priority="374">
      <formula>$A307="Venta"</formula>
    </cfRule>
    <cfRule type="expression" dxfId="632" priority="375">
      <formula>$A307="Compra"</formula>
    </cfRule>
  </conditionalFormatting>
  <conditionalFormatting sqref="B307:B313">
    <cfRule type="expression" dxfId="631" priority="367">
      <formula>ROW()=CELL("fila")</formula>
    </cfRule>
    <cfRule type="expression" dxfId="630" priority="368">
      <formula>$A307="Venta"</formula>
    </cfRule>
    <cfRule type="expression" dxfId="629" priority="369">
      <formula>$A307="Compra"</formula>
    </cfRule>
  </conditionalFormatting>
  <conditionalFormatting sqref="B307:B313">
    <cfRule type="expression" dxfId="628" priority="370">
      <formula>ROW()=CELL("fila")</formula>
    </cfRule>
    <cfRule type="expression" dxfId="627" priority="371">
      <formula>$A307="Venta"</formula>
    </cfRule>
    <cfRule type="expression" dxfId="626" priority="372">
      <formula>$A307="Compra"</formula>
    </cfRule>
  </conditionalFormatting>
  <conditionalFormatting sqref="B307:B313">
    <cfRule type="expression" dxfId="625" priority="361">
      <formula>ROW()=CELL("fila")</formula>
    </cfRule>
    <cfRule type="expression" dxfId="624" priority="362">
      <formula>$A307="Venta"</formula>
    </cfRule>
    <cfRule type="expression" dxfId="623" priority="363">
      <formula>$A307="Compra"</formula>
    </cfRule>
  </conditionalFormatting>
  <conditionalFormatting sqref="B307:B313">
    <cfRule type="expression" dxfId="622" priority="364">
      <formula>ROW()=CELL("fila")</formula>
    </cfRule>
    <cfRule type="expression" dxfId="621" priority="365">
      <formula>$A307="Venta"</formula>
    </cfRule>
    <cfRule type="expression" dxfId="620" priority="366">
      <formula>$A307="Compra"</formula>
    </cfRule>
  </conditionalFormatting>
  <conditionalFormatting sqref="B307:B313">
    <cfRule type="expression" dxfId="619" priority="358">
      <formula>ROW()=CELL("fila")</formula>
    </cfRule>
    <cfRule type="expression" dxfId="618" priority="359">
      <formula>$A307="Venta"</formula>
    </cfRule>
    <cfRule type="expression" dxfId="617" priority="360">
      <formula>$A307="Compra"</formula>
    </cfRule>
  </conditionalFormatting>
  <conditionalFormatting sqref="B307:B313">
    <cfRule type="expression" dxfId="616" priority="355">
      <formula>ROW()=CELL("fila")</formula>
    </cfRule>
    <cfRule type="expression" dxfId="615" priority="356">
      <formula>$A307="Venta"</formula>
    </cfRule>
    <cfRule type="expression" dxfId="614" priority="357">
      <formula>$A307="Compra"</formula>
    </cfRule>
  </conditionalFormatting>
  <conditionalFormatting sqref="B307:B313">
    <cfRule type="expression" dxfId="613" priority="352">
      <formula>ROW()=CELL("fila")</formula>
    </cfRule>
    <cfRule type="expression" dxfId="612" priority="353">
      <formula>$A307="Venta"</formula>
    </cfRule>
    <cfRule type="expression" dxfId="611" priority="354">
      <formula>$A307="Compra"</formula>
    </cfRule>
  </conditionalFormatting>
  <conditionalFormatting sqref="B307:B313">
    <cfRule type="expression" dxfId="610" priority="349">
      <formula>ROW()=CELL("fila")</formula>
    </cfRule>
  </conditionalFormatting>
  <conditionalFormatting sqref="B307:B313">
    <cfRule type="expression" dxfId="609" priority="350">
      <formula>$A307="Venta"</formula>
    </cfRule>
    <cfRule type="expression" dxfId="608" priority="351">
      <formula>$A307="Compra"</formula>
    </cfRule>
  </conditionalFormatting>
  <conditionalFormatting sqref="B307:B313">
    <cfRule type="expression" dxfId="607" priority="343">
      <formula>ROW()=CELL("fila")</formula>
    </cfRule>
    <cfRule type="expression" dxfId="606" priority="344">
      <formula>$A307="Venta"</formula>
    </cfRule>
    <cfRule type="expression" dxfId="605" priority="345">
      <formula>$A307="Compra"</formula>
    </cfRule>
  </conditionalFormatting>
  <conditionalFormatting sqref="B307:B313">
    <cfRule type="expression" dxfId="604" priority="346">
      <formula>ROW()=CELL("fila")</formula>
    </cfRule>
    <cfRule type="expression" dxfId="603" priority="347">
      <formula>$A307="Venta"</formula>
    </cfRule>
    <cfRule type="expression" dxfId="602" priority="348">
      <formula>$A307="Compra"</formula>
    </cfRule>
  </conditionalFormatting>
  <conditionalFormatting sqref="B307:B313">
    <cfRule type="expression" dxfId="601" priority="340">
      <formula>ROW()=CELL("fila")</formula>
    </cfRule>
    <cfRule type="expression" dxfId="600" priority="341">
      <formula>$A307="Venta"</formula>
    </cfRule>
    <cfRule type="expression" dxfId="599" priority="342">
      <formula>$A307="Compra"</formula>
    </cfRule>
  </conditionalFormatting>
  <conditionalFormatting sqref="B307:B313">
    <cfRule type="expression" dxfId="598" priority="337">
      <formula>ROW()=CELL("fila")</formula>
    </cfRule>
  </conditionalFormatting>
  <conditionalFormatting sqref="B307:B313">
    <cfRule type="expression" dxfId="597" priority="338">
      <formula>$A307="Venta"</formula>
    </cfRule>
    <cfRule type="expression" dxfId="596" priority="339">
      <formula>$A307="Compra"</formula>
    </cfRule>
  </conditionalFormatting>
  <conditionalFormatting sqref="B307:B313">
    <cfRule type="expression" dxfId="595" priority="331">
      <formula>ROW()=CELL("fila")</formula>
    </cfRule>
    <cfRule type="expression" dxfId="594" priority="332">
      <formula>$A307="Venta"</formula>
    </cfRule>
    <cfRule type="expression" dxfId="593" priority="333">
      <formula>$A307="Compra"</formula>
    </cfRule>
  </conditionalFormatting>
  <conditionalFormatting sqref="B307:B313">
    <cfRule type="expression" dxfId="592" priority="334">
      <formula>ROW()=CELL("fila")</formula>
    </cfRule>
    <cfRule type="expression" dxfId="591" priority="335">
      <formula>$A307="Venta"</formula>
    </cfRule>
    <cfRule type="expression" dxfId="590" priority="336">
      <formula>$A307="Compra"</formula>
    </cfRule>
  </conditionalFormatting>
  <conditionalFormatting sqref="B307:B313">
    <cfRule type="expression" dxfId="589" priority="325">
      <formula>ROW()=CELL("fila")</formula>
    </cfRule>
    <cfRule type="expression" dxfId="588" priority="326">
      <formula>$A307="Venta"</formula>
    </cfRule>
    <cfRule type="expression" dxfId="587" priority="327">
      <formula>$A307="Compra"</formula>
    </cfRule>
  </conditionalFormatting>
  <conditionalFormatting sqref="B307:B313">
    <cfRule type="expression" dxfId="586" priority="328">
      <formula>ROW()=CELL("fila")</formula>
    </cfRule>
    <cfRule type="expression" dxfId="585" priority="329">
      <formula>$A307="Venta"</formula>
    </cfRule>
    <cfRule type="expression" dxfId="584" priority="330">
      <formula>$A307="Compra"</formula>
    </cfRule>
  </conditionalFormatting>
  <conditionalFormatting sqref="B307:B313">
    <cfRule type="expression" dxfId="583" priority="322">
      <formula>ROW()=CELL("fila")</formula>
    </cfRule>
    <cfRule type="expression" dxfId="582" priority="323">
      <formula>$A307="Venta"</formula>
    </cfRule>
    <cfRule type="expression" dxfId="581" priority="324">
      <formula>$A307="Compra"</formula>
    </cfRule>
  </conditionalFormatting>
  <conditionalFormatting sqref="B307:B313">
    <cfRule type="expression" dxfId="580" priority="319">
      <formula>ROW()=CELL("fila")</formula>
    </cfRule>
  </conditionalFormatting>
  <conditionalFormatting sqref="B307:B313">
    <cfRule type="expression" dxfId="579" priority="320">
      <formula>$A307="Venta"</formula>
    </cfRule>
    <cfRule type="expression" dxfId="578" priority="321">
      <formula>$A307="Compra"</formula>
    </cfRule>
  </conditionalFormatting>
  <conditionalFormatting sqref="B307:B313">
    <cfRule type="expression" dxfId="577" priority="313">
      <formula>ROW()=CELL("fila")</formula>
    </cfRule>
    <cfRule type="expression" dxfId="576" priority="314">
      <formula>$A307="Venta"</formula>
    </cfRule>
    <cfRule type="expression" dxfId="575" priority="315">
      <formula>$A307="Compra"</formula>
    </cfRule>
  </conditionalFormatting>
  <conditionalFormatting sqref="B307:B313">
    <cfRule type="expression" dxfId="574" priority="316">
      <formula>ROW()=CELL("fila")</formula>
    </cfRule>
    <cfRule type="expression" dxfId="573" priority="317">
      <formula>$A307="Venta"</formula>
    </cfRule>
    <cfRule type="expression" dxfId="572" priority="318">
      <formula>$A307="Compra"</formula>
    </cfRule>
  </conditionalFormatting>
  <conditionalFormatting sqref="B307:B313">
    <cfRule type="expression" dxfId="571" priority="307">
      <formula>ROW()=CELL("fila")</formula>
    </cfRule>
    <cfRule type="expression" dxfId="570" priority="308">
      <formula>$A307="Venta"</formula>
    </cfRule>
    <cfRule type="expression" dxfId="569" priority="309">
      <formula>$A307="Compra"</formula>
    </cfRule>
  </conditionalFormatting>
  <conditionalFormatting sqref="B307:B313">
    <cfRule type="expression" dxfId="568" priority="310">
      <formula>ROW()=CELL("fila")</formula>
    </cfRule>
    <cfRule type="expression" dxfId="567" priority="311">
      <formula>$A307="Venta"</formula>
    </cfRule>
    <cfRule type="expression" dxfId="566" priority="312">
      <formula>$A307="Compra"</formula>
    </cfRule>
  </conditionalFormatting>
  <conditionalFormatting sqref="B307:B313">
    <cfRule type="expression" dxfId="565" priority="304">
      <formula>ROW()=CELL("fila")</formula>
    </cfRule>
    <cfRule type="expression" dxfId="564" priority="305">
      <formula>$A307="Venta"</formula>
    </cfRule>
    <cfRule type="expression" dxfId="563" priority="306">
      <formula>$A307="Compra"</formula>
    </cfRule>
  </conditionalFormatting>
  <conditionalFormatting sqref="B307:B313">
    <cfRule type="expression" dxfId="562" priority="301">
      <formula>ROW()=CELL("fila")</formula>
    </cfRule>
  </conditionalFormatting>
  <conditionalFormatting sqref="B307:B313">
    <cfRule type="expression" dxfId="561" priority="302">
      <formula>$A307="Venta"</formula>
    </cfRule>
    <cfRule type="expression" dxfId="560" priority="303">
      <formula>$A307="Compra"</formula>
    </cfRule>
  </conditionalFormatting>
  <conditionalFormatting sqref="B307:B313">
    <cfRule type="expression" dxfId="559" priority="295">
      <formula>ROW()=CELL("fila")</formula>
    </cfRule>
    <cfRule type="expression" dxfId="558" priority="296">
      <formula>$A307="Venta"</formula>
    </cfRule>
    <cfRule type="expression" dxfId="557" priority="297">
      <formula>$A307="Compra"</formula>
    </cfRule>
  </conditionalFormatting>
  <conditionalFormatting sqref="B307:B313">
    <cfRule type="expression" dxfId="556" priority="298">
      <formula>ROW()=CELL("fila")</formula>
    </cfRule>
    <cfRule type="expression" dxfId="555" priority="299">
      <formula>$A307="Venta"</formula>
    </cfRule>
    <cfRule type="expression" dxfId="554" priority="300">
      <formula>$A307="Compra"</formula>
    </cfRule>
  </conditionalFormatting>
  <conditionalFormatting sqref="B307:B313">
    <cfRule type="expression" dxfId="553" priority="289">
      <formula>ROW()=CELL("fila")</formula>
    </cfRule>
    <cfRule type="expression" dxfId="552" priority="290">
      <formula>$A307="Venta"</formula>
    </cfRule>
    <cfRule type="expression" dxfId="551" priority="291">
      <formula>$A307="Compra"</formula>
    </cfRule>
  </conditionalFormatting>
  <conditionalFormatting sqref="B307:B313">
    <cfRule type="expression" dxfId="550" priority="292">
      <formula>ROW()=CELL("fila")</formula>
    </cfRule>
    <cfRule type="expression" dxfId="549" priority="293">
      <formula>$A307="Venta"</formula>
    </cfRule>
    <cfRule type="expression" dxfId="548" priority="294">
      <formula>$A307="Compra"</formula>
    </cfRule>
  </conditionalFormatting>
  <conditionalFormatting sqref="B307:B313">
    <cfRule type="expression" dxfId="547" priority="286">
      <formula>ROW()=CELL("fila")</formula>
    </cfRule>
    <cfRule type="expression" dxfId="546" priority="287">
      <formula>$A307="Venta"</formula>
    </cfRule>
    <cfRule type="expression" dxfId="545" priority="288">
      <formula>$A307="Compra"</formula>
    </cfRule>
  </conditionalFormatting>
  <conditionalFormatting sqref="B307:B313">
    <cfRule type="expression" dxfId="544" priority="283">
      <formula>ROW()=CELL("fila")</formula>
    </cfRule>
  </conditionalFormatting>
  <conditionalFormatting sqref="B307:B313">
    <cfRule type="expression" dxfId="543" priority="284">
      <formula>$A307="Venta"</formula>
    </cfRule>
    <cfRule type="expression" dxfId="542" priority="285">
      <formula>$A307="Compra"</formula>
    </cfRule>
  </conditionalFormatting>
  <conditionalFormatting sqref="B307:B313">
    <cfRule type="expression" dxfId="541" priority="277">
      <formula>ROW()=CELL("fila")</formula>
    </cfRule>
    <cfRule type="expression" dxfId="540" priority="278">
      <formula>$A307="Venta"</formula>
    </cfRule>
    <cfRule type="expression" dxfId="539" priority="279">
      <formula>$A307="Compra"</formula>
    </cfRule>
  </conditionalFormatting>
  <conditionalFormatting sqref="B307:B313">
    <cfRule type="expression" dxfId="538" priority="280">
      <formula>ROW()=CELL("fila")</formula>
    </cfRule>
    <cfRule type="expression" dxfId="537" priority="281">
      <formula>$A307="Venta"</formula>
    </cfRule>
    <cfRule type="expression" dxfId="536" priority="282">
      <formula>$A307="Compra"</formula>
    </cfRule>
  </conditionalFormatting>
  <conditionalFormatting sqref="B307:B313">
    <cfRule type="expression" dxfId="535" priority="271">
      <formula>ROW()=CELL("fila")</formula>
    </cfRule>
    <cfRule type="expression" dxfId="534" priority="272">
      <formula>$A307="Venta"</formula>
    </cfRule>
    <cfRule type="expression" dxfId="533" priority="273">
      <formula>$A307="Compra"</formula>
    </cfRule>
  </conditionalFormatting>
  <conditionalFormatting sqref="B307:B313">
    <cfRule type="expression" dxfId="532" priority="274">
      <formula>ROW()=CELL("fila")</formula>
    </cfRule>
    <cfRule type="expression" dxfId="531" priority="275">
      <formula>$A307="Venta"</formula>
    </cfRule>
    <cfRule type="expression" dxfId="530" priority="276">
      <formula>$A307="Compra"</formula>
    </cfRule>
  </conditionalFormatting>
  <conditionalFormatting sqref="B307:B313">
    <cfRule type="expression" dxfId="529" priority="265">
      <formula>ROW()=CELL("fila")</formula>
    </cfRule>
    <cfRule type="expression" dxfId="528" priority="266">
      <formula>$A307="Venta"</formula>
    </cfRule>
    <cfRule type="expression" dxfId="527" priority="267">
      <formula>$A307="Compra"</formula>
    </cfRule>
  </conditionalFormatting>
  <conditionalFormatting sqref="B307:B313">
    <cfRule type="expression" dxfId="526" priority="268">
      <formula>ROW()=CELL("fila")</formula>
    </cfRule>
    <cfRule type="expression" dxfId="525" priority="269">
      <formula>$A307="Venta"</formula>
    </cfRule>
    <cfRule type="expression" dxfId="524" priority="270">
      <formula>$A307="Compra"</formula>
    </cfRule>
  </conditionalFormatting>
  <conditionalFormatting sqref="B307:B313">
    <cfRule type="expression" dxfId="523" priority="259">
      <formula>ROW()=CELL("fila")</formula>
    </cfRule>
    <cfRule type="expression" dxfId="522" priority="260">
      <formula>$A307="Venta"</formula>
    </cfRule>
    <cfRule type="expression" dxfId="521" priority="261">
      <formula>$A307="Compra"</formula>
    </cfRule>
  </conditionalFormatting>
  <conditionalFormatting sqref="B307:B313">
    <cfRule type="expression" dxfId="520" priority="262">
      <formula>ROW()=CELL("fila")</formula>
    </cfRule>
    <cfRule type="expression" dxfId="519" priority="263">
      <formula>$A307="Venta"</formula>
    </cfRule>
    <cfRule type="expression" dxfId="518" priority="264">
      <formula>$A307="Compra"</formula>
    </cfRule>
  </conditionalFormatting>
  <conditionalFormatting sqref="B307:B313">
    <cfRule type="expression" dxfId="517" priority="256">
      <formula>ROW()=CELL("fila")</formula>
    </cfRule>
    <cfRule type="expression" dxfId="516" priority="257">
      <formula>$A307="Venta"</formula>
    </cfRule>
    <cfRule type="expression" dxfId="515" priority="258">
      <formula>$A307="Compra"</formula>
    </cfRule>
  </conditionalFormatting>
  <conditionalFormatting sqref="B307:B313">
    <cfRule type="expression" dxfId="514" priority="253">
      <formula>ROW()=CELL("fila")</formula>
    </cfRule>
    <cfRule type="expression" dxfId="513" priority="254">
      <formula>$A307="Venta"</formula>
    </cfRule>
    <cfRule type="expression" dxfId="512" priority="255">
      <formula>$A307="Compra"</formula>
    </cfRule>
  </conditionalFormatting>
  <conditionalFormatting sqref="B307:B313">
    <cfRule type="expression" dxfId="511" priority="250">
      <formula>ROW()=CELL("fila")</formula>
    </cfRule>
    <cfRule type="expression" dxfId="510" priority="251">
      <formula>$A307="Venta"</formula>
    </cfRule>
    <cfRule type="expression" dxfId="509" priority="252">
      <formula>$A307="Compra"</formula>
    </cfRule>
  </conditionalFormatting>
  <conditionalFormatting sqref="B307:B313">
    <cfRule type="expression" dxfId="508" priority="247">
      <formula>ROW()=CELL("fila")</formula>
    </cfRule>
  </conditionalFormatting>
  <conditionalFormatting sqref="B307:B313">
    <cfRule type="expression" dxfId="507" priority="248">
      <formula>$A307="Venta"</formula>
    </cfRule>
    <cfRule type="expression" dxfId="506" priority="249">
      <formula>$A307="Compra"</formula>
    </cfRule>
  </conditionalFormatting>
  <conditionalFormatting sqref="B307:B313">
    <cfRule type="expression" dxfId="505" priority="241">
      <formula>ROW()=CELL("fila")</formula>
    </cfRule>
    <cfRule type="expression" dxfId="504" priority="242">
      <formula>$A307="Venta"</formula>
    </cfRule>
    <cfRule type="expression" dxfId="503" priority="243">
      <formula>$A307="Compra"</formula>
    </cfRule>
  </conditionalFormatting>
  <conditionalFormatting sqref="B307:B313">
    <cfRule type="expression" dxfId="502" priority="244">
      <formula>ROW()=CELL("fila")</formula>
    </cfRule>
    <cfRule type="expression" dxfId="501" priority="245">
      <formula>$A307="Venta"</formula>
    </cfRule>
    <cfRule type="expression" dxfId="500" priority="246">
      <formula>$A307="Compra"</formula>
    </cfRule>
  </conditionalFormatting>
  <conditionalFormatting sqref="B307:B313">
    <cfRule type="expression" dxfId="499" priority="238">
      <formula>ROW()=CELL("fila")</formula>
    </cfRule>
    <cfRule type="expression" dxfId="498" priority="239">
      <formula>$A307="Venta"</formula>
    </cfRule>
    <cfRule type="expression" dxfId="497" priority="240">
      <formula>$A307="Compra"</formula>
    </cfRule>
  </conditionalFormatting>
  <conditionalFormatting sqref="B307:B313">
    <cfRule type="expression" dxfId="496" priority="235">
      <formula>ROW()=CELL("fila")</formula>
    </cfRule>
    <cfRule type="expression" dxfId="495" priority="236">
      <formula>$A307="Venta"</formula>
    </cfRule>
    <cfRule type="expression" dxfId="494" priority="237">
      <formula>$A307="Compra"</formula>
    </cfRule>
  </conditionalFormatting>
  <conditionalFormatting sqref="B307:B313">
    <cfRule type="expression" dxfId="493" priority="232">
      <formula>ROW()=CELL("fila")</formula>
    </cfRule>
    <cfRule type="expression" dxfId="492" priority="233">
      <formula>$A307="Venta"</formula>
    </cfRule>
    <cfRule type="expression" dxfId="491" priority="234">
      <formula>$A307="Compra"</formula>
    </cfRule>
  </conditionalFormatting>
  <conditionalFormatting sqref="B307:B313">
    <cfRule type="expression" dxfId="490" priority="229">
      <formula>ROW()=CELL("fila")</formula>
    </cfRule>
  </conditionalFormatting>
  <conditionalFormatting sqref="B307:B313">
    <cfRule type="expression" dxfId="489" priority="230">
      <formula>$A307="Venta"</formula>
    </cfRule>
    <cfRule type="expression" dxfId="488" priority="231">
      <formula>$A307="Compra"</formula>
    </cfRule>
  </conditionalFormatting>
  <conditionalFormatting sqref="B307:B313">
    <cfRule type="expression" dxfId="487" priority="223">
      <formula>ROW()=CELL("fila")</formula>
    </cfRule>
    <cfRule type="expression" dxfId="486" priority="224">
      <formula>$A307="Venta"</formula>
    </cfRule>
    <cfRule type="expression" dxfId="485" priority="225">
      <formula>$A307="Compra"</formula>
    </cfRule>
  </conditionalFormatting>
  <conditionalFormatting sqref="B307:B313">
    <cfRule type="expression" dxfId="484" priority="226">
      <formula>ROW()=CELL("fila")</formula>
    </cfRule>
    <cfRule type="expression" dxfId="483" priority="227">
      <formula>$A307="Venta"</formula>
    </cfRule>
    <cfRule type="expression" dxfId="482" priority="228">
      <formula>$A307="Compra"</formula>
    </cfRule>
  </conditionalFormatting>
  <conditionalFormatting sqref="B307:B313">
    <cfRule type="expression" dxfId="481" priority="220">
      <formula>ROW()=CELL("fila")</formula>
    </cfRule>
    <cfRule type="expression" dxfId="480" priority="221">
      <formula>$A307="Venta"</formula>
    </cfRule>
    <cfRule type="expression" dxfId="479" priority="222">
      <formula>$A307="Compra"</formula>
    </cfRule>
  </conditionalFormatting>
  <conditionalFormatting sqref="B307:B313">
    <cfRule type="expression" dxfId="478" priority="217">
      <formula>ROW()=CELL("fila")</formula>
    </cfRule>
  </conditionalFormatting>
  <conditionalFormatting sqref="B307:B313">
    <cfRule type="expression" dxfId="477" priority="218">
      <formula>$A307="Venta"</formula>
    </cfRule>
    <cfRule type="expression" dxfId="476" priority="219">
      <formula>$A307="Compra"</formula>
    </cfRule>
  </conditionalFormatting>
  <conditionalFormatting sqref="B307:B313">
    <cfRule type="expression" dxfId="475" priority="211">
      <formula>ROW()=CELL("fila")</formula>
    </cfRule>
    <cfRule type="expression" dxfId="474" priority="212">
      <formula>$A307="Venta"</formula>
    </cfRule>
    <cfRule type="expression" dxfId="473" priority="213">
      <formula>$A307="Compra"</formula>
    </cfRule>
  </conditionalFormatting>
  <conditionalFormatting sqref="B307:B313">
    <cfRule type="expression" dxfId="472" priority="214">
      <formula>ROW()=CELL("fila")</formula>
    </cfRule>
    <cfRule type="expression" dxfId="471" priority="215">
      <formula>$A307="Venta"</formula>
    </cfRule>
    <cfRule type="expression" dxfId="470" priority="216">
      <formula>$A307="Compra"</formula>
    </cfRule>
  </conditionalFormatting>
  <conditionalFormatting sqref="B307:B313">
    <cfRule type="expression" dxfId="469" priority="205">
      <formula>ROW()=CELL("fila")</formula>
    </cfRule>
    <cfRule type="expression" dxfId="468" priority="206">
      <formula>$A307="Venta"</formula>
    </cfRule>
    <cfRule type="expression" dxfId="467" priority="207">
      <formula>$A307="Compra"</formula>
    </cfRule>
  </conditionalFormatting>
  <conditionalFormatting sqref="B307:B313">
    <cfRule type="expression" dxfId="466" priority="208">
      <formula>ROW()=CELL("fila")</formula>
    </cfRule>
    <cfRule type="expression" dxfId="465" priority="209">
      <formula>$A307="Venta"</formula>
    </cfRule>
    <cfRule type="expression" dxfId="464" priority="210">
      <formula>$A307="Compra"</formula>
    </cfRule>
  </conditionalFormatting>
  <conditionalFormatting sqref="B307:B313">
    <cfRule type="expression" dxfId="463" priority="202">
      <formula>ROW()=CELL("fila")</formula>
    </cfRule>
    <cfRule type="expression" dxfId="462" priority="203">
      <formula>$A307="Venta"</formula>
    </cfRule>
    <cfRule type="expression" dxfId="461" priority="204">
      <formula>$A307="Compra"</formula>
    </cfRule>
  </conditionalFormatting>
  <conditionalFormatting sqref="B307:B313">
    <cfRule type="expression" dxfId="460" priority="199">
      <formula>ROW()=CELL("fila")</formula>
    </cfRule>
    <cfRule type="expression" dxfId="459" priority="200">
      <formula>$A307="Venta"</formula>
    </cfRule>
    <cfRule type="expression" dxfId="458" priority="201">
      <formula>$A307="Compra"</formula>
    </cfRule>
  </conditionalFormatting>
  <conditionalFormatting sqref="B307:B313">
    <cfRule type="expression" dxfId="457" priority="196">
      <formula>ROW()=CELL("fila")</formula>
    </cfRule>
    <cfRule type="expression" dxfId="456" priority="197">
      <formula>$A307="Venta"</formula>
    </cfRule>
    <cfRule type="expression" dxfId="455" priority="198">
      <formula>$A307="Compra"</formula>
    </cfRule>
  </conditionalFormatting>
  <conditionalFormatting sqref="B307:B313">
    <cfRule type="expression" dxfId="454" priority="193">
      <formula>ROW()=CELL("fila")</formula>
    </cfRule>
  </conditionalFormatting>
  <conditionalFormatting sqref="B307:B313">
    <cfRule type="expression" dxfId="453" priority="194">
      <formula>$A307="Venta"</formula>
    </cfRule>
    <cfRule type="expression" dxfId="452" priority="195">
      <formula>$A307="Compra"</formula>
    </cfRule>
  </conditionalFormatting>
  <conditionalFormatting sqref="B307:B313">
    <cfRule type="expression" dxfId="451" priority="187">
      <formula>ROW()=CELL("fila")</formula>
    </cfRule>
    <cfRule type="expression" dxfId="450" priority="188">
      <formula>$A307="Venta"</formula>
    </cfRule>
    <cfRule type="expression" dxfId="449" priority="189">
      <formula>$A307="Compra"</formula>
    </cfRule>
  </conditionalFormatting>
  <conditionalFormatting sqref="B307:B313">
    <cfRule type="expression" dxfId="448" priority="190">
      <formula>ROW()=CELL("fila")</formula>
    </cfRule>
    <cfRule type="expression" dxfId="447" priority="191">
      <formula>$A307="Venta"</formula>
    </cfRule>
    <cfRule type="expression" dxfId="446" priority="192">
      <formula>$A307="Compra"</formula>
    </cfRule>
  </conditionalFormatting>
  <conditionalFormatting sqref="B307:B313">
    <cfRule type="expression" dxfId="445" priority="184">
      <formula>ROW()=CELL("fila")</formula>
    </cfRule>
    <cfRule type="expression" dxfId="444" priority="185">
      <formula>$A307="Venta"</formula>
    </cfRule>
    <cfRule type="expression" dxfId="443" priority="186">
      <formula>$A307="Compra"</formula>
    </cfRule>
  </conditionalFormatting>
  <conditionalFormatting sqref="B307:B313">
    <cfRule type="expression" dxfId="442" priority="181">
      <formula>ROW()=CELL("fila")</formula>
    </cfRule>
  </conditionalFormatting>
  <conditionalFormatting sqref="B307:B313">
    <cfRule type="expression" dxfId="441" priority="182">
      <formula>$A307="Venta"</formula>
    </cfRule>
    <cfRule type="expression" dxfId="440" priority="183">
      <formula>$A307="Compra"</formula>
    </cfRule>
  </conditionalFormatting>
  <conditionalFormatting sqref="B307:B313">
    <cfRule type="expression" dxfId="439" priority="175">
      <formula>ROW()=CELL("fila")</formula>
    </cfRule>
    <cfRule type="expression" dxfId="438" priority="176">
      <formula>$A307="Venta"</formula>
    </cfRule>
    <cfRule type="expression" dxfId="437" priority="177">
      <formula>$A307="Compra"</formula>
    </cfRule>
  </conditionalFormatting>
  <conditionalFormatting sqref="B307:B313">
    <cfRule type="expression" dxfId="436" priority="178">
      <formula>ROW()=CELL("fila")</formula>
    </cfRule>
    <cfRule type="expression" dxfId="435" priority="179">
      <formula>$A307="Venta"</formula>
    </cfRule>
    <cfRule type="expression" dxfId="434" priority="180">
      <formula>$A307="Compra"</formula>
    </cfRule>
  </conditionalFormatting>
  <conditionalFormatting sqref="B307:B313">
    <cfRule type="expression" dxfId="433" priority="169">
      <formula>ROW()=CELL("fila")</formula>
    </cfRule>
    <cfRule type="expression" dxfId="432" priority="170">
      <formula>$A307="Venta"</formula>
    </cfRule>
    <cfRule type="expression" dxfId="431" priority="171">
      <formula>$A307="Compra"</formula>
    </cfRule>
  </conditionalFormatting>
  <conditionalFormatting sqref="B307:B313">
    <cfRule type="expression" dxfId="430" priority="172">
      <formula>ROW()=CELL("fila")</formula>
    </cfRule>
    <cfRule type="expression" dxfId="429" priority="173">
      <formula>$A307="Venta"</formula>
    </cfRule>
    <cfRule type="expression" dxfId="428" priority="174">
      <formula>$A307="Compra"</formula>
    </cfRule>
  </conditionalFormatting>
  <conditionalFormatting sqref="B307:B313">
    <cfRule type="expression" dxfId="427" priority="166">
      <formula>ROW()=CELL("fila")</formula>
    </cfRule>
    <cfRule type="expression" dxfId="426" priority="167">
      <formula>$A307="Venta"</formula>
    </cfRule>
    <cfRule type="expression" dxfId="425" priority="168">
      <formula>$A307="Compra"</formula>
    </cfRule>
  </conditionalFormatting>
  <conditionalFormatting sqref="B307:B313">
    <cfRule type="expression" dxfId="424" priority="163">
      <formula>ROW()=CELL("fila")</formula>
    </cfRule>
  </conditionalFormatting>
  <conditionalFormatting sqref="B307:B313">
    <cfRule type="expression" dxfId="423" priority="164">
      <formula>$A307="Venta"</formula>
    </cfRule>
    <cfRule type="expression" dxfId="422" priority="165">
      <formula>$A307="Compra"</formula>
    </cfRule>
  </conditionalFormatting>
  <conditionalFormatting sqref="B307:B313">
    <cfRule type="expression" dxfId="421" priority="157">
      <formula>ROW()=CELL("fila")</formula>
    </cfRule>
    <cfRule type="expression" dxfId="420" priority="158">
      <formula>$A307="Venta"</formula>
    </cfRule>
    <cfRule type="expression" dxfId="419" priority="159">
      <formula>$A307="Compra"</formula>
    </cfRule>
  </conditionalFormatting>
  <conditionalFormatting sqref="B307:B313">
    <cfRule type="expression" dxfId="418" priority="160">
      <formula>ROW()=CELL("fila")</formula>
    </cfRule>
    <cfRule type="expression" dxfId="417" priority="161">
      <formula>$A307="Venta"</formula>
    </cfRule>
    <cfRule type="expression" dxfId="416" priority="162">
      <formula>$A307="Compra"</formula>
    </cfRule>
  </conditionalFormatting>
  <conditionalFormatting sqref="B307:B313">
    <cfRule type="expression" dxfId="415" priority="151">
      <formula>ROW()=CELL("fila")</formula>
    </cfRule>
    <cfRule type="expression" dxfId="414" priority="152">
      <formula>$A307="Venta"</formula>
    </cfRule>
    <cfRule type="expression" dxfId="413" priority="153">
      <formula>$A307="Compra"</formula>
    </cfRule>
  </conditionalFormatting>
  <conditionalFormatting sqref="B307:B313">
    <cfRule type="expression" dxfId="412" priority="154">
      <formula>ROW()=CELL("fila")</formula>
    </cfRule>
    <cfRule type="expression" dxfId="411" priority="155">
      <formula>$A307="Venta"</formula>
    </cfRule>
    <cfRule type="expression" dxfId="410" priority="156">
      <formula>$A307="Compra"</formula>
    </cfRule>
  </conditionalFormatting>
  <conditionalFormatting sqref="B307:B313">
    <cfRule type="expression" dxfId="409" priority="148">
      <formula>ROW()=CELL("fila")</formula>
    </cfRule>
    <cfRule type="expression" dxfId="408" priority="149">
      <formula>$A307="Venta"</formula>
    </cfRule>
    <cfRule type="expression" dxfId="407" priority="150">
      <formula>$A307="Compra"</formula>
    </cfRule>
  </conditionalFormatting>
  <conditionalFormatting sqref="B307:B313">
    <cfRule type="expression" dxfId="406" priority="145">
      <formula>ROW()=CELL("fila")</formula>
    </cfRule>
  </conditionalFormatting>
  <conditionalFormatting sqref="B307:B313">
    <cfRule type="expression" dxfId="405" priority="146">
      <formula>$A307="Venta"</formula>
    </cfRule>
    <cfRule type="expression" dxfId="404" priority="147">
      <formula>$A307="Compra"</formula>
    </cfRule>
  </conditionalFormatting>
  <conditionalFormatting sqref="B307:B313">
    <cfRule type="expression" dxfId="403" priority="139">
      <formula>ROW()=CELL("fila")</formula>
    </cfRule>
    <cfRule type="expression" dxfId="402" priority="140">
      <formula>$A307="Venta"</formula>
    </cfRule>
    <cfRule type="expression" dxfId="401" priority="141">
      <formula>$A307="Compra"</formula>
    </cfRule>
  </conditionalFormatting>
  <conditionalFormatting sqref="B307:B313">
    <cfRule type="expression" dxfId="400" priority="142">
      <formula>ROW()=CELL("fila")</formula>
    </cfRule>
    <cfRule type="expression" dxfId="399" priority="143">
      <formula>$A307="Venta"</formula>
    </cfRule>
    <cfRule type="expression" dxfId="398" priority="144">
      <formula>$A307="Compra"</formula>
    </cfRule>
  </conditionalFormatting>
  <conditionalFormatting sqref="B307:B313">
    <cfRule type="expression" dxfId="397" priority="133">
      <formula>ROW()=CELL("fila")</formula>
    </cfRule>
    <cfRule type="expression" dxfId="396" priority="134">
      <formula>$A307="Venta"</formula>
    </cfRule>
    <cfRule type="expression" dxfId="395" priority="135">
      <formula>$A307="Compra"</formula>
    </cfRule>
  </conditionalFormatting>
  <conditionalFormatting sqref="B307:B313">
    <cfRule type="expression" dxfId="394" priority="136">
      <formula>ROW()=CELL("fila")</formula>
    </cfRule>
    <cfRule type="expression" dxfId="393" priority="137">
      <formula>$A307="Venta"</formula>
    </cfRule>
    <cfRule type="expression" dxfId="392" priority="138">
      <formula>$A307="Compra"</formula>
    </cfRule>
  </conditionalFormatting>
  <conditionalFormatting sqref="B307:B313">
    <cfRule type="expression" dxfId="391" priority="130">
      <formula>ROW()=CELL("fila")</formula>
    </cfRule>
    <cfRule type="expression" dxfId="390" priority="131">
      <formula>$A307="Venta"</formula>
    </cfRule>
    <cfRule type="expression" dxfId="389" priority="132">
      <formula>$A307="Compra"</formula>
    </cfRule>
  </conditionalFormatting>
  <conditionalFormatting sqref="B307:B313">
    <cfRule type="expression" dxfId="388" priority="127">
      <formula>ROW()=CELL("fila")</formula>
    </cfRule>
  </conditionalFormatting>
  <conditionalFormatting sqref="B307:B313">
    <cfRule type="expression" dxfId="387" priority="128">
      <formula>$A307="Venta"</formula>
    </cfRule>
    <cfRule type="expression" dxfId="386" priority="129">
      <formula>$A307="Compra"</formula>
    </cfRule>
  </conditionalFormatting>
  <conditionalFormatting sqref="B307:B313">
    <cfRule type="expression" dxfId="385" priority="121">
      <formula>ROW()=CELL("fila")</formula>
    </cfRule>
    <cfRule type="expression" dxfId="384" priority="122">
      <formula>$A307="Venta"</formula>
    </cfRule>
    <cfRule type="expression" dxfId="383" priority="123">
      <formula>$A307="Compra"</formula>
    </cfRule>
  </conditionalFormatting>
  <conditionalFormatting sqref="B307:B313">
    <cfRule type="expression" dxfId="382" priority="124">
      <formula>ROW()=CELL("fila")</formula>
    </cfRule>
    <cfRule type="expression" dxfId="381" priority="125">
      <formula>$A307="Venta"</formula>
    </cfRule>
    <cfRule type="expression" dxfId="380" priority="126">
      <formula>$A307="Compra"</formula>
    </cfRule>
  </conditionalFormatting>
  <conditionalFormatting sqref="B307:B313">
    <cfRule type="expression" dxfId="379" priority="115">
      <formula>ROW()=CELL("fila")</formula>
    </cfRule>
    <cfRule type="expression" dxfId="378" priority="116">
      <formula>$A307="Venta"</formula>
    </cfRule>
    <cfRule type="expression" dxfId="377" priority="117">
      <formula>$A307="Compra"</formula>
    </cfRule>
  </conditionalFormatting>
  <conditionalFormatting sqref="B307:B313">
    <cfRule type="expression" dxfId="376" priority="118">
      <formula>ROW()=CELL("fila")</formula>
    </cfRule>
    <cfRule type="expression" dxfId="375" priority="119">
      <formula>$A307="Venta"</formula>
    </cfRule>
    <cfRule type="expression" dxfId="374" priority="120">
      <formula>$A307="Compra"</formula>
    </cfRule>
  </conditionalFormatting>
  <conditionalFormatting sqref="B307:B313">
    <cfRule type="expression" dxfId="373" priority="109">
      <formula>ROW()=CELL("fila")</formula>
    </cfRule>
    <cfRule type="expression" dxfId="372" priority="110">
      <formula>$A307="Venta"</formula>
    </cfRule>
    <cfRule type="expression" dxfId="371" priority="111">
      <formula>$A307="Compra"</formula>
    </cfRule>
  </conditionalFormatting>
  <conditionalFormatting sqref="B307:B313">
    <cfRule type="expression" dxfId="370" priority="112">
      <formula>ROW()=CELL("fila")</formula>
    </cfRule>
    <cfRule type="expression" dxfId="369" priority="113">
      <formula>$A307="Venta"</formula>
    </cfRule>
    <cfRule type="expression" dxfId="368" priority="114">
      <formula>$A307="Compra"</formula>
    </cfRule>
  </conditionalFormatting>
  <conditionalFormatting sqref="B307:B313">
    <cfRule type="expression" dxfId="367" priority="103">
      <formula>ROW()=CELL("fila")</formula>
    </cfRule>
    <cfRule type="expression" dxfId="366" priority="104">
      <formula>$A307="Venta"</formula>
    </cfRule>
    <cfRule type="expression" dxfId="365" priority="105">
      <formula>$A307="Compra"</formula>
    </cfRule>
  </conditionalFormatting>
  <conditionalFormatting sqref="B307:B313">
    <cfRule type="expression" dxfId="364" priority="106">
      <formula>ROW()=CELL("fila")</formula>
    </cfRule>
    <cfRule type="expression" dxfId="363" priority="107">
      <formula>$A307="Venta"</formula>
    </cfRule>
    <cfRule type="expression" dxfId="362" priority="108">
      <formula>$A307="Compra"</formula>
    </cfRule>
  </conditionalFormatting>
  <conditionalFormatting sqref="B307:B313">
    <cfRule type="expression" dxfId="361" priority="100">
      <formula>ROW()=CELL("fila")</formula>
    </cfRule>
    <cfRule type="expression" dxfId="360" priority="101">
      <formula>$A307="Venta"</formula>
    </cfRule>
    <cfRule type="expression" dxfId="359" priority="102">
      <formula>$A307="Compra"</formula>
    </cfRule>
  </conditionalFormatting>
  <conditionalFormatting sqref="B307:B313">
    <cfRule type="expression" dxfId="358" priority="97">
      <formula>ROW()=CELL("fila")</formula>
    </cfRule>
  </conditionalFormatting>
  <conditionalFormatting sqref="B307:B313">
    <cfRule type="expression" dxfId="357" priority="98">
      <formula>$A307="Venta"</formula>
    </cfRule>
    <cfRule type="expression" dxfId="356" priority="99">
      <formula>$A307="Compra"</formula>
    </cfRule>
  </conditionalFormatting>
  <conditionalFormatting sqref="B307:B313">
    <cfRule type="expression" dxfId="355" priority="91">
      <formula>ROW()=CELL("fila")</formula>
    </cfRule>
    <cfRule type="expression" dxfId="354" priority="92">
      <formula>$A307="Venta"</formula>
    </cfRule>
    <cfRule type="expression" dxfId="353" priority="93">
      <formula>$A307="Compra"</formula>
    </cfRule>
  </conditionalFormatting>
  <conditionalFormatting sqref="B307:B313">
    <cfRule type="expression" dxfId="352" priority="94">
      <formula>ROW()=CELL("fila")</formula>
    </cfRule>
    <cfRule type="expression" dxfId="351" priority="95">
      <formula>$A307="Venta"</formula>
    </cfRule>
    <cfRule type="expression" dxfId="350" priority="96">
      <formula>$A307="Compra"</formula>
    </cfRule>
  </conditionalFormatting>
  <conditionalFormatting sqref="B307:B313">
    <cfRule type="expression" dxfId="349" priority="85">
      <formula>ROW()=CELL("fila")</formula>
    </cfRule>
    <cfRule type="expression" dxfId="348" priority="86">
      <formula>$A307="Venta"</formula>
    </cfRule>
    <cfRule type="expression" dxfId="347" priority="87">
      <formula>$A307="Compra"</formula>
    </cfRule>
  </conditionalFormatting>
  <conditionalFormatting sqref="B307:B313">
    <cfRule type="expression" dxfId="346" priority="88">
      <formula>ROW()=CELL("fila")</formula>
    </cfRule>
    <cfRule type="expression" dxfId="345" priority="89">
      <formula>$A307="Venta"</formula>
    </cfRule>
    <cfRule type="expression" dxfId="344" priority="90">
      <formula>$A307="Compra"</formula>
    </cfRule>
  </conditionalFormatting>
  <conditionalFormatting sqref="B307:B313">
    <cfRule type="expression" dxfId="343" priority="82">
      <formula>ROW()=CELL("fila")</formula>
    </cfRule>
    <cfRule type="expression" dxfId="342" priority="83">
      <formula>$A307="Venta"</formula>
    </cfRule>
    <cfRule type="expression" dxfId="341" priority="84">
      <formula>$A307="Compra"</formula>
    </cfRule>
  </conditionalFormatting>
  <conditionalFormatting sqref="B307:B313">
    <cfRule type="expression" dxfId="340" priority="79">
      <formula>ROW()=CELL("fila")</formula>
    </cfRule>
  </conditionalFormatting>
  <conditionalFormatting sqref="B307:B313">
    <cfRule type="expression" dxfId="339" priority="80">
      <formula>$A307="Venta"</formula>
    </cfRule>
    <cfRule type="expression" dxfId="338" priority="81">
      <formula>$A307="Compra"</formula>
    </cfRule>
  </conditionalFormatting>
  <conditionalFormatting sqref="B307:B313">
    <cfRule type="expression" dxfId="337" priority="73">
      <formula>ROW()=CELL("fila")</formula>
    </cfRule>
    <cfRule type="expression" dxfId="336" priority="74">
      <formula>$A307="Venta"</formula>
    </cfRule>
    <cfRule type="expression" dxfId="335" priority="75">
      <formula>$A307="Compra"</formula>
    </cfRule>
  </conditionalFormatting>
  <conditionalFormatting sqref="B307:B313">
    <cfRule type="expression" dxfId="334" priority="76">
      <formula>ROW()=CELL("fila")</formula>
    </cfRule>
    <cfRule type="expression" dxfId="333" priority="77">
      <formula>$A307="Venta"</formula>
    </cfRule>
    <cfRule type="expression" dxfId="332" priority="78">
      <formula>$A307="Compra"</formula>
    </cfRule>
  </conditionalFormatting>
  <conditionalFormatting sqref="B307:B313">
    <cfRule type="expression" dxfId="331" priority="67">
      <formula>ROW()=CELL("fila")</formula>
    </cfRule>
    <cfRule type="expression" dxfId="330" priority="68">
      <formula>$A307="Venta"</formula>
    </cfRule>
    <cfRule type="expression" dxfId="329" priority="69">
      <formula>$A307="Compra"</formula>
    </cfRule>
  </conditionalFormatting>
  <conditionalFormatting sqref="B307:B313">
    <cfRule type="expression" dxfId="328" priority="70">
      <formula>ROW()=CELL("fila")</formula>
    </cfRule>
    <cfRule type="expression" dxfId="327" priority="71">
      <formula>$A307="Venta"</formula>
    </cfRule>
    <cfRule type="expression" dxfId="326" priority="72">
      <formula>$A307="Compra"</formula>
    </cfRule>
  </conditionalFormatting>
  <conditionalFormatting sqref="B307:B313">
    <cfRule type="expression" dxfId="325" priority="64">
      <formula>ROW()=CELL("fila")</formula>
    </cfRule>
    <cfRule type="expression" dxfId="324" priority="65">
      <formula>$A307="Venta"</formula>
    </cfRule>
    <cfRule type="expression" dxfId="323" priority="66">
      <formula>$A307="Compra"</formula>
    </cfRule>
  </conditionalFormatting>
  <conditionalFormatting sqref="B307:B313">
    <cfRule type="expression" dxfId="322" priority="61">
      <formula>ROW()=CELL("fila")</formula>
    </cfRule>
  </conditionalFormatting>
  <conditionalFormatting sqref="B307:B313">
    <cfRule type="expression" dxfId="321" priority="62">
      <formula>$A307="Venta"</formula>
    </cfRule>
    <cfRule type="expression" dxfId="320" priority="63">
      <formula>$A307="Compra"</formula>
    </cfRule>
  </conditionalFormatting>
  <conditionalFormatting sqref="B307:B313">
    <cfRule type="expression" dxfId="319" priority="55">
      <formula>ROW()=CELL("fila")</formula>
    </cfRule>
    <cfRule type="expression" dxfId="318" priority="56">
      <formula>$A307="Venta"</formula>
    </cfRule>
    <cfRule type="expression" dxfId="317" priority="57">
      <formula>$A307="Compra"</formula>
    </cfRule>
  </conditionalFormatting>
  <conditionalFormatting sqref="B307:B313">
    <cfRule type="expression" dxfId="316" priority="58">
      <formula>ROW()=CELL("fila")</formula>
    </cfRule>
    <cfRule type="expression" dxfId="315" priority="59">
      <formula>$A307="Venta"</formula>
    </cfRule>
    <cfRule type="expression" dxfId="314" priority="60">
      <formula>$A307="Compra"</formula>
    </cfRule>
  </conditionalFormatting>
  <conditionalFormatting sqref="B307:B313">
    <cfRule type="expression" dxfId="313" priority="49">
      <formula>ROW()=CELL("fila")</formula>
    </cfRule>
    <cfRule type="expression" dxfId="312" priority="50">
      <formula>$A307="Venta"</formula>
    </cfRule>
    <cfRule type="expression" dxfId="311" priority="51">
      <formula>$A307="Compra"</formula>
    </cfRule>
  </conditionalFormatting>
  <conditionalFormatting sqref="B307:B313">
    <cfRule type="expression" dxfId="310" priority="52">
      <formula>ROW()=CELL("fila")</formula>
    </cfRule>
    <cfRule type="expression" dxfId="309" priority="53">
      <formula>$A307="Venta"</formula>
    </cfRule>
    <cfRule type="expression" dxfId="308" priority="54">
      <formula>$A307="Compra"</formula>
    </cfRule>
  </conditionalFormatting>
  <conditionalFormatting sqref="B307:B313">
    <cfRule type="expression" dxfId="307" priority="43">
      <formula>ROW()=CELL("fila")</formula>
    </cfRule>
    <cfRule type="expression" dxfId="306" priority="44">
      <formula>$A307="Venta"</formula>
    </cfRule>
    <cfRule type="expression" dxfId="305" priority="45">
      <formula>$A307="Compra"</formula>
    </cfRule>
  </conditionalFormatting>
  <conditionalFormatting sqref="B307:B313">
    <cfRule type="expression" dxfId="304" priority="46">
      <formula>ROW()=CELL("fila")</formula>
    </cfRule>
    <cfRule type="expression" dxfId="303" priority="47">
      <formula>$A307="Venta"</formula>
    </cfRule>
    <cfRule type="expression" dxfId="302" priority="48">
      <formula>$A307="Compra"</formula>
    </cfRule>
  </conditionalFormatting>
  <conditionalFormatting sqref="B307:B313">
    <cfRule type="expression" dxfId="301" priority="37">
      <formula>ROW()=CELL("fila")</formula>
    </cfRule>
    <cfRule type="expression" dxfId="300" priority="38">
      <formula>$A307="Venta"</formula>
    </cfRule>
    <cfRule type="expression" dxfId="299" priority="39">
      <formula>$A307="Compra"</formula>
    </cfRule>
  </conditionalFormatting>
  <conditionalFormatting sqref="B307:B313">
    <cfRule type="expression" dxfId="298" priority="40">
      <formula>ROW()=CELL("fila")</formula>
    </cfRule>
    <cfRule type="expression" dxfId="297" priority="41">
      <formula>$A307="Venta"</formula>
    </cfRule>
    <cfRule type="expression" dxfId="296" priority="42">
      <formula>$A307="Compra"</formula>
    </cfRule>
  </conditionalFormatting>
  <conditionalFormatting sqref="B307:B313">
    <cfRule type="expression" dxfId="295" priority="34">
      <formula>ROW()=CELL("fila")</formula>
    </cfRule>
    <cfRule type="expression" dxfId="294" priority="35">
      <formula>$A307="Venta"</formula>
    </cfRule>
    <cfRule type="expression" dxfId="293" priority="36">
      <formula>$A307="Compra"</formula>
    </cfRule>
  </conditionalFormatting>
  <conditionalFormatting sqref="B307:B313">
    <cfRule type="expression" dxfId="292" priority="31">
      <formula>ROW()=CELL("fila")</formula>
    </cfRule>
  </conditionalFormatting>
  <conditionalFormatting sqref="B307:B313">
    <cfRule type="expression" dxfId="291" priority="32">
      <formula>$A307="Venta"</formula>
    </cfRule>
    <cfRule type="expression" dxfId="290" priority="33">
      <formula>$A307="Compra"</formula>
    </cfRule>
  </conditionalFormatting>
  <conditionalFormatting sqref="B307:B313">
    <cfRule type="expression" dxfId="289" priority="25">
      <formula>ROW()=CELL("fila")</formula>
    </cfRule>
    <cfRule type="expression" dxfId="288" priority="26">
      <formula>$A307="Venta"</formula>
    </cfRule>
    <cfRule type="expression" dxfId="287" priority="27">
      <formula>$A307="Compra"</formula>
    </cfRule>
  </conditionalFormatting>
  <conditionalFormatting sqref="B307:B313">
    <cfRule type="expression" dxfId="286" priority="28">
      <formula>ROW()=CELL("fila")</formula>
    </cfRule>
    <cfRule type="expression" dxfId="285" priority="29">
      <formula>$A307="Venta"</formula>
    </cfRule>
    <cfRule type="expression" dxfId="284" priority="30">
      <formula>$A307="Compra"</formula>
    </cfRule>
  </conditionalFormatting>
  <conditionalFormatting sqref="B307:B313">
    <cfRule type="expression" dxfId="283" priority="19">
      <formula>ROW()=CELL("fila")</formula>
    </cfRule>
    <cfRule type="expression" dxfId="282" priority="20">
      <formula>$A307="Venta"</formula>
    </cfRule>
    <cfRule type="expression" dxfId="281" priority="21">
      <formula>$A307="Compra"</formula>
    </cfRule>
  </conditionalFormatting>
  <conditionalFormatting sqref="B307:B313">
    <cfRule type="expression" dxfId="280" priority="22">
      <formula>ROW()=CELL("fila")</formula>
    </cfRule>
    <cfRule type="expression" dxfId="279" priority="23">
      <formula>$A307="Venta"</formula>
    </cfRule>
    <cfRule type="expression" dxfId="278" priority="24">
      <formula>$A307="Compra"</formula>
    </cfRule>
  </conditionalFormatting>
  <conditionalFormatting sqref="B307:B313">
    <cfRule type="expression" dxfId="277" priority="13">
      <formula>ROW()=CELL("fila")</formula>
    </cfRule>
    <cfRule type="expression" dxfId="276" priority="14">
      <formula>$A307="Venta"</formula>
    </cfRule>
    <cfRule type="expression" dxfId="275" priority="15">
      <formula>$A307="Compra"</formula>
    </cfRule>
  </conditionalFormatting>
  <conditionalFormatting sqref="B307:B313">
    <cfRule type="expression" dxfId="274" priority="16">
      <formula>ROW()=CELL("fila")</formula>
    </cfRule>
    <cfRule type="expression" dxfId="273" priority="17">
      <formula>$A307="Venta"</formula>
    </cfRule>
    <cfRule type="expression" dxfId="272" priority="18">
      <formula>$A307="Compra"</formula>
    </cfRule>
  </conditionalFormatting>
  <conditionalFormatting sqref="B307:B313">
    <cfRule type="expression" dxfId="271" priority="7">
      <formula>ROW()=CELL("fila")</formula>
    </cfRule>
    <cfRule type="expression" dxfId="270" priority="8">
      <formula>$A307="Venta"</formula>
    </cfRule>
    <cfRule type="expression" dxfId="269" priority="9">
      <formula>$A307="Compra"</formula>
    </cfRule>
  </conditionalFormatting>
  <conditionalFormatting sqref="B307:B313">
    <cfRule type="expression" dxfId="268" priority="10">
      <formula>ROW()=CELL("fila")</formula>
    </cfRule>
    <cfRule type="expression" dxfId="267" priority="11">
      <formula>$A307="Venta"</formula>
    </cfRule>
    <cfRule type="expression" dxfId="266" priority="12">
      <formula>$A307="Compra"</formula>
    </cfRule>
  </conditionalFormatting>
  <conditionalFormatting sqref="B307:B313">
    <cfRule type="expression" dxfId="265" priority="1">
      <formula>ROW()=CELL("fila")</formula>
    </cfRule>
    <cfRule type="expression" dxfId="264" priority="2">
      <formula>$A307="Venta"</formula>
    </cfRule>
    <cfRule type="expression" dxfId="263" priority="3">
      <formula>$A307="Compra"</formula>
    </cfRule>
  </conditionalFormatting>
  <conditionalFormatting sqref="B307:B313">
    <cfRule type="expression" dxfId="262" priority="4">
      <formula>ROW()=CELL("fila")</formula>
    </cfRule>
    <cfRule type="expression" dxfId="261" priority="5">
      <formula>$A307="Venta"</formula>
    </cfRule>
    <cfRule type="expression" dxfId="260" priority="6">
      <formula>$A307="Compra"</formula>
    </cfRule>
  </conditionalFormatting>
  <dataValidations count="1">
    <dataValidation type="list" allowBlank="1" showInputMessage="1" showErrorMessage="1" sqref="A2:A1502" xr:uid="{00000000-0002-0000-0200-000000000000}">
      <formula1>"COMPRA,VENTA,"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F525203-ACD0-4BAB-B0AA-0712ADF66D5F}">
          <x14:formula1>
            <xm:f>'Grafico de ganancias'!$A$26:$A$35</xm:f>
          </x14:formula1>
          <xm:sqref>G2:G1502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701B6-5030-4B64-B900-F96332454802}">
  <sheetPr codeName="Hoja8">
    <tabColor rgb="FFFF0000"/>
  </sheetPr>
  <dimension ref="A1:K2031"/>
  <sheetViews>
    <sheetView zoomScale="70" zoomScaleNormal="70" zoomScaleSheetLayoutView="100" workbookViewId="0">
      <pane xSplit="10" ySplit="3" topLeftCell="K4" activePane="bottomRight" state="frozen"/>
      <selection pane="topRight"/>
      <selection pane="bottomLeft"/>
      <selection pane="bottomRight" activeCell="E1" sqref="E1:E1048576"/>
    </sheetView>
  </sheetViews>
  <sheetFormatPr baseColWidth="10" defaultColWidth="11.42578125" defaultRowHeight="15" customHeight="1" x14ac:dyDescent="0.25"/>
  <cols>
    <col min="1" max="1" width="21.7109375" style="1" customWidth="1"/>
    <col min="2" max="2" width="12.7109375" style="1" customWidth="1"/>
    <col min="3" max="3" width="25.7109375" style="1" customWidth="1"/>
    <col min="4" max="4" width="15.7109375" style="1" customWidth="1"/>
    <col min="5" max="5" width="30.7109375" style="1" customWidth="1"/>
    <col min="6" max="6" width="15.7109375" style="1" customWidth="1"/>
    <col min="7" max="7" width="40.140625" style="1" customWidth="1"/>
    <col min="8" max="8" width="15.7109375" style="1" customWidth="1"/>
    <col min="9" max="10" width="20.7109375" style="1" customWidth="1"/>
    <col min="11" max="11" width="20.5703125" style="1" hidden="1" customWidth="1"/>
    <col min="12" max="16384" width="11.42578125" style="1"/>
  </cols>
  <sheetData>
    <row r="1" spans="1:11" ht="15" customHeight="1" x14ac:dyDescent="0.25">
      <c r="A1" s="11" t="s">
        <v>44</v>
      </c>
      <c r="B1" s="11" t="s">
        <v>8</v>
      </c>
      <c r="C1" s="11" t="s">
        <v>41</v>
      </c>
      <c r="D1" s="12" t="s">
        <v>40</v>
      </c>
      <c r="E1" s="12" t="s">
        <v>47</v>
      </c>
      <c r="F1" s="12" t="s">
        <v>9</v>
      </c>
      <c r="G1" s="12" t="s">
        <v>39</v>
      </c>
      <c r="H1" s="12" t="s">
        <v>26</v>
      </c>
      <c r="I1" s="12" t="s">
        <v>10</v>
      </c>
      <c r="J1" s="12" t="s">
        <v>43</v>
      </c>
      <c r="K1" s="59" t="s">
        <v>42</v>
      </c>
    </row>
    <row r="2" spans="1:11" ht="15" customHeight="1" x14ac:dyDescent="0.25">
      <c r="A2" s="13" t="s">
        <v>7</v>
      </c>
      <c r="B2" s="14">
        <v>46174</v>
      </c>
      <c r="C2" s="60">
        <v>5723</v>
      </c>
      <c r="D2" s="61">
        <f>Tabla33[[#This Row],[CANTIDADEN FIAT]]/E2</f>
        <v>57.195682590445735</v>
      </c>
      <c r="E2" s="6">
        <v>100.06</v>
      </c>
      <c r="F2" s="6">
        <v>0.16</v>
      </c>
      <c r="G2" s="2" t="s">
        <v>30</v>
      </c>
      <c r="H2" s="16" t="s">
        <v>46</v>
      </c>
      <c r="I2" s="16">
        <v>1234</v>
      </c>
      <c r="J2" s="16"/>
      <c r="K2" s="3">
        <f>IF('Moneda Fiat'!$A$2="Venta",(E2+F2)*-1,'Moneda Fiat'!$E$2-'Moneda Fiat'!$F$2)</f>
        <v>-100.22</v>
      </c>
    </row>
    <row r="3" spans="1:11" ht="15" customHeight="1" x14ac:dyDescent="0.25">
      <c r="A3" s="13" t="s">
        <v>12</v>
      </c>
      <c r="B3" s="14">
        <v>46174</v>
      </c>
      <c r="C3" s="60">
        <v>5918.5</v>
      </c>
      <c r="D3" s="61">
        <f>Tabla33[[#This Row],[CANTIDADEN FIAT]]/E3</f>
        <v>58.599009900990097</v>
      </c>
      <c r="E3" s="6">
        <v>101</v>
      </c>
      <c r="F3" s="6">
        <v>0.16</v>
      </c>
      <c r="G3" s="2" t="s">
        <v>30</v>
      </c>
      <c r="H3" s="16" t="s">
        <v>46</v>
      </c>
      <c r="I3" s="16">
        <v>5678</v>
      </c>
      <c r="J3" s="16"/>
      <c r="K3" s="3">
        <f>IF('Moneda Fiat'!A3="Venta",(E3+F3)*-1,'Moneda Fiat'!E3-'Moneda Fiat'!F3)</f>
        <v>100.84</v>
      </c>
    </row>
    <row r="4" spans="1:11" ht="15" customHeight="1" x14ac:dyDescent="0.25">
      <c r="A4" s="13"/>
      <c r="B4" s="14"/>
      <c r="C4" s="60"/>
      <c r="D4" s="61" t="e">
        <f>Tabla33[[#This Row],[CANTIDADEN FIAT]]/E4</f>
        <v>#DIV/0!</v>
      </c>
      <c r="E4" s="6"/>
      <c r="F4" s="6"/>
      <c r="G4" s="2"/>
      <c r="H4" s="16"/>
      <c r="I4" s="16"/>
      <c r="J4" s="16"/>
      <c r="K4" s="3">
        <f>IF('Moneda Fiat'!A4="Venta",(E4+F4)*-1,'Moneda Fiat'!E4-'Moneda Fiat'!F4)</f>
        <v>0</v>
      </c>
    </row>
    <row r="5" spans="1:11" ht="15" customHeight="1" x14ac:dyDescent="0.25">
      <c r="A5" s="13"/>
      <c r="B5" s="14"/>
      <c r="C5" s="60"/>
      <c r="D5" s="61" t="e">
        <f>Tabla33[[#This Row],[CANTIDADEN FIAT]]/E5</f>
        <v>#DIV/0!</v>
      </c>
      <c r="E5" s="6"/>
      <c r="F5" s="6"/>
      <c r="G5" s="2"/>
      <c r="H5" s="16"/>
      <c r="I5" s="16"/>
      <c r="J5" s="16"/>
      <c r="K5" s="3">
        <f>IF('Moneda Fiat'!A5="Venta",(E5+F5)*-1,'Moneda Fiat'!E5-'Moneda Fiat'!F5)</f>
        <v>0</v>
      </c>
    </row>
    <row r="6" spans="1:11" ht="15" customHeight="1" x14ac:dyDescent="0.25">
      <c r="A6" s="13"/>
      <c r="B6" s="14"/>
      <c r="C6" s="60"/>
      <c r="D6" s="61" t="e">
        <f>Tabla33[[#This Row],[CANTIDADEN FIAT]]/E6</f>
        <v>#DIV/0!</v>
      </c>
      <c r="E6" s="6"/>
      <c r="F6" s="6"/>
      <c r="G6" s="2"/>
      <c r="H6" s="16"/>
      <c r="I6" s="16"/>
      <c r="J6" s="16"/>
      <c r="K6" s="3">
        <f>IF('Moneda Fiat'!A6="Venta",(E6+F6)*-1,'Moneda Fiat'!E6-'Moneda Fiat'!F6)</f>
        <v>0</v>
      </c>
    </row>
    <row r="7" spans="1:11" ht="15" customHeight="1" x14ac:dyDescent="0.25">
      <c r="A7" s="13"/>
      <c r="B7" s="14"/>
      <c r="C7" s="60"/>
      <c r="D7" s="61" t="e">
        <f>Tabla33[[#This Row],[CANTIDADEN FIAT]]/E7</f>
        <v>#DIV/0!</v>
      </c>
      <c r="E7" s="6"/>
      <c r="F7" s="6"/>
      <c r="G7" s="2"/>
      <c r="H7" s="16"/>
      <c r="I7" s="16"/>
      <c r="J7" s="16"/>
      <c r="K7" s="3">
        <f>IF('Moneda Fiat'!A7="Venta",(E7+F7)*-1,'Moneda Fiat'!E7-'Moneda Fiat'!F7)</f>
        <v>0</v>
      </c>
    </row>
    <row r="8" spans="1:11" ht="15" customHeight="1" x14ac:dyDescent="0.25">
      <c r="A8" s="13"/>
      <c r="B8" s="14"/>
      <c r="C8" s="60"/>
      <c r="D8" s="61" t="e">
        <f>Tabla33[[#This Row],[CANTIDADEN FIAT]]/E8</f>
        <v>#DIV/0!</v>
      </c>
      <c r="E8" s="6"/>
      <c r="F8" s="6"/>
      <c r="G8" s="2"/>
      <c r="H8" s="16"/>
      <c r="I8" s="16"/>
      <c r="J8" s="16"/>
      <c r="K8" s="3">
        <f>IF('Moneda Fiat'!A8="Venta",(E8+F8)*-1,'Moneda Fiat'!E8-'Moneda Fiat'!F8)</f>
        <v>0</v>
      </c>
    </row>
    <row r="9" spans="1:11" ht="15" customHeight="1" x14ac:dyDescent="0.25">
      <c r="A9" s="13"/>
      <c r="B9" s="14"/>
      <c r="C9" s="60"/>
      <c r="D9" s="61" t="e">
        <f>Tabla33[[#This Row],[CANTIDADEN FIAT]]/E9</f>
        <v>#DIV/0!</v>
      </c>
      <c r="E9" s="6"/>
      <c r="F9" s="6"/>
      <c r="G9" s="2"/>
      <c r="H9" s="16"/>
      <c r="I9" s="16"/>
      <c r="J9" s="16"/>
      <c r="K9" s="3">
        <f>IF('Moneda Fiat'!A9="Venta",(E9+F9)*-1,'Moneda Fiat'!E9-'Moneda Fiat'!F9)</f>
        <v>0</v>
      </c>
    </row>
    <row r="10" spans="1:11" ht="15" customHeight="1" x14ac:dyDescent="0.25">
      <c r="A10" s="13"/>
      <c r="B10" s="14"/>
      <c r="C10" s="60"/>
      <c r="D10" s="61" t="e">
        <f>Tabla33[[#This Row],[CANTIDADEN FIAT]]/E10</f>
        <v>#DIV/0!</v>
      </c>
      <c r="E10" s="6"/>
      <c r="F10" s="6"/>
      <c r="G10" s="2"/>
      <c r="H10" s="16"/>
      <c r="I10" s="16"/>
      <c r="J10" s="16"/>
      <c r="K10" s="3">
        <f>IF('Moneda Fiat'!A10="Venta",(E10+F10)*-1,'Moneda Fiat'!E10-'Moneda Fiat'!F10)</f>
        <v>0</v>
      </c>
    </row>
    <row r="11" spans="1:11" ht="15" customHeight="1" x14ac:dyDescent="0.25">
      <c r="A11" s="13"/>
      <c r="B11" s="14"/>
      <c r="C11" s="60"/>
      <c r="D11" s="61" t="e">
        <f>Tabla33[[#This Row],[CANTIDADEN FIAT]]/E11</f>
        <v>#DIV/0!</v>
      </c>
      <c r="E11" s="6"/>
      <c r="F11" s="6"/>
      <c r="G11" s="2"/>
      <c r="H11" s="16"/>
      <c r="I11" s="16"/>
      <c r="J11" s="16"/>
      <c r="K11" s="3">
        <f>IF('Moneda Fiat'!A11="Venta",(E11+F11)*-1,'Moneda Fiat'!E11-'Moneda Fiat'!F11)</f>
        <v>0</v>
      </c>
    </row>
    <row r="12" spans="1:11" ht="15" customHeight="1" x14ac:dyDescent="0.25">
      <c r="A12" s="13"/>
      <c r="B12" s="14"/>
      <c r="C12" s="60"/>
      <c r="D12" s="61" t="e">
        <f>Tabla33[[#This Row],[CANTIDADEN FIAT]]/E12</f>
        <v>#DIV/0!</v>
      </c>
      <c r="E12" s="6"/>
      <c r="F12" s="6"/>
      <c r="G12" s="2"/>
      <c r="H12" s="16"/>
      <c r="I12" s="16"/>
      <c r="J12" s="16"/>
      <c r="K12" s="3">
        <f>IF('Moneda Fiat'!A12="Venta",(E12+F12)*-1,'Moneda Fiat'!E12-'Moneda Fiat'!F12)</f>
        <v>0</v>
      </c>
    </row>
    <row r="13" spans="1:11" ht="15" customHeight="1" x14ac:dyDescent="0.25">
      <c r="A13" s="13"/>
      <c r="B13" s="14"/>
      <c r="C13" s="60"/>
      <c r="D13" s="61" t="e">
        <f>Tabla33[[#This Row],[CANTIDADEN FIAT]]/E13</f>
        <v>#DIV/0!</v>
      </c>
      <c r="E13" s="6"/>
      <c r="F13" s="6"/>
      <c r="G13" s="2"/>
      <c r="H13" s="16"/>
      <c r="I13" s="16"/>
      <c r="J13" s="16"/>
      <c r="K13" s="3">
        <f>IF('Moneda Fiat'!A13="Venta",(E13+F13)*-1,'Moneda Fiat'!E13-'Moneda Fiat'!F13)</f>
        <v>0</v>
      </c>
    </row>
    <row r="14" spans="1:11" ht="15" customHeight="1" x14ac:dyDescent="0.25">
      <c r="A14" s="13"/>
      <c r="B14" s="14"/>
      <c r="C14" s="60"/>
      <c r="D14" s="61" t="e">
        <f>Tabla33[[#This Row],[CANTIDADEN FIAT]]/E14</f>
        <v>#DIV/0!</v>
      </c>
      <c r="E14" s="6"/>
      <c r="F14" s="6"/>
      <c r="G14" s="2"/>
      <c r="H14" s="16"/>
      <c r="I14" s="16"/>
      <c r="J14" s="16"/>
      <c r="K14" s="3">
        <f>IF('Moneda Fiat'!A14="Venta",(E14+F14)*-1,'Moneda Fiat'!E14-'Moneda Fiat'!F14)</f>
        <v>0</v>
      </c>
    </row>
    <row r="15" spans="1:11" ht="15" customHeight="1" x14ac:dyDescent="0.25">
      <c r="A15" s="13"/>
      <c r="B15" s="14"/>
      <c r="C15" s="60"/>
      <c r="D15" s="61" t="e">
        <f>Tabla33[[#This Row],[CANTIDADEN FIAT]]/E15</f>
        <v>#DIV/0!</v>
      </c>
      <c r="E15" s="6"/>
      <c r="F15" s="6"/>
      <c r="G15" s="2"/>
      <c r="H15" s="16"/>
      <c r="I15" s="16"/>
      <c r="J15" s="16"/>
      <c r="K15" s="3">
        <f>IF('Moneda Fiat'!A15="Venta",(E15+F15)*-1,'Moneda Fiat'!E15-'Moneda Fiat'!F15)</f>
        <v>0</v>
      </c>
    </row>
    <row r="16" spans="1:11" ht="15" customHeight="1" x14ac:dyDescent="0.25">
      <c r="A16" s="13"/>
      <c r="B16" s="14"/>
      <c r="C16" s="60"/>
      <c r="D16" s="61" t="e">
        <f>Tabla33[[#This Row],[CANTIDADEN FIAT]]/E16</f>
        <v>#DIV/0!</v>
      </c>
      <c r="E16" s="6"/>
      <c r="F16" s="6"/>
      <c r="G16" s="2"/>
      <c r="H16" s="16"/>
      <c r="I16" s="16"/>
      <c r="J16" s="16"/>
      <c r="K16" s="3">
        <f>IF('Moneda Fiat'!A16="Venta",(E16+F16)*-1,'Moneda Fiat'!E16-'Moneda Fiat'!F16)</f>
        <v>0</v>
      </c>
    </row>
    <row r="17" spans="1:11" ht="15" customHeight="1" x14ac:dyDescent="0.25">
      <c r="A17" s="13"/>
      <c r="B17" s="14"/>
      <c r="C17" s="60"/>
      <c r="D17" s="61" t="e">
        <f>Tabla33[[#This Row],[CANTIDADEN FIAT]]/E17</f>
        <v>#DIV/0!</v>
      </c>
      <c r="E17" s="6"/>
      <c r="F17" s="6"/>
      <c r="G17" s="2"/>
      <c r="H17" s="16"/>
      <c r="I17" s="16"/>
      <c r="J17" s="16"/>
      <c r="K17" s="3">
        <f>IF('Moneda Fiat'!A17="Venta",(E17+F17)*-1,'Moneda Fiat'!E17-'Moneda Fiat'!F17)</f>
        <v>0</v>
      </c>
    </row>
    <row r="18" spans="1:11" ht="15" customHeight="1" x14ac:dyDescent="0.25">
      <c r="A18" s="13"/>
      <c r="B18" s="14"/>
      <c r="C18" s="60"/>
      <c r="D18" s="61" t="e">
        <f>Tabla33[[#This Row],[CANTIDADEN FIAT]]/E18</f>
        <v>#DIV/0!</v>
      </c>
      <c r="E18" s="6"/>
      <c r="F18" s="6"/>
      <c r="G18" s="2"/>
      <c r="H18" s="16"/>
      <c r="I18" s="16"/>
      <c r="J18" s="16"/>
      <c r="K18" s="3">
        <f>IF('Moneda Fiat'!A18="Venta",(E18+F18)*-1,'Moneda Fiat'!E18-'Moneda Fiat'!F18)</f>
        <v>0</v>
      </c>
    </row>
    <row r="19" spans="1:11" ht="15" customHeight="1" x14ac:dyDescent="0.25">
      <c r="A19" s="13"/>
      <c r="B19" s="14"/>
      <c r="C19" s="60"/>
      <c r="D19" s="61" t="e">
        <f>Tabla33[[#This Row],[CANTIDADEN FIAT]]/E19</f>
        <v>#DIV/0!</v>
      </c>
      <c r="E19" s="6"/>
      <c r="F19" s="6"/>
      <c r="G19" s="2"/>
      <c r="H19" s="16"/>
      <c r="I19" s="16"/>
      <c r="J19" s="16"/>
      <c r="K19" s="3">
        <f>IF('Moneda Fiat'!A19="Venta",(E19+F19)*-1,'Moneda Fiat'!E19-'Moneda Fiat'!F19)</f>
        <v>0</v>
      </c>
    </row>
    <row r="20" spans="1:11" ht="15" customHeight="1" x14ac:dyDescent="0.25">
      <c r="A20" s="13"/>
      <c r="B20" s="14"/>
      <c r="C20" s="60"/>
      <c r="D20" s="61" t="e">
        <f>Tabla33[[#This Row],[CANTIDADEN FIAT]]/E20</f>
        <v>#DIV/0!</v>
      </c>
      <c r="E20" s="6"/>
      <c r="F20" s="6"/>
      <c r="G20" s="2"/>
      <c r="H20" s="16"/>
      <c r="I20" s="16"/>
      <c r="J20" s="16"/>
      <c r="K20" s="3">
        <f>IF('Moneda Fiat'!A20="Venta",(E20+F20)*-1,'Moneda Fiat'!E20-'Moneda Fiat'!F20)</f>
        <v>0</v>
      </c>
    </row>
    <row r="21" spans="1:11" ht="15" customHeight="1" x14ac:dyDescent="0.25">
      <c r="A21" s="13"/>
      <c r="B21" s="14"/>
      <c r="C21" s="60"/>
      <c r="D21" s="61" t="e">
        <f>Tabla33[[#This Row],[CANTIDADEN FIAT]]/E21</f>
        <v>#DIV/0!</v>
      </c>
      <c r="E21" s="6"/>
      <c r="F21" s="6"/>
      <c r="G21" s="2"/>
      <c r="H21" s="16"/>
      <c r="I21" s="16"/>
      <c r="J21" s="16"/>
      <c r="K21" s="3">
        <f>IF('Moneda Fiat'!A21="Venta",(E21+F21)*-1,'Moneda Fiat'!E21-'Moneda Fiat'!F21)</f>
        <v>0</v>
      </c>
    </row>
    <row r="22" spans="1:11" ht="15" customHeight="1" x14ac:dyDescent="0.25">
      <c r="A22" s="13"/>
      <c r="B22" s="14"/>
      <c r="C22" s="60"/>
      <c r="D22" s="61" t="e">
        <f>Tabla33[[#This Row],[CANTIDADEN FIAT]]/E22</f>
        <v>#DIV/0!</v>
      </c>
      <c r="E22" s="6"/>
      <c r="F22" s="6"/>
      <c r="G22" s="2"/>
      <c r="H22" s="16"/>
      <c r="I22" s="16"/>
      <c r="J22" s="16"/>
      <c r="K22" s="3">
        <f>IF('Moneda Fiat'!A22="Venta",(E22+F22)*-1,'Moneda Fiat'!E22-'Moneda Fiat'!F22)</f>
        <v>0</v>
      </c>
    </row>
    <row r="23" spans="1:11" ht="15" customHeight="1" x14ac:dyDescent="0.25">
      <c r="A23" s="13"/>
      <c r="B23" s="14"/>
      <c r="C23" s="60"/>
      <c r="D23" s="61" t="e">
        <f>Tabla33[[#This Row],[CANTIDADEN FIAT]]/E23</f>
        <v>#DIV/0!</v>
      </c>
      <c r="E23" s="6"/>
      <c r="F23" s="6"/>
      <c r="G23" s="2"/>
      <c r="H23" s="16"/>
      <c r="I23" s="16"/>
      <c r="J23" s="16"/>
      <c r="K23" s="3">
        <f>IF('Moneda Fiat'!A23="Venta",(E23+F23)*-1,'Moneda Fiat'!E23-'Moneda Fiat'!F23)</f>
        <v>0</v>
      </c>
    </row>
    <row r="24" spans="1:11" ht="15" customHeight="1" x14ac:dyDescent="0.25">
      <c r="A24" s="13"/>
      <c r="B24" s="14"/>
      <c r="C24" s="60"/>
      <c r="D24" s="61" t="e">
        <f>Tabla33[[#This Row],[CANTIDADEN FIAT]]/E24</f>
        <v>#DIV/0!</v>
      </c>
      <c r="E24" s="6"/>
      <c r="F24" s="6"/>
      <c r="G24" s="2"/>
      <c r="H24" s="16"/>
      <c r="I24" s="16"/>
      <c r="J24" s="16"/>
      <c r="K24" s="3">
        <f>IF('Moneda Fiat'!A24="Venta",(E24+F24)*-1,'Moneda Fiat'!E24-'Moneda Fiat'!F24)</f>
        <v>0</v>
      </c>
    </row>
    <row r="25" spans="1:11" ht="15" customHeight="1" x14ac:dyDescent="0.25">
      <c r="A25" s="13"/>
      <c r="B25" s="14"/>
      <c r="C25" s="60"/>
      <c r="D25" s="61" t="e">
        <f>Tabla33[[#This Row],[CANTIDADEN FIAT]]/E25</f>
        <v>#DIV/0!</v>
      </c>
      <c r="E25" s="6"/>
      <c r="F25" s="6"/>
      <c r="G25" s="2"/>
      <c r="H25" s="16"/>
      <c r="I25" s="16"/>
      <c r="J25" s="16"/>
      <c r="K25" s="3">
        <f>IF('Moneda Fiat'!A25="Venta",(E25+F25)*-1,'Moneda Fiat'!E25-'Moneda Fiat'!F25)</f>
        <v>0</v>
      </c>
    </row>
    <row r="26" spans="1:11" ht="15" customHeight="1" x14ac:dyDescent="0.25">
      <c r="A26" s="13"/>
      <c r="B26" s="14"/>
      <c r="C26" s="60"/>
      <c r="D26" s="61" t="e">
        <f>Tabla33[[#This Row],[CANTIDADEN FIAT]]/E26</f>
        <v>#DIV/0!</v>
      </c>
      <c r="E26" s="6"/>
      <c r="F26" s="6"/>
      <c r="G26" s="2"/>
      <c r="H26" s="62"/>
      <c r="I26" s="62"/>
      <c r="J26" s="62"/>
      <c r="K26" s="3">
        <f>IF('Moneda Fiat'!A26="Venta",(E26+F26)*-1,'Moneda Fiat'!E26-'Moneda Fiat'!F26)</f>
        <v>0</v>
      </c>
    </row>
    <row r="27" spans="1:11" ht="15" customHeight="1" x14ac:dyDescent="0.25">
      <c r="A27" s="13"/>
      <c r="B27" s="14"/>
      <c r="C27" s="60"/>
      <c r="D27" s="61" t="e">
        <f>Tabla33[[#This Row],[CANTIDADEN FIAT]]/E27</f>
        <v>#DIV/0!</v>
      </c>
      <c r="E27" s="6"/>
      <c r="F27" s="6"/>
      <c r="G27" s="2"/>
      <c r="H27" s="16"/>
      <c r="I27" s="16"/>
      <c r="J27" s="16"/>
      <c r="K27" s="3">
        <f>IF('Moneda Fiat'!A27="Venta",(E27+F27)*-1,'Moneda Fiat'!E27-'Moneda Fiat'!F27)</f>
        <v>0</v>
      </c>
    </row>
    <row r="28" spans="1:11" ht="15" customHeight="1" x14ac:dyDescent="0.25">
      <c r="A28" s="13"/>
      <c r="B28" s="14"/>
      <c r="C28" s="60"/>
      <c r="D28" s="61" t="e">
        <f>Tabla33[[#This Row],[CANTIDADEN FIAT]]/E28</f>
        <v>#DIV/0!</v>
      </c>
      <c r="E28" s="6"/>
      <c r="F28" s="6"/>
      <c r="G28" s="2"/>
      <c r="H28" s="16"/>
      <c r="I28" s="16"/>
      <c r="J28" s="16"/>
      <c r="K28" s="3">
        <f>IF('Moneda Fiat'!A28="Venta",(E28+F28)*-1,'Moneda Fiat'!E28-'Moneda Fiat'!F28)</f>
        <v>0</v>
      </c>
    </row>
    <row r="29" spans="1:11" ht="15" customHeight="1" x14ac:dyDescent="0.25">
      <c r="A29" s="13"/>
      <c r="B29" s="14"/>
      <c r="C29" s="60"/>
      <c r="D29" s="61" t="e">
        <f>Tabla33[[#This Row],[CANTIDADEN FIAT]]/E29</f>
        <v>#DIV/0!</v>
      </c>
      <c r="E29" s="6"/>
      <c r="F29" s="6"/>
      <c r="G29" s="2"/>
      <c r="H29" s="16"/>
      <c r="I29" s="16"/>
      <c r="J29" s="16"/>
      <c r="K29" s="3">
        <f>IF('Moneda Fiat'!A29="Venta",(E29+F29)*-1,'Moneda Fiat'!E29-'Moneda Fiat'!F29)</f>
        <v>0</v>
      </c>
    </row>
    <row r="30" spans="1:11" ht="15" customHeight="1" x14ac:dyDescent="0.25">
      <c r="A30" s="13"/>
      <c r="B30" s="14"/>
      <c r="C30" s="60"/>
      <c r="D30" s="61" t="e">
        <f>Tabla33[[#This Row],[CANTIDADEN FIAT]]/E30</f>
        <v>#DIV/0!</v>
      </c>
      <c r="E30" s="6"/>
      <c r="F30" s="6"/>
      <c r="G30" s="2"/>
      <c r="H30" s="16"/>
      <c r="I30" s="16"/>
      <c r="J30" s="16"/>
      <c r="K30" s="3">
        <f>IF('Moneda Fiat'!A30="Venta",(E30+F30)*-1,'Moneda Fiat'!E30-'Moneda Fiat'!F30)</f>
        <v>0</v>
      </c>
    </row>
    <row r="31" spans="1:11" ht="15" customHeight="1" x14ac:dyDescent="0.25">
      <c r="A31" s="13"/>
      <c r="B31" s="14"/>
      <c r="C31" s="60"/>
      <c r="D31" s="61" t="e">
        <f>Tabla33[[#This Row],[CANTIDADEN FIAT]]/E31</f>
        <v>#DIV/0!</v>
      </c>
      <c r="E31" s="6"/>
      <c r="F31" s="6"/>
      <c r="G31" s="2"/>
      <c r="H31" s="16"/>
      <c r="I31" s="16"/>
      <c r="J31" s="16"/>
      <c r="K31" s="3">
        <f>IF('Moneda Fiat'!A31="Venta",(E31+F31)*-1,'Moneda Fiat'!E31-'Moneda Fiat'!F31)</f>
        <v>0</v>
      </c>
    </row>
    <row r="32" spans="1:11" ht="15" customHeight="1" x14ac:dyDescent="0.25">
      <c r="A32" s="13"/>
      <c r="B32" s="14"/>
      <c r="C32" s="60"/>
      <c r="D32" s="61" t="e">
        <f>Tabla33[[#This Row],[CANTIDADEN FIAT]]/E32</f>
        <v>#DIV/0!</v>
      </c>
      <c r="E32" s="6"/>
      <c r="F32" s="6"/>
      <c r="G32" s="2"/>
      <c r="H32" s="16"/>
      <c r="I32" s="16"/>
      <c r="J32" s="16"/>
      <c r="K32" s="3">
        <f>IF('Moneda Fiat'!A32="Venta",(E32+F32)*-1,'Moneda Fiat'!E32-'Moneda Fiat'!F32)</f>
        <v>0</v>
      </c>
    </row>
    <row r="33" spans="1:11" ht="15" customHeight="1" x14ac:dyDescent="0.25">
      <c r="A33" s="13"/>
      <c r="B33" s="14"/>
      <c r="C33" s="60"/>
      <c r="D33" s="61" t="e">
        <f>Tabla33[[#This Row],[CANTIDADEN FIAT]]/E33</f>
        <v>#DIV/0!</v>
      </c>
      <c r="E33" s="6"/>
      <c r="F33" s="6"/>
      <c r="G33" s="2"/>
      <c r="H33" s="16"/>
      <c r="I33" s="16"/>
      <c r="J33" s="16"/>
      <c r="K33" s="3">
        <f>IF('Moneda Fiat'!A33="Venta",(E33+F33)*-1,'Moneda Fiat'!E33-'Moneda Fiat'!F33)</f>
        <v>0</v>
      </c>
    </row>
    <row r="34" spans="1:11" ht="15" customHeight="1" x14ac:dyDescent="0.25">
      <c r="A34" s="13"/>
      <c r="B34" s="14"/>
      <c r="C34" s="60"/>
      <c r="D34" s="61" t="e">
        <f>Tabla33[[#This Row],[CANTIDADEN FIAT]]/E34</f>
        <v>#DIV/0!</v>
      </c>
      <c r="E34" s="6"/>
      <c r="F34" s="6"/>
      <c r="G34" s="2"/>
      <c r="H34" s="16"/>
      <c r="I34" s="16"/>
      <c r="J34" s="16"/>
      <c r="K34" s="3">
        <f>IF('Moneda Fiat'!A34="Venta",(E34+F34)*-1,'Moneda Fiat'!E34-'Moneda Fiat'!F34)</f>
        <v>0</v>
      </c>
    </row>
    <row r="35" spans="1:11" ht="15" customHeight="1" x14ac:dyDescent="0.25">
      <c r="A35" s="13"/>
      <c r="B35" s="14"/>
      <c r="C35" s="60"/>
      <c r="D35" s="61" t="e">
        <f>Tabla33[[#This Row],[CANTIDADEN FIAT]]/E35</f>
        <v>#DIV/0!</v>
      </c>
      <c r="E35" s="6"/>
      <c r="F35" s="6"/>
      <c r="G35" s="2"/>
      <c r="H35" s="16"/>
      <c r="I35" s="16"/>
      <c r="J35" s="16"/>
      <c r="K35" s="3">
        <f>IF('Moneda Fiat'!A35="Venta",(E35+F35)*-1,'Moneda Fiat'!E35-'Moneda Fiat'!F35)</f>
        <v>0</v>
      </c>
    </row>
    <row r="36" spans="1:11" ht="15" customHeight="1" x14ac:dyDescent="0.25">
      <c r="A36" s="13"/>
      <c r="B36" s="14"/>
      <c r="C36" s="60"/>
      <c r="D36" s="61" t="e">
        <f>Tabla33[[#This Row],[CANTIDADEN FIAT]]/E36</f>
        <v>#DIV/0!</v>
      </c>
      <c r="E36" s="6"/>
      <c r="F36" s="6"/>
      <c r="G36" s="2"/>
      <c r="H36" s="16"/>
      <c r="I36" s="16"/>
      <c r="J36" s="16"/>
      <c r="K36" s="3">
        <f>IF('Moneda Fiat'!A36="Venta",(E36+F36)*-1,'Moneda Fiat'!E36-'Moneda Fiat'!F36)</f>
        <v>0</v>
      </c>
    </row>
    <row r="37" spans="1:11" ht="15" customHeight="1" x14ac:dyDescent="0.25">
      <c r="A37" s="13"/>
      <c r="B37" s="14"/>
      <c r="C37" s="60"/>
      <c r="D37" s="61" t="e">
        <f>Tabla33[[#This Row],[CANTIDADEN FIAT]]/E37</f>
        <v>#DIV/0!</v>
      </c>
      <c r="E37" s="6"/>
      <c r="F37" s="6"/>
      <c r="G37" s="2"/>
      <c r="H37" s="16"/>
      <c r="I37" s="16"/>
      <c r="J37" s="16"/>
      <c r="K37" s="3">
        <f>IF('Moneda Fiat'!A37="Venta",(E37+F37)*-1,'Moneda Fiat'!E37-'Moneda Fiat'!F37)</f>
        <v>0</v>
      </c>
    </row>
    <row r="38" spans="1:11" ht="15" customHeight="1" x14ac:dyDescent="0.25">
      <c r="A38" s="13"/>
      <c r="B38" s="14"/>
      <c r="C38" s="60"/>
      <c r="D38" s="61" t="e">
        <f>Tabla33[[#This Row],[CANTIDADEN FIAT]]/E38</f>
        <v>#DIV/0!</v>
      </c>
      <c r="E38" s="6"/>
      <c r="F38" s="6"/>
      <c r="G38" s="2"/>
      <c r="H38" s="16"/>
      <c r="I38" s="16"/>
      <c r="J38" s="16"/>
      <c r="K38" s="3">
        <f>IF('Moneda Fiat'!A38="Venta",(E38+F38)*-1,'Moneda Fiat'!E38-'Moneda Fiat'!F38)</f>
        <v>0</v>
      </c>
    </row>
    <row r="39" spans="1:11" ht="15" customHeight="1" x14ac:dyDescent="0.25">
      <c r="A39" s="13"/>
      <c r="B39" s="14"/>
      <c r="C39" s="60"/>
      <c r="D39" s="61" t="e">
        <f>Tabla33[[#This Row],[CANTIDADEN FIAT]]/E39</f>
        <v>#DIV/0!</v>
      </c>
      <c r="E39" s="6"/>
      <c r="F39" s="6"/>
      <c r="G39" s="2"/>
      <c r="H39" s="16"/>
      <c r="I39" s="16"/>
      <c r="J39" s="16"/>
      <c r="K39" s="3">
        <f>IF('Moneda Fiat'!A39="Venta",(E39+F39)*-1,'Moneda Fiat'!E39-'Moneda Fiat'!F39)</f>
        <v>0</v>
      </c>
    </row>
    <row r="40" spans="1:11" ht="15" customHeight="1" x14ac:dyDescent="0.25">
      <c r="A40" s="13"/>
      <c r="B40" s="14"/>
      <c r="C40" s="60"/>
      <c r="D40" s="61" t="e">
        <f>Tabla33[[#This Row],[CANTIDADEN FIAT]]/E40</f>
        <v>#DIV/0!</v>
      </c>
      <c r="E40" s="6"/>
      <c r="F40" s="6"/>
      <c r="G40" s="2"/>
      <c r="H40" s="16"/>
      <c r="I40" s="16"/>
      <c r="J40" s="16"/>
      <c r="K40" s="3">
        <f>IF('Moneda Fiat'!A40="Venta",(E40+F40)*-1,'Moneda Fiat'!E40-'Moneda Fiat'!F40)</f>
        <v>0</v>
      </c>
    </row>
    <row r="41" spans="1:11" ht="15" customHeight="1" x14ac:dyDescent="0.25">
      <c r="A41" s="13"/>
      <c r="B41" s="14"/>
      <c r="C41" s="60"/>
      <c r="D41" s="61" t="e">
        <f>Tabla33[[#This Row],[CANTIDADEN FIAT]]/E41</f>
        <v>#DIV/0!</v>
      </c>
      <c r="E41" s="6"/>
      <c r="F41" s="6"/>
      <c r="G41" s="2"/>
      <c r="H41" s="16"/>
      <c r="I41" s="16"/>
      <c r="J41" s="16"/>
      <c r="K41" s="3">
        <f>IF('Moneda Fiat'!A41="Venta",(E41+F41)*-1,'Moneda Fiat'!E41-'Moneda Fiat'!F41)</f>
        <v>0</v>
      </c>
    </row>
    <row r="42" spans="1:11" ht="15" customHeight="1" x14ac:dyDescent="0.25">
      <c r="A42" s="13"/>
      <c r="B42" s="14"/>
      <c r="C42" s="60"/>
      <c r="D42" s="61" t="e">
        <f>Tabla33[[#This Row],[CANTIDADEN FIAT]]/E42</f>
        <v>#DIV/0!</v>
      </c>
      <c r="E42" s="6"/>
      <c r="F42" s="6"/>
      <c r="G42" s="2"/>
      <c r="H42" s="16"/>
      <c r="I42" s="16"/>
      <c r="J42" s="16"/>
      <c r="K42" s="3">
        <f>IF('Moneda Fiat'!A42="Venta",(E42+F42)*-1,'Moneda Fiat'!E42-'Moneda Fiat'!F42)</f>
        <v>0</v>
      </c>
    </row>
    <row r="43" spans="1:11" ht="15" customHeight="1" x14ac:dyDescent="0.25">
      <c r="A43" s="13"/>
      <c r="B43" s="14"/>
      <c r="C43" s="60"/>
      <c r="D43" s="61" t="e">
        <f>Tabla33[[#This Row],[CANTIDADEN FIAT]]/E43</f>
        <v>#DIV/0!</v>
      </c>
      <c r="E43" s="6"/>
      <c r="F43" s="6"/>
      <c r="G43" s="2"/>
      <c r="H43" s="16"/>
      <c r="I43" s="16"/>
      <c r="J43" s="16"/>
      <c r="K43" s="3">
        <f>IF('Moneda Fiat'!A43="Venta",(E43+F43)*-1,'Moneda Fiat'!E43-'Moneda Fiat'!F43)</f>
        <v>0</v>
      </c>
    </row>
    <row r="44" spans="1:11" ht="15" customHeight="1" x14ac:dyDescent="0.25">
      <c r="A44" s="13"/>
      <c r="B44" s="14"/>
      <c r="C44" s="60"/>
      <c r="D44" s="61" t="e">
        <f>Tabla33[[#This Row],[CANTIDADEN FIAT]]/E44</f>
        <v>#DIV/0!</v>
      </c>
      <c r="E44" s="6"/>
      <c r="F44" s="6"/>
      <c r="G44" s="2"/>
      <c r="H44" s="16"/>
      <c r="I44" s="16"/>
      <c r="J44" s="16"/>
      <c r="K44" s="3">
        <f>IF('Moneda Fiat'!A44="Venta",(E44+F44)*-1,'Moneda Fiat'!E44-'Moneda Fiat'!F44)</f>
        <v>0</v>
      </c>
    </row>
    <row r="45" spans="1:11" ht="15" customHeight="1" x14ac:dyDescent="0.25">
      <c r="A45" s="13"/>
      <c r="B45" s="14"/>
      <c r="C45" s="60"/>
      <c r="D45" s="61" t="e">
        <f>Tabla33[[#This Row],[CANTIDADEN FIAT]]/E45</f>
        <v>#DIV/0!</v>
      </c>
      <c r="E45" s="6"/>
      <c r="F45" s="6"/>
      <c r="G45" s="2"/>
      <c r="H45" s="16"/>
      <c r="I45" s="16"/>
      <c r="J45" s="16"/>
      <c r="K45" s="3">
        <f>IF('Moneda Fiat'!A45="Venta",(E45+F45)*-1,'Moneda Fiat'!E45-'Moneda Fiat'!F45)</f>
        <v>0</v>
      </c>
    </row>
    <row r="46" spans="1:11" ht="15" customHeight="1" x14ac:dyDescent="0.25">
      <c r="A46" s="13"/>
      <c r="B46" s="14"/>
      <c r="C46" s="60"/>
      <c r="D46" s="61" t="e">
        <f>Tabla33[[#This Row],[CANTIDADEN FIAT]]/E46</f>
        <v>#DIV/0!</v>
      </c>
      <c r="E46" s="6"/>
      <c r="F46" s="6"/>
      <c r="G46" s="2"/>
      <c r="H46" s="16"/>
      <c r="I46" s="16"/>
      <c r="J46" s="16"/>
      <c r="K46" s="3">
        <f>IF('Moneda Fiat'!A46="Venta",(E46+F46)*-1,'Moneda Fiat'!E46-'Moneda Fiat'!F46)</f>
        <v>0</v>
      </c>
    </row>
    <row r="47" spans="1:11" ht="15" customHeight="1" x14ac:dyDescent="0.25">
      <c r="A47" s="13"/>
      <c r="B47" s="14"/>
      <c r="C47" s="60"/>
      <c r="D47" s="61" t="e">
        <f>Tabla33[[#This Row],[CANTIDADEN FIAT]]/E47</f>
        <v>#DIV/0!</v>
      </c>
      <c r="E47" s="6"/>
      <c r="F47" s="6"/>
      <c r="G47" s="2"/>
      <c r="H47" s="16"/>
      <c r="I47" s="16"/>
      <c r="J47" s="16"/>
      <c r="K47" s="3">
        <f>IF('Moneda Fiat'!A47="Venta",(E47+F47)*-1,'Moneda Fiat'!E47-'Moneda Fiat'!F47)</f>
        <v>0</v>
      </c>
    </row>
    <row r="48" spans="1:11" ht="15" customHeight="1" x14ac:dyDescent="0.25">
      <c r="A48" s="13"/>
      <c r="B48" s="14"/>
      <c r="C48" s="60"/>
      <c r="D48" s="61" t="e">
        <f>Tabla33[[#This Row],[CANTIDADEN FIAT]]/E48</f>
        <v>#DIV/0!</v>
      </c>
      <c r="E48" s="6"/>
      <c r="F48" s="6"/>
      <c r="G48" s="2"/>
      <c r="H48" s="16"/>
      <c r="I48" s="16"/>
      <c r="J48" s="16"/>
      <c r="K48" s="3">
        <f>IF('Moneda Fiat'!A48="Venta",(E48+F48)*-1,'Moneda Fiat'!E48-'Moneda Fiat'!F48)</f>
        <v>0</v>
      </c>
    </row>
    <row r="49" spans="1:11" ht="15" customHeight="1" x14ac:dyDescent="0.25">
      <c r="A49" s="13"/>
      <c r="B49" s="14"/>
      <c r="C49" s="60"/>
      <c r="D49" s="61" t="e">
        <f>Tabla33[[#This Row],[CANTIDADEN FIAT]]/E49</f>
        <v>#DIV/0!</v>
      </c>
      <c r="E49" s="6"/>
      <c r="F49" s="6"/>
      <c r="G49" s="2"/>
      <c r="H49" s="16"/>
      <c r="I49" s="16"/>
      <c r="J49" s="16"/>
      <c r="K49" s="3">
        <f>IF('Moneda Fiat'!A49="Venta",(E49+F49)*-1,'Moneda Fiat'!E49-'Moneda Fiat'!F49)</f>
        <v>0</v>
      </c>
    </row>
    <row r="50" spans="1:11" ht="15" customHeight="1" x14ac:dyDescent="0.25">
      <c r="A50" s="13"/>
      <c r="B50" s="14"/>
      <c r="C50" s="60"/>
      <c r="D50" s="61" t="e">
        <f>Tabla33[[#This Row],[CANTIDADEN FIAT]]/E50</f>
        <v>#DIV/0!</v>
      </c>
      <c r="E50" s="6"/>
      <c r="F50" s="6"/>
      <c r="G50" s="2"/>
      <c r="H50" s="16"/>
      <c r="I50" s="16"/>
      <c r="J50" s="16"/>
      <c r="K50" s="3">
        <f>IF('Moneda Fiat'!A50="Venta",(E50+F50)*-1,'Moneda Fiat'!E50-'Moneda Fiat'!F50)</f>
        <v>0</v>
      </c>
    </row>
    <row r="51" spans="1:11" ht="15" customHeight="1" x14ac:dyDescent="0.25">
      <c r="A51" s="13"/>
      <c r="B51" s="14"/>
      <c r="C51" s="60"/>
      <c r="D51" s="61" t="e">
        <f>Tabla33[[#This Row],[CANTIDADEN FIAT]]/E51</f>
        <v>#DIV/0!</v>
      </c>
      <c r="E51" s="6"/>
      <c r="F51" s="6"/>
      <c r="G51" s="2"/>
      <c r="H51" s="16"/>
      <c r="I51" s="16"/>
      <c r="J51" s="16"/>
      <c r="K51" s="3">
        <f>IF('Moneda Fiat'!A51="Venta",(E51+F51)*-1,'Moneda Fiat'!E51-'Moneda Fiat'!F51)</f>
        <v>0</v>
      </c>
    </row>
    <row r="52" spans="1:11" ht="15" customHeight="1" x14ac:dyDescent="0.25">
      <c r="A52" s="13"/>
      <c r="B52" s="14"/>
      <c r="C52" s="60"/>
      <c r="D52" s="61" t="e">
        <f>Tabla33[[#This Row],[CANTIDADEN FIAT]]/E52</f>
        <v>#DIV/0!</v>
      </c>
      <c r="E52" s="6"/>
      <c r="F52" s="6"/>
      <c r="G52" s="2"/>
      <c r="H52" s="16"/>
      <c r="I52" s="16"/>
      <c r="J52" s="16"/>
      <c r="K52" s="3">
        <f>IF('Moneda Fiat'!A52="Venta",(E52+F52)*-1,'Moneda Fiat'!E52-'Moneda Fiat'!F52)</f>
        <v>0</v>
      </c>
    </row>
    <row r="53" spans="1:11" ht="15" customHeight="1" x14ac:dyDescent="0.25">
      <c r="A53" s="13"/>
      <c r="B53" s="14"/>
      <c r="C53" s="60"/>
      <c r="D53" s="61" t="e">
        <f>Tabla33[[#This Row],[CANTIDADEN FIAT]]/E53</f>
        <v>#DIV/0!</v>
      </c>
      <c r="E53" s="6"/>
      <c r="F53" s="6"/>
      <c r="G53" s="2"/>
      <c r="H53" s="16"/>
      <c r="I53" s="16"/>
      <c r="J53" s="16"/>
      <c r="K53" s="3">
        <f>IF('Moneda Fiat'!A53="Venta",(E53+F53)*-1,'Moneda Fiat'!E53-'Moneda Fiat'!F53)</f>
        <v>0</v>
      </c>
    </row>
    <row r="54" spans="1:11" ht="15" customHeight="1" x14ac:dyDescent="0.25">
      <c r="A54" s="13"/>
      <c r="B54" s="14"/>
      <c r="C54" s="60"/>
      <c r="D54" s="61" t="e">
        <f>Tabla33[[#This Row],[CANTIDADEN FIAT]]/E54</f>
        <v>#DIV/0!</v>
      </c>
      <c r="E54" s="6"/>
      <c r="F54" s="6"/>
      <c r="G54" s="2"/>
      <c r="H54" s="16"/>
      <c r="I54" s="16"/>
      <c r="J54" s="16"/>
      <c r="K54" s="3">
        <f>IF('Moneda Fiat'!A54="Venta",(E54+F54)*-1,'Moneda Fiat'!E54-'Moneda Fiat'!F54)</f>
        <v>0</v>
      </c>
    </row>
    <row r="55" spans="1:11" ht="15" customHeight="1" x14ac:dyDescent="0.25">
      <c r="A55" s="13"/>
      <c r="B55" s="14"/>
      <c r="C55" s="60"/>
      <c r="D55" s="61" t="e">
        <f>Tabla33[[#This Row],[CANTIDADEN FIAT]]/E55</f>
        <v>#DIV/0!</v>
      </c>
      <c r="E55" s="6"/>
      <c r="F55" s="6"/>
      <c r="G55" s="2"/>
      <c r="H55" s="16"/>
      <c r="I55" s="16"/>
      <c r="J55" s="16"/>
      <c r="K55" s="3">
        <f>IF('Moneda Fiat'!A55="Venta",(E55+F55)*-1,'Moneda Fiat'!E55-'Moneda Fiat'!F55)</f>
        <v>0</v>
      </c>
    </row>
    <row r="56" spans="1:11" ht="15" customHeight="1" x14ac:dyDescent="0.25">
      <c r="A56" s="13"/>
      <c r="B56" s="14"/>
      <c r="C56" s="60"/>
      <c r="D56" s="61" t="e">
        <f>Tabla33[[#This Row],[CANTIDADEN FIAT]]/E56</f>
        <v>#DIV/0!</v>
      </c>
      <c r="E56" s="6"/>
      <c r="F56" s="6"/>
      <c r="G56" s="2"/>
      <c r="H56" s="16"/>
      <c r="I56" s="16"/>
      <c r="J56" s="16"/>
      <c r="K56" s="3">
        <f>IF('Moneda Fiat'!A56="Venta",(E56+F56)*-1,'Moneda Fiat'!E56-'Moneda Fiat'!F56)</f>
        <v>0</v>
      </c>
    </row>
    <row r="57" spans="1:11" ht="15" customHeight="1" x14ac:dyDescent="0.25">
      <c r="A57" s="13"/>
      <c r="B57" s="14"/>
      <c r="C57" s="60"/>
      <c r="D57" s="61" t="e">
        <f>Tabla33[[#This Row],[CANTIDADEN FIAT]]/E57</f>
        <v>#DIV/0!</v>
      </c>
      <c r="E57" s="6"/>
      <c r="F57" s="6"/>
      <c r="G57" s="2"/>
      <c r="H57" s="16"/>
      <c r="I57" s="16"/>
      <c r="J57" s="16"/>
      <c r="K57" s="3">
        <f>IF('Moneda Fiat'!A57="Venta",(E57+F57)*-1,'Moneda Fiat'!E57-'Moneda Fiat'!F57)</f>
        <v>0</v>
      </c>
    </row>
    <row r="58" spans="1:11" ht="15" customHeight="1" x14ac:dyDescent="0.25">
      <c r="A58" s="13"/>
      <c r="B58" s="14"/>
      <c r="C58" s="60"/>
      <c r="D58" s="61" t="e">
        <f>Tabla33[[#This Row],[CANTIDADEN FIAT]]/E58</f>
        <v>#DIV/0!</v>
      </c>
      <c r="E58" s="6"/>
      <c r="F58" s="6"/>
      <c r="G58" s="2"/>
      <c r="H58" s="16"/>
      <c r="I58" s="16"/>
      <c r="J58" s="16"/>
      <c r="K58" s="3">
        <f>IF('Moneda Fiat'!A58="Venta",(E58+F58)*-1,'Moneda Fiat'!E58-'Moneda Fiat'!F58)</f>
        <v>0</v>
      </c>
    </row>
    <row r="59" spans="1:11" ht="15" customHeight="1" x14ac:dyDescent="0.25">
      <c r="A59" s="13"/>
      <c r="B59" s="14"/>
      <c r="C59" s="60"/>
      <c r="D59" s="61" t="e">
        <f>Tabla33[[#This Row],[CANTIDADEN FIAT]]/E59</f>
        <v>#DIV/0!</v>
      </c>
      <c r="E59" s="6"/>
      <c r="F59" s="6"/>
      <c r="G59" s="2"/>
      <c r="H59" s="16"/>
      <c r="I59" s="16"/>
      <c r="J59" s="16"/>
      <c r="K59" s="3">
        <f>IF('Moneda Fiat'!A59="Venta",(E59+F59)*-1,'Moneda Fiat'!E59-'Moneda Fiat'!F59)</f>
        <v>0</v>
      </c>
    </row>
    <row r="60" spans="1:11" ht="15" customHeight="1" x14ac:dyDescent="0.25">
      <c r="A60" s="13"/>
      <c r="B60" s="14"/>
      <c r="C60" s="60"/>
      <c r="D60" s="61" t="e">
        <f>Tabla33[[#This Row],[CANTIDADEN FIAT]]/E60</f>
        <v>#DIV/0!</v>
      </c>
      <c r="E60" s="6"/>
      <c r="F60" s="6"/>
      <c r="G60" s="2"/>
      <c r="H60" s="16"/>
      <c r="I60" s="16"/>
      <c r="J60" s="16"/>
      <c r="K60" s="3">
        <f>IF('Moneda Fiat'!A60="Venta",(E60+F60)*-1,'Moneda Fiat'!E60-'Moneda Fiat'!F60)</f>
        <v>0</v>
      </c>
    </row>
    <row r="61" spans="1:11" ht="15" customHeight="1" x14ac:dyDescent="0.25">
      <c r="A61" s="13"/>
      <c r="B61" s="14"/>
      <c r="C61" s="60"/>
      <c r="D61" s="61" t="e">
        <f>Tabla33[[#This Row],[CANTIDADEN FIAT]]/E61</f>
        <v>#DIV/0!</v>
      </c>
      <c r="E61" s="6"/>
      <c r="F61" s="6"/>
      <c r="G61" s="2"/>
      <c r="H61" s="16"/>
      <c r="I61" s="16"/>
      <c r="J61" s="16"/>
      <c r="K61" s="3">
        <f>IF('Moneda Fiat'!A61="Venta",(E61+F61)*-1,'Moneda Fiat'!E61-'Moneda Fiat'!F61)</f>
        <v>0</v>
      </c>
    </row>
    <row r="62" spans="1:11" ht="15" customHeight="1" x14ac:dyDescent="0.25">
      <c r="A62" s="13"/>
      <c r="B62" s="14"/>
      <c r="C62" s="60"/>
      <c r="D62" s="61" t="e">
        <f>Tabla33[[#This Row],[CANTIDADEN FIAT]]/E62</f>
        <v>#DIV/0!</v>
      </c>
      <c r="E62" s="6"/>
      <c r="F62" s="6"/>
      <c r="G62" s="2"/>
      <c r="H62" s="16"/>
      <c r="I62" s="16"/>
      <c r="J62" s="16"/>
      <c r="K62" s="3">
        <f>IF('Moneda Fiat'!A62="Venta",(E62+F62)*-1,'Moneda Fiat'!E62-'Moneda Fiat'!F62)</f>
        <v>0</v>
      </c>
    </row>
    <row r="63" spans="1:11" ht="15" customHeight="1" x14ac:dyDescent="0.25">
      <c r="A63" s="13"/>
      <c r="B63" s="14"/>
      <c r="C63" s="60"/>
      <c r="D63" s="61" t="e">
        <f>Tabla33[[#This Row],[CANTIDADEN FIAT]]/E63</f>
        <v>#DIV/0!</v>
      </c>
      <c r="E63" s="6"/>
      <c r="F63" s="6"/>
      <c r="G63" s="2"/>
      <c r="H63" s="16"/>
      <c r="I63" s="16"/>
      <c r="J63" s="16"/>
      <c r="K63" s="3">
        <f>IF('Moneda Fiat'!A63="Venta",(E63+F63)*-1,'Moneda Fiat'!E63-'Moneda Fiat'!F63)</f>
        <v>0</v>
      </c>
    </row>
    <row r="64" spans="1:11" ht="15" customHeight="1" x14ac:dyDescent="0.25">
      <c r="A64" s="13"/>
      <c r="B64" s="14"/>
      <c r="C64" s="60"/>
      <c r="D64" s="61" t="e">
        <f>Tabla33[[#This Row],[CANTIDADEN FIAT]]/E64</f>
        <v>#DIV/0!</v>
      </c>
      <c r="E64" s="6"/>
      <c r="F64" s="6"/>
      <c r="G64" s="2"/>
      <c r="H64" s="16"/>
      <c r="I64" s="16"/>
      <c r="J64" s="16"/>
      <c r="K64" s="3">
        <f>IF('Moneda Fiat'!A64="Venta",(E64+F64)*-1,'Moneda Fiat'!E64-'Moneda Fiat'!F64)</f>
        <v>0</v>
      </c>
    </row>
    <row r="65" spans="1:11" ht="15" customHeight="1" x14ac:dyDescent="0.25">
      <c r="A65" s="13"/>
      <c r="B65" s="14"/>
      <c r="C65" s="60"/>
      <c r="D65" s="61" t="e">
        <f>Tabla33[[#This Row],[CANTIDADEN FIAT]]/E65</f>
        <v>#DIV/0!</v>
      </c>
      <c r="E65" s="6"/>
      <c r="F65" s="6"/>
      <c r="G65" s="2"/>
      <c r="H65" s="16"/>
      <c r="I65" s="16"/>
      <c r="J65" s="16"/>
      <c r="K65" s="3">
        <f>IF('Moneda Fiat'!A65="Venta",(E65+F65)*-1,'Moneda Fiat'!E65-'Moneda Fiat'!F65)</f>
        <v>0</v>
      </c>
    </row>
    <row r="66" spans="1:11" ht="15" customHeight="1" x14ac:dyDescent="0.25">
      <c r="A66" s="13"/>
      <c r="B66" s="14"/>
      <c r="C66" s="60"/>
      <c r="D66" s="61" t="e">
        <f>Tabla33[[#This Row],[CANTIDADEN FIAT]]/E66</f>
        <v>#DIV/0!</v>
      </c>
      <c r="E66" s="6"/>
      <c r="F66" s="6"/>
      <c r="G66" s="2"/>
      <c r="H66" s="16"/>
      <c r="I66" s="16"/>
      <c r="J66" s="16"/>
      <c r="K66" s="3">
        <f>IF('Moneda Fiat'!A66="Venta",(E66+F66)*-1,'Moneda Fiat'!E66-'Moneda Fiat'!F66)</f>
        <v>0</v>
      </c>
    </row>
    <row r="67" spans="1:11" ht="15" customHeight="1" x14ac:dyDescent="0.25">
      <c r="A67" s="13"/>
      <c r="B67" s="14"/>
      <c r="C67" s="60"/>
      <c r="D67" s="61" t="e">
        <f>Tabla33[[#This Row],[CANTIDADEN FIAT]]/E67</f>
        <v>#DIV/0!</v>
      </c>
      <c r="E67" s="6"/>
      <c r="F67" s="6"/>
      <c r="G67" s="2"/>
      <c r="H67" s="16"/>
      <c r="I67" s="16"/>
      <c r="J67" s="16"/>
      <c r="K67" s="3">
        <f>IF('Moneda Fiat'!A67="Venta",(E67+F67)*-1,'Moneda Fiat'!E67-'Moneda Fiat'!F67)</f>
        <v>0</v>
      </c>
    </row>
    <row r="68" spans="1:11" ht="15" customHeight="1" x14ac:dyDescent="0.25">
      <c r="A68" s="13"/>
      <c r="B68" s="14"/>
      <c r="C68" s="60"/>
      <c r="D68" s="61" t="e">
        <f>Tabla33[[#This Row],[CANTIDADEN FIAT]]/E68</f>
        <v>#DIV/0!</v>
      </c>
      <c r="E68" s="6"/>
      <c r="F68" s="6"/>
      <c r="G68" s="2"/>
      <c r="H68" s="16"/>
      <c r="I68" s="16"/>
      <c r="J68" s="16"/>
      <c r="K68" s="3">
        <f>IF('Moneda Fiat'!A68="Venta",(E68+F68)*-1,'Moneda Fiat'!E68-'Moneda Fiat'!F68)</f>
        <v>0</v>
      </c>
    </row>
    <row r="69" spans="1:11" ht="15" customHeight="1" x14ac:dyDescent="0.25">
      <c r="A69" s="13"/>
      <c r="B69" s="14"/>
      <c r="C69" s="60"/>
      <c r="D69" s="61" t="e">
        <f>Tabla33[[#This Row],[CANTIDADEN FIAT]]/E69</f>
        <v>#DIV/0!</v>
      </c>
      <c r="E69" s="6"/>
      <c r="F69" s="6"/>
      <c r="G69" s="2"/>
      <c r="H69" s="16"/>
      <c r="I69" s="16"/>
      <c r="J69" s="16"/>
      <c r="K69" s="3">
        <f>IF('Moneda Fiat'!A69="Venta",(E69+F69)*-1,'Moneda Fiat'!E69-'Moneda Fiat'!F69)</f>
        <v>0</v>
      </c>
    </row>
    <row r="70" spans="1:11" ht="15" customHeight="1" x14ac:dyDescent="0.25">
      <c r="A70" s="13"/>
      <c r="B70" s="14"/>
      <c r="C70" s="60"/>
      <c r="D70" s="61" t="e">
        <f>Tabla33[[#This Row],[CANTIDADEN FIAT]]/E70</f>
        <v>#DIV/0!</v>
      </c>
      <c r="E70" s="6"/>
      <c r="F70" s="6"/>
      <c r="G70" s="2"/>
      <c r="H70" s="16"/>
      <c r="I70" s="16"/>
      <c r="J70" s="16"/>
      <c r="K70" s="3">
        <f>IF('Moneda Fiat'!A70="Venta",(E70+F70)*-1,'Moneda Fiat'!E70-'Moneda Fiat'!F70)</f>
        <v>0</v>
      </c>
    </row>
    <row r="71" spans="1:11" ht="15" customHeight="1" x14ac:dyDescent="0.25">
      <c r="A71" s="13"/>
      <c r="B71" s="14"/>
      <c r="C71" s="60"/>
      <c r="D71" s="61" t="e">
        <f>Tabla33[[#This Row],[CANTIDADEN FIAT]]/E71</f>
        <v>#DIV/0!</v>
      </c>
      <c r="E71" s="6"/>
      <c r="F71" s="6"/>
      <c r="G71" s="2"/>
      <c r="H71" s="16"/>
      <c r="I71" s="16"/>
      <c r="J71" s="16"/>
      <c r="K71" s="3">
        <f>IF('Moneda Fiat'!A71="Venta",(E71+F71)*-1,'Moneda Fiat'!E71-'Moneda Fiat'!F71)</f>
        <v>0</v>
      </c>
    </row>
    <row r="72" spans="1:11" ht="15" customHeight="1" x14ac:dyDescent="0.25">
      <c r="A72" s="13"/>
      <c r="B72" s="14"/>
      <c r="C72" s="60"/>
      <c r="D72" s="61" t="e">
        <f>Tabla33[[#This Row],[CANTIDADEN FIAT]]/E72</f>
        <v>#DIV/0!</v>
      </c>
      <c r="E72" s="6"/>
      <c r="F72" s="6"/>
      <c r="G72" s="2"/>
      <c r="H72" s="16"/>
      <c r="I72" s="16"/>
      <c r="J72" s="63"/>
      <c r="K72" s="3">
        <f>IF('Moneda Fiat'!A72="Venta",(E72+F72)*-1,'Moneda Fiat'!E72-'Moneda Fiat'!F72)</f>
        <v>0</v>
      </c>
    </row>
    <row r="73" spans="1:11" ht="15" customHeight="1" x14ac:dyDescent="0.25">
      <c r="A73" s="13"/>
      <c r="B73" s="14"/>
      <c r="C73" s="60"/>
      <c r="D73" s="61" t="e">
        <f>Tabla33[[#This Row],[CANTIDADEN FIAT]]/E73</f>
        <v>#DIV/0!</v>
      </c>
      <c r="E73" s="6"/>
      <c r="F73" s="6"/>
      <c r="G73" s="2"/>
      <c r="H73" s="16"/>
      <c r="I73" s="16"/>
      <c r="J73" s="16"/>
      <c r="K73" s="3">
        <f>IF('Moneda Fiat'!A73="Venta",(E73+F73)*-1,'Moneda Fiat'!E73-'Moneda Fiat'!F73)</f>
        <v>0</v>
      </c>
    </row>
    <row r="74" spans="1:11" ht="15" customHeight="1" x14ac:dyDescent="0.25">
      <c r="A74" s="13"/>
      <c r="B74" s="14"/>
      <c r="C74" s="60"/>
      <c r="D74" s="61" t="e">
        <f>Tabla33[[#This Row],[CANTIDADEN FIAT]]/E74</f>
        <v>#DIV/0!</v>
      </c>
      <c r="E74" s="6"/>
      <c r="F74" s="6"/>
      <c r="G74" s="2"/>
      <c r="H74" s="16"/>
      <c r="I74" s="16"/>
      <c r="J74" s="16"/>
      <c r="K74" s="3">
        <f>IF('Moneda Fiat'!A74="Venta",(E74+F74)*-1,'Moneda Fiat'!E74-'Moneda Fiat'!F74)</f>
        <v>0</v>
      </c>
    </row>
    <row r="75" spans="1:11" ht="15" customHeight="1" x14ac:dyDescent="0.25">
      <c r="A75" s="13"/>
      <c r="B75" s="14"/>
      <c r="C75" s="60"/>
      <c r="D75" s="61" t="e">
        <f>Tabla33[[#This Row],[CANTIDADEN FIAT]]/E75</f>
        <v>#DIV/0!</v>
      </c>
      <c r="E75" s="6"/>
      <c r="F75" s="6"/>
      <c r="G75" s="2"/>
      <c r="H75" s="16"/>
      <c r="I75" s="16"/>
      <c r="J75" s="16"/>
      <c r="K75" s="3">
        <f>IF('Moneda Fiat'!A75="Venta",(E75+F75)*-1,'Moneda Fiat'!E75-'Moneda Fiat'!F75)</f>
        <v>0</v>
      </c>
    </row>
    <row r="76" spans="1:11" ht="15" customHeight="1" x14ac:dyDescent="0.25">
      <c r="A76" s="13"/>
      <c r="B76" s="14"/>
      <c r="C76" s="60"/>
      <c r="D76" s="61" t="e">
        <f>Tabla33[[#This Row],[CANTIDADEN FIAT]]/E76</f>
        <v>#DIV/0!</v>
      </c>
      <c r="E76" s="6"/>
      <c r="F76" s="6"/>
      <c r="G76" s="2"/>
      <c r="H76" s="16"/>
      <c r="I76" s="16"/>
      <c r="J76" s="16"/>
      <c r="K76" s="3">
        <f>IF('Moneda Fiat'!A76="Venta",(E76+F76)*-1,'Moneda Fiat'!E76-'Moneda Fiat'!F76)</f>
        <v>0</v>
      </c>
    </row>
    <row r="77" spans="1:11" ht="15" customHeight="1" x14ac:dyDescent="0.25">
      <c r="A77" s="13"/>
      <c r="B77" s="14"/>
      <c r="C77" s="60"/>
      <c r="D77" s="61" t="e">
        <f>Tabla33[[#This Row],[CANTIDADEN FIAT]]/E77</f>
        <v>#DIV/0!</v>
      </c>
      <c r="E77" s="6"/>
      <c r="F77" s="6"/>
      <c r="G77" s="2"/>
      <c r="H77" s="16"/>
      <c r="I77" s="16"/>
      <c r="J77" s="16"/>
      <c r="K77" s="3">
        <f>IF('Moneda Fiat'!A77="Venta",(E77+F77)*-1,'Moneda Fiat'!E77-'Moneda Fiat'!F77)</f>
        <v>0</v>
      </c>
    </row>
    <row r="78" spans="1:11" ht="15" customHeight="1" x14ac:dyDescent="0.25">
      <c r="A78" s="13"/>
      <c r="B78" s="14"/>
      <c r="C78" s="60"/>
      <c r="D78" s="61" t="e">
        <f>Tabla33[[#This Row],[CANTIDADEN FIAT]]/E78</f>
        <v>#DIV/0!</v>
      </c>
      <c r="E78" s="6"/>
      <c r="F78" s="6"/>
      <c r="G78" s="2"/>
      <c r="H78" s="16"/>
      <c r="I78" s="16"/>
      <c r="J78" s="16"/>
      <c r="K78" s="3">
        <f>IF('Moneda Fiat'!A78="Venta",(E78+F78)*-1,'Moneda Fiat'!E78-'Moneda Fiat'!F78)</f>
        <v>0</v>
      </c>
    </row>
    <row r="79" spans="1:11" ht="15" customHeight="1" x14ac:dyDescent="0.25">
      <c r="A79" s="13"/>
      <c r="B79" s="14"/>
      <c r="C79" s="60"/>
      <c r="D79" s="61" t="e">
        <f>Tabla33[[#This Row],[CANTIDADEN FIAT]]/E79</f>
        <v>#DIV/0!</v>
      </c>
      <c r="E79" s="6"/>
      <c r="F79" s="6"/>
      <c r="G79" s="2"/>
      <c r="H79" s="16"/>
      <c r="I79" s="16"/>
      <c r="J79" s="16"/>
      <c r="K79" s="3">
        <f>IF('Moneda Fiat'!A79="Venta",(E79+F79)*-1,'Moneda Fiat'!E79-'Moneda Fiat'!F79)</f>
        <v>0</v>
      </c>
    </row>
    <row r="80" spans="1:11" ht="15" customHeight="1" x14ac:dyDescent="0.25">
      <c r="A80" s="13"/>
      <c r="B80" s="14"/>
      <c r="C80" s="60"/>
      <c r="D80" s="61" t="e">
        <f>Tabla33[[#This Row],[CANTIDADEN FIAT]]/E80</f>
        <v>#DIV/0!</v>
      </c>
      <c r="E80" s="6"/>
      <c r="F80" s="6"/>
      <c r="G80" s="2"/>
      <c r="H80" s="16"/>
      <c r="I80" s="16"/>
      <c r="J80" s="16"/>
      <c r="K80" s="3">
        <f>IF('Moneda Fiat'!A80="Venta",(E80+F80)*-1,'Moneda Fiat'!E80-'Moneda Fiat'!F80)</f>
        <v>0</v>
      </c>
    </row>
    <row r="81" spans="1:11" ht="15" customHeight="1" x14ac:dyDescent="0.25">
      <c r="A81" s="13"/>
      <c r="B81" s="14"/>
      <c r="C81" s="60"/>
      <c r="D81" s="61" t="e">
        <f>Tabla33[[#This Row],[CANTIDADEN FIAT]]/E81</f>
        <v>#DIV/0!</v>
      </c>
      <c r="E81" s="6"/>
      <c r="F81" s="6"/>
      <c r="G81" s="2"/>
      <c r="H81" s="16"/>
      <c r="I81" s="16"/>
      <c r="J81" s="16"/>
      <c r="K81" s="3">
        <f>IF('Moneda Fiat'!A81="Venta",(E81+F81)*-1,'Moneda Fiat'!E81-'Moneda Fiat'!F81)</f>
        <v>0</v>
      </c>
    </row>
    <row r="82" spans="1:11" ht="15" customHeight="1" x14ac:dyDescent="0.25">
      <c r="A82" s="13"/>
      <c r="B82" s="14"/>
      <c r="C82" s="60"/>
      <c r="D82" s="61" t="e">
        <f>Tabla33[[#This Row],[CANTIDADEN FIAT]]/E82</f>
        <v>#DIV/0!</v>
      </c>
      <c r="E82" s="6"/>
      <c r="F82" s="6"/>
      <c r="G82" s="2"/>
      <c r="H82" s="16"/>
      <c r="I82" s="16"/>
      <c r="J82" s="16"/>
      <c r="K82" s="3">
        <f>IF('Moneda Fiat'!A82="Venta",(E82+F82)*-1,'Moneda Fiat'!E82-'Moneda Fiat'!F82)</f>
        <v>0</v>
      </c>
    </row>
    <row r="83" spans="1:11" ht="15" customHeight="1" x14ac:dyDescent="0.25">
      <c r="A83" s="13"/>
      <c r="B83" s="14"/>
      <c r="C83" s="60"/>
      <c r="D83" s="61" t="e">
        <f>Tabla33[[#This Row],[CANTIDADEN FIAT]]/E83</f>
        <v>#DIV/0!</v>
      </c>
      <c r="E83" s="6"/>
      <c r="F83" s="6"/>
      <c r="G83" s="2"/>
      <c r="H83" s="62"/>
      <c r="I83" s="62"/>
      <c r="J83" s="62"/>
      <c r="K83" s="3">
        <f>IF('Moneda Fiat'!A83="Venta",(E83+F83)*-1,'Moneda Fiat'!E83-'Moneda Fiat'!F83)</f>
        <v>0</v>
      </c>
    </row>
    <row r="84" spans="1:11" ht="15" customHeight="1" x14ac:dyDescent="0.25">
      <c r="A84" s="13"/>
      <c r="B84" s="14"/>
      <c r="C84" s="60"/>
      <c r="D84" s="61" t="e">
        <f>Tabla33[[#This Row],[CANTIDADEN FIAT]]/E84</f>
        <v>#DIV/0!</v>
      </c>
      <c r="E84" s="6"/>
      <c r="F84" s="6"/>
      <c r="G84" s="2"/>
      <c r="H84" s="16"/>
      <c r="I84" s="16"/>
      <c r="J84" s="16"/>
      <c r="K84" s="3">
        <f>IF('Moneda Fiat'!A84="Venta",(E84+F84)*-1,'Moneda Fiat'!E84-'Moneda Fiat'!F84)</f>
        <v>0</v>
      </c>
    </row>
    <row r="85" spans="1:11" ht="15" customHeight="1" x14ac:dyDescent="0.25">
      <c r="A85" s="13"/>
      <c r="B85" s="14"/>
      <c r="C85" s="60"/>
      <c r="D85" s="61" t="e">
        <f>Tabla33[[#This Row],[CANTIDADEN FIAT]]/E85</f>
        <v>#DIV/0!</v>
      </c>
      <c r="E85" s="6"/>
      <c r="F85" s="6"/>
      <c r="G85" s="2"/>
      <c r="H85" s="16"/>
      <c r="I85" s="16"/>
      <c r="J85" s="16"/>
      <c r="K85" s="3">
        <f>IF('Moneda Fiat'!A85="Venta",(E85+F85)*-1,'Moneda Fiat'!E85-'Moneda Fiat'!F85)</f>
        <v>0</v>
      </c>
    </row>
    <row r="86" spans="1:11" ht="15" customHeight="1" x14ac:dyDescent="0.25">
      <c r="A86" s="13"/>
      <c r="B86" s="14"/>
      <c r="C86" s="60"/>
      <c r="D86" s="61" t="e">
        <f>Tabla33[[#This Row],[CANTIDADEN FIAT]]/E86</f>
        <v>#DIV/0!</v>
      </c>
      <c r="E86" s="6"/>
      <c r="F86" s="6"/>
      <c r="G86" s="2"/>
      <c r="H86" s="16"/>
      <c r="I86" s="16"/>
      <c r="J86" s="16"/>
      <c r="K86" s="3">
        <f>IF('Moneda Fiat'!A86="Venta",(E86+F86)*-1,'Moneda Fiat'!E86-'Moneda Fiat'!F86)</f>
        <v>0</v>
      </c>
    </row>
    <row r="87" spans="1:11" ht="15" customHeight="1" x14ac:dyDescent="0.25">
      <c r="A87" s="13"/>
      <c r="B87" s="14"/>
      <c r="C87" s="60"/>
      <c r="D87" s="61" t="e">
        <f>Tabla33[[#This Row],[CANTIDADEN FIAT]]/E87</f>
        <v>#DIV/0!</v>
      </c>
      <c r="E87" s="6"/>
      <c r="F87" s="6"/>
      <c r="G87" s="2"/>
      <c r="H87" s="16"/>
      <c r="I87" s="16"/>
      <c r="J87" s="16"/>
      <c r="K87" s="3">
        <f>IF('Moneda Fiat'!A87="Venta",(E87+F87)*-1,'Moneda Fiat'!E87-'Moneda Fiat'!F87)</f>
        <v>0</v>
      </c>
    </row>
    <row r="88" spans="1:11" ht="15" customHeight="1" x14ac:dyDescent="0.25">
      <c r="A88" s="13"/>
      <c r="B88" s="14"/>
      <c r="C88" s="60"/>
      <c r="D88" s="61" t="e">
        <f>Tabla33[[#This Row],[CANTIDADEN FIAT]]/E88</f>
        <v>#DIV/0!</v>
      </c>
      <c r="E88" s="6"/>
      <c r="F88" s="6"/>
      <c r="G88" s="2"/>
      <c r="H88" s="16"/>
      <c r="I88" s="16"/>
      <c r="J88" s="62"/>
      <c r="K88" s="3">
        <f>IF('Moneda Fiat'!A88="Venta",(E88+F88)*-1,'Moneda Fiat'!E88-'Moneda Fiat'!F88)</f>
        <v>0</v>
      </c>
    </row>
    <row r="89" spans="1:11" ht="15" customHeight="1" x14ac:dyDescent="0.25">
      <c r="A89" s="13"/>
      <c r="B89" s="14"/>
      <c r="C89" s="60"/>
      <c r="D89" s="61" t="e">
        <f>Tabla33[[#This Row],[CANTIDADEN FIAT]]/E89</f>
        <v>#DIV/0!</v>
      </c>
      <c r="E89" s="6"/>
      <c r="F89" s="6"/>
      <c r="G89" s="2"/>
      <c r="H89" s="16"/>
      <c r="I89" s="16"/>
      <c r="J89" s="16"/>
      <c r="K89" s="3">
        <f>IF('Moneda Fiat'!A89="Venta",(E89+F89)*-1,'Moneda Fiat'!E89-'Moneda Fiat'!F89)</f>
        <v>0</v>
      </c>
    </row>
    <row r="90" spans="1:11" ht="15" customHeight="1" x14ac:dyDescent="0.25">
      <c r="A90" s="13"/>
      <c r="B90" s="14"/>
      <c r="C90" s="60"/>
      <c r="D90" s="61" t="e">
        <f>Tabla33[[#This Row],[CANTIDADEN FIAT]]/E90</f>
        <v>#DIV/0!</v>
      </c>
      <c r="E90" s="6"/>
      <c r="F90" s="6"/>
      <c r="G90" s="2"/>
      <c r="H90" s="16"/>
      <c r="I90" s="16"/>
      <c r="J90" s="16"/>
      <c r="K90" s="3">
        <f>IF('Moneda Fiat'!A90="Venta",(E90+F90)*-1,'Moneda Fiat'!E90-'Moneda Fiat'!F90)</f>
        <v>0</v>
      </c>
    </row>
    <row r="91" spans="1:11" ht="15" customHeight="1" x14ac:dyDescent="0.25">
      <c r="A91" s="13"/>
      <c r="B91" s="14"/>
      <c r="C91" s="60"/>
      <c r="D91" s="61" t="e">
        <f>Tabla33[[#This Row],[CANTIDADEN FIAT]]/E91</f>
        <v>#DIV/0!</v>
      </c>
      <c r="E91" s="6"/>
      <c r="F91" s="6"/>
      <c r="G91" s="2"/>
      <c r="H91" s="16"/>
      <c r="I91" s="16"/>
      <c r="J91" s="16"/>
      <c r="K91" s="3">
        <f>IF('Moneda Fiat'!A91="Venta",(E91+F91)*-1,'Moneda Fiat'!E91-'Moneda Fiat'!F91)</f>
        <v>0</v>
      </c>
    </row>
    <row r="92" spans="1:11" ht="15" customHeight="1" x14ac:dyDescent="0.25">
      <c r="A92" s="13"/>
      <c r="B92" s="14"/>
      <c r="C92" s="60"/>
      <c r="D92" s="61" t="e">
        <f>Tabla33[[#This Row],[CANTIDADEN FIAT]]/E92</f>
        <v>#DIV/0!</v>
      </c>
      <c r="E92" s="6"/>
      <c r="F92" s="6"/>
      <c r="G92" s="2"/>
      <c r="H92" s="16"/>
      <c r="I92" s="16"/>
      <c r="J92" s="16"/>
      <c r="K92" s="3">
        <f>IF('Moneda Fiat'!A92="Venta",(E92+F92)*-1,'Moneda Fiat'!E92-'Moneda Fiat'!F92)</f>
        <v>0</v>
      </c>
    </row>
    <row r="93" spans="1:11" ht="15" customHeight="1" x14ac:dyDescent="0.25">
      <c r="A93" s="13"/>
      <c r="B93" s="14"/>
      <c r="C93" s="60"/>
      <c r="D93" s="61" t="e">
        <f>Tabla33[[#This Row],[CANTIDADEN FIAT]]/E93</f>
        <v>#DIV/0!</v>
      </c>
      <c r="E93" s="6"/>
      <c r="F93" s="6"/>
      <c r="G93" s="2"/>
      <c r="H93" s="16"/>
      <c r="I93" s="16"/>
      <c r="J93" s="16"/>
      <c r="K93" s="3">
        <f>IF('Moneda Fiat'!A93="Venta",(E93+F93)*-1,'Moneda Fiat'!E93-'Moneda Fiat'!F93)</f>
        <v>0</v>
      </c>
    </row>
    <row r="94" spans="1:11" ht="15" customHeight="1" x14ac:dyDescent="0.25">
      <c r="A94" s="13"/>
      <c r="B94" s="14"/>
      <c r="C94" s="60"/>
      <c r="D94" s="61" t="e">
        <f>Tabla33[[#This Row],[CANTIDADEN FIAT]]/E94</f>
        <v>#DIV/0!</v>
      </c>
      <c r="E94" s="6"/>
      <c r="F94" s="6"/>
      <c r="G94" s="2"/>
      <c r="H94" s="16"/>
      <c r="I94" s="16"/>
      <c r="J94" s="16"/>
      <c r="K94" s="3">
        <f>IF('Moneda Fiat'!A94="Venta",(E94+F94)*-1,'Moneda Fiat'!E94-'Moneda Fiat'!F94)</f>
        <v>0</v>
      </c>
    </row>
    <row r="95" spans="1:11" ht="15" customHeight="1" x14ac:dyDescent="0.25">
      <c r="A95" s="13"/>
      <c r="B95" s="14"/>
      <c r="C95" s="60"/>
      <c r="D95" s="61" t="e">
        <f>Tabla33[[#This Row],[CANTIDADEN FIAT]]/E95</f>
        <v>#DIV/0!</v>
      </c>
      <c r="E95" s="6"/>
      <c r="F95" s="6"/>
      <c r="G95" s="2"/>
      <c r="H95" s="16"/>
      <c r="I95" s="16"/>
      <c r="J95" s="16"/>
      <c r="K95" s="3">
        <f>IF('Moneda Fiat'!A95="Venta",(E95+F95)*-1,'Moneda Fiat'!E95-'Moneda Fiat'!F95)</f>
        <v>0</v>
      </c>
    </row>
    <row r="96" spans="1:11" ht="15" customHeight="1" x14ac:dyDescent="0.25">
      <c r="A96" s="13"/>
      <c r="B96" s="14"/>
      <c r="C96" s="60"/>
      <c r="D96" s="61" t="e">
        <f>Tabla33[[#This Row],[CANTIDADEN FIAT]]/E96</f>
        <v>#DIV/0!</v>
      </c>
      <c r="E96" s="6"/>
      <c r="F96" s="6"/>
      <c r="G96" s="2"/>
      <c r="H96" s="16"/>
      <c r="I96" s="16"/>
      <c r="J96" s="16"/>
      <c r="K96" s="3">
        <f>IF('Moneda Fiat'!A96="Venta",(E96+F96)*-1,'Moneda Fiat'!E96-'Moneda Fiat'!F96)</f>
        <v>0</v>
      </c>
    </row>
    <row r="97" spans="1:11" ht="15" customHeight="1" x14ac:dyDescent="0.25">
      <c r="A97" s="13"/>
      <c r="B97" s="14"/>
      <c r="C97" s="60"/>
      <c r="D97" s="61" t="e">
        <f>Tabla33[[#This Row],[CANTIDADEN FIAT]]/E97</f>
        <v>#DIV/0!</v>
      </c>
      <c r="E97" s="6"/>
      <c r="F97" s="6"/>
      <c r="G97" s="2"/>
      <c r="H97" s="16"/>
      <c r="I97" s="16"/>
      <c r="J97" s="16"/>
      <c r="K97" s="3">
        <f>IF('Moneda Fiat'!A97="Venta",(E97+F97)*-1,'Moneda Fiat'!E97-'Moneda Fiat'!F97)</f>
        <v>0</v>
      </c>
    </row>
    <row r="98" spans="1:11" ht="15" customHeight="1" x14ac:dyDescent="0.25">
      <c r="A98" s="13"/>
      <c r="B98" s="14"/>
      <c r="C98" s="60"/>
      <c r="D98" s="61" t="e">
        <f>Tabla33[[#This Row],[CANTIDADEN FIAT]]/E98</f>
        <v>#DIV/0!</v>
      </c>
      <c r="E98" s="6"/>
      <c r="F98" s="6"/>
      <c r="G98" s="2"/>
      <c r="H98" s="16"/>
      <c r="I98" s="16"/>
      <c r="J98" s="16"/>
      <c r="K98" s="3">
        <f>IF('Moneda Fiat'!A98="Venta",(E98+F98)*-1,'Moneda Fiat'!E98-'Moneda Fiat'!F98)</f>
        <v>0</v>
      </c>
    </row>
    <row r="99" spans="1:11" ht="15" customHeight="1" x14ac:dyDescent="0.25">
      <c r="A99" s="13"/>
      <c r="B99" s="14"/>
      <c r="C99" s="60"/>
      <c r="D99" s="61" t="e">
        <f>Tabla33[[#This Row],[CANTIDADEN FIAT]]/E99</f>
        <v>#DIV/0!</v>
      </c>
      <c r="E99" s="6"/>
      <c r="F99" s="6"/>
      <c r="G99" s="2"/>
      <c r="H99" s="16"/>
      <c r="I99" s="16"/>
      <c r="J99" s="16"/>
      <c r="K99" s="3">
        <f>IF('Moneda Fiat'!A99="Venta",(E99+F99)*-1,'Moneda Fiat'!E99-'Moneda Fiat'!F99)</f>
        <v>0</v>
      </c>
    </row>
    <row r="100" spans="1:11" ht="15" customHeight="1" x14ac:dyDescent="0.25">
      <c r="A100" s="13"/>
      <c r="B100" s="14"/>
      <c r="C100" s="60"/>
      <c r="D100" s="61" t="e">
        <f>Tabla33[[#This Row],[CANTIDADEN FIAT]]/E100</f>
        <v>#DIV/0!</v>
      </c>
      <c r="E100" s="6"/>
      <c r="F100" s="6"/>
      <c r="G100" s="2"/>
      <c r="H100" s="16"/>
      <c r="I100" s="16"/>
      <c r="J100" s="16"/>
      <c r="K100" s="3">
        <f>IF('Moneda Fiat'!A100="Venta",(E100+F100)*-1,'Moneda Fiat'!E100-'Moneda Fiat'!F100)</f>
        <v>0</v>
      </c>
    </row>
    <row r="101" spans="1:11" ht="15" customHeight="1" x14ac:dyDescent="0.25">
      <c r="A101" s="13"/>
      <c r="B101" s="14"/>
      <c r="C101" s="60"/>
      <c r="D101" s="61" t="e">
        <f>Tabla33[[#This Row],[CANTIDADEN FIAT]]/E101</f>
        <v>#DIV/0!</v>
      </c>
      <c r="E101" s="6"/>
      <c r="F101" s="6"/>
      <c r="G101" s="2"/>
      <c r="H101" s="16"/>
      <c r="I101" s="16"/>
      <c r="J101" s="16"/>
      <c r="K101" s="3">
        <f>IF('Moneda Fiat'!A101="Venta",(E101+F101)*-1,'Moneda Fiat'!E101-'Moneda Fiat'!F101)</f>
        <v>0</v>
      </c>
    </row>
    <row r="102" spans="1:11" ht="15" customHeight="1" x14ac:dyDescent="0.25">
      <c r="A102" s="13"/>
      <c r="B102" s="14"/>
      <c r="C102" s="60"/>
      <c r="D102" s="61" t="e">
        <f>Tabla33[[#This Row],[CANTIDADEN FIAT]]/E102</f>
        <v>#DIV/0!</v>
      </c>
      <c r="E102" s="6"/>
      <c r="F102" s="6"/>
      <c r="G102" s="2"/>
      <c r="H102" s="16"/>
      <c r="I102" s="16"/>
      <c r="J102" s="16"/>
      <c r="K102" s="3">
        <f>IF('Moneda Fiat'!A102="Venta",(E102+F102)*-1,'Moneda Fiat'!E102-'Moneda Fiat'!F102)</f>
        <v>0</v>
      </c>
    </row>
    <row r="103" spans="1:11" ht="15" customHeight="1" x14ac:dyDescent="0.25">
      <c r="A103" s="13"/>
      <c r="B103" s="14"/>
      <c r="C103" s="60"/>
      <c r="D103" s="61" t="e">
        <f>Tabla33[[#This Row],[CANTIDADEN FIAT]]/E103</f>
        <v>#DIV/0!</v>
      </c>
      <c r="E103" s="6"/>
      <c r="F103" s="6"/>
      <c r="G103" s="2"/>
      <c r="H103" s="16"/>
      <c r="I103" s="16"/>
      <c r="J103" s="16"/>
      <c r="K103" s="3">
        <f>IF('Moneda Fiat'!A103="Venta",(E103+F103)*-1,'Moneda Fiat'!E103-'Moneda Fiat'!F103)</f>
        <v>0</v>
      </c>
    </row>
    <row r="104" spans="1:11" ht="15" customHeight="1" x14ac:dyDescent="0.25">
      <c r="A104" s="13"/>
      <c r="B104" s="14"/>
      <c r="C104" s="60"/>
      <c r="D104" s="61" t="e">
        <f>Tabla33[[#This Row],[CANTIDADEN FIAT]]/E104</f>
        <v>#DIV/0!</v>
      </c>
      <c r="E104" s="6"/>
      <c r="F104" s="6"/>
      <c r="G104" s="2"/>
      <c r="H104" s="16"/>
      <c r="I104" s="16"/>
      <c r="J104" s="16"/>
      <c r="K104" s="3">
        <f>IF('Moneda Fiat'!A104="Venta",(E104+F104)*-1,'Moneda Fiat'!E104-'Moneda Fiat'!F104)</f>
        <v>0</v>
      </c>
    </row>
    <row r="105" spans="1:11" ht="15" customHeight="1" x14ac:dyDescent="0.25">
      <c r="A105" s="13"/>
      <c r="B105" s="14"/>
      <c r="C105" s="60"/>
      <c r="D105" s="61" t="e">
        <f>Tabla33[[#This Row],[CANTIDADEN FIAT]]/E105</f>
        <v>#DIV/0!</v>
      </c>
      <c r="E105" s="6"/>
      <c r="F105" s="6"/>
      <c r="G105" s="2"/>
      <c r="H105" s="16"/>
      <c r="I105" s="16"/>
      <c r="J105" s="16"/>
      <c r="K105" s="3">
        <f>IF('Moneda Fiat'!A105="Venta",(E105+F105)*-1,'Moneda Fiat'!E105-'Moneda Fiat'!F105)</f>
        <v>0</v>
      </c>
    </row>
    <row r="106" spans="1:11" ht="15" customHeight="1" x14ac:dyDescent="0.25">
      <c r="A106" s="13"/>
      <c r="B106" s="14"/>
      <c r="C106" s="60"/>
      <c r="D106" s="61" t="e">
        <f>Tabla33[[#This Row],[CANTIDADEN FIAT]]/E106</f>
        <v>#DIV/0!</v>
      </c>
      <c r="E106" s="6"/>
      <c r="F106" s="6"/>
      <c r="G106" s="2"/>
      <c r="H106" s="16"/>
      <c r="I106" s="16"/>
      <c r="J106" s="16"/>
      <c r="K106" s="3">
        <f>IF('Moneda Fiat'!A106="Venta",(E106+F106)*-1,'Moneda Fiat'!E106-'Moneda Fiat'!F106)</f>
        <v>0</v>
      </c>
    </row>
    <row r="107" spans="1:11" ht="15" customHeight="1" x14ac:dyDescent="0.25">
      <c r="A107" s="13"/>
      <c r="B107" s="14"/>
      <c r="C107" s="60"/>
      <c r="D107" s="61" t="e">
        <f>Tabla33[[#This Row],[CANTIDADEN FIAT]]/E107</f>
        <v>#DIV/0!</v>
      </c>
      <c r="E107" s="6"/>
      <c r="F107" s="6"/>
      <c r="G107" s="2"/>
      <c r="H107" s="16"/>
      <c r="I107" s="16"/>
      <c r="J107" s="16"/>
      <c r="K107" s="3">
        <f>IF('Moneda Fiat'!A107="Venta",(E107+F107)*-1,'Moneda Fiat'!E107-'Moneda Fiat'!F107)</f>
        <v>0</v>
      </c>
    </row>
    <row r="108" spans="1:11" ht="15" customHeight="1" x14ac:dyDescent="0.25">
      <c r="A108" s="13"/>
      <c r="B108" s="14"/>
      <c r="C108" s="60"/>
      <c r="D108" s="61" t="e">
        <f>Tabla33[[#This Row],[CANTIDADEN FIAT]]/E108</f>
        <v>#DIV/0!</v>
      </c>
      <c r="E108" s="6"/>
      <c r="F108" s="6"/>
      <c r="G108" s="2"/>
      <c r="H108" s="16"/>
      <c r="I108" s="16"/>
      <c r="J108" s="16"/>
      <c r="K108" s="3">
        <f>IF('Moneda Fiat'!A108="Venta",(E108+F108)*-1,'Moneda Fiat'!E108-'Moneda Fiat'!F108)</f>
        <v>0</v>
      </c>
    </row>
    <row r="109" spans="1:11" ht="15" customHeight="1" x14ac:dyDescent="0.25">
      <c r="A109" s="13"/>
      <c r="B109" s="14"/>
      <c r="C109" s="60"/>
      <c r="D109" s="61" t="e">
        <f>Tabla33[[#This Row],[CANTIDADEN FIAT]]/E109</f>
        <v>#DIV/0!</v>
      </c>
      <c r="E109" s="6"/>
      <c r="F109" s="6"/>
      <c r="G109" s="2"/>
      <c r="H109" s="16"/>
      <c r="I109" s="16"/>
      <c r="J109" s="16"/>
      <c r="K109" s="3">
        <f>IF('Moneda Fiat'!A109="Venta",(E109+F109)*-1,'Moneda Fiat'!E109-'Moneda Fiat'!F109)</f>
        <v>0</v>
      </c>
    </row>
    <row r="110" spans="1:11" ht="15" customHeight="1" x14ac:dyDescent="0.25">
      <c r="A110" s="13"/>
      <c r="B110" s="14"/>
      <c r="C110" s="60"/>
      <c r="D110" s="61" t="e">
        <f>Tabla33[[#This Row],[CANTIDADEN FIAT]]/E110</f>
        <v>#DIV/0!</v>
      </c>
      <c r="E110" s="6"/>
      <c r="F110" s="6"/>
      <c r="G110" s="2"/>
      <c r="H110" s="16"/>
      <c r="I110" s="16"/>
      <c r="J110" s="16"/>
      <c r="K110" s="3">
        <f>IF('Moneda Fiat'!A110="Venta",(E110+F110)*-1,'Moneda Fiat'!E110-'Moneda Fiat'!F110)</f>
        <v>0</v>
      </c>
    </row>
    <row r="111" spans="1:11" ht="15" customHeight="1" x14ac:dyDescent="0.25">
      <c r="A111" s="13"/>
      <c r="B111" s="14"/>
      <c r="C111" s="60"/>
      <c r="D111" s="61" t="e">
        <f>Tabla33[[#This Row],[CANTIDADEN FIAT]]/E111</f>
        <v>#DIV/0!</v>
      </c>
      <c r="E111" s="6"/>
      <c r="F111" s="6"/>
      <c r="G111" s="2"/>
      <c r="H111" s="16"/>
      <c r="I111" s="16"/>
      <c r="J111" s="16"/>
      <c r="K111" s="3">
        <f>IF('Moneda Fiat'!A111="Venta",(E111+F111)*-1,'Moneda Fiat'!E111-'Moneda Fiat'!F111)</f>
        <v>0</v>
      </c>
    </row>
    <row r="112" spans="1:11" ht="15" customHeight="1" x14ac:dyDescent="0.25">
      <c r="A112" s="13"/>
      <c r="B112" s="14"/>
      <c r="C112" s="60"/>
      <c r="D112" s="61" t="e">
        <f>Tabla33[[#This Row],[CANTIDADEN FIAT]]/E112</f>
        <v>#DIV/0!</v>
      </c>
      <c r="E112" s="6"/>
      <c r="F112" s="6"/>
      <c r="G112" s="2"/>
      <c r="H112" s="16"/>
      <c r="I112" s="16"/>
      <c r="J112" s="16"/>
      <c r="K112" s="3">
        <f>IF('Moneda Fiat'!A112="Venta",(E112+F112)*-1,'Moneda Fiat'!E112-'Moneda Fiat'!F112)</f>
        <v>0</v>
      </c>
    </row>
    <row r="113" spans="1:11" ht="15" customHeight="1" x14ac:dyDescent="0.25">
      <c r="A113" s="13"/>
      <c r="B113" s="14"/>
      <c r="C113" s="60"/>
      <c r="D113" s="61" t="e">
        <f>Tabla33[[#This Row],[CANTIDADEN FIAT]]/E113</f>
        <v>#DIV/0!</v>
      </c>
      <c r="E113" s="6"/>
      <c r="F113" s="6"/>
      <c r="G113" s="2"/>
      <c r="H113" s="16"/>
      <c r="I113" s="16"/>
      <c r="J113" s="16"/>
      <c r="K113" s="3">
        <f>IF('Moneda Fiat'!A113="Venta",(E113+F113)*-1,'Moneda Fiat'!E113-'Moneda Fiat'!F113)</f>
        <v>0</v>
      </c>
    </row>
    <row r="114" spans="1:11" ht="15" customHeight="1" x14ac:dyDescent="0.25">
      <c r="A114" s="13"/>
      <c r="B114" s="14"/>
      <c r="C114" s="60"/>
      <c r="D114" s="61" t="e">
        <f>Tabla33[[#This Row],[CANTIDADEN FIAT]]/E114</f>
        <v>#DIV/0!</v>
      </c>
      <c r="E114" s="6"/>
      <c r="F114" s="6"/>
      <c r="G114" s="2"/>
      <c r="H114" s="16"/>
      <c r="I114" s="16"/>
      <c r="J114" s="16"/>
      <c r="K114" s="3">
        <f>IF('Moneda Fiat'!A114="Venta",(E114+F114)*-1,'Moneda Fiat'!E114-'Moneda Fiat'!F114)</f>
        <v>0</v>
      </c>
    </row>
    <row r="115" spans="1:11" ht="15" customHeight="1" x14ac:dyDescent="0.25">
      <c r="A115" s="13"/>
      <c r="B115" s="14"/>
      <c r="C115" s="60"/>
      <c r="D115" s="61" t="e">
        <f>Tabla33[[#This Row],[CANTIDADEN FIAT]]/E115</f>
        <v>#DIV/0!</v>
      </c>
      <c r="E115" s="6"/>
      <c r="F115" s="6"/>
      <c r="G115" s="2"/>
      <c r="H115" s="16"/>
      <c r="I115" s="16"/>
      <c r="J115" s="16"/>
      <c r="K115" s="3">
        <f>IF('Moneda Fiat'!A115="Venta",(E115+F115)*-1,'Moneda Fiat'!E115-'Moneda Fiat'!F115)</f>
        <v>0</v>
      </c>
    </row>
    <row r="116" spans="1:11" ht="15" customHeight="1" x14ac:dyDescent="0.25">
      <c r="A116" s="13"/>
      <c r="B116" s="14"/>
      <c r="C116" s="60"/>
      <c r="D116" s="61" t="e">
        <f>Tabla33[[#This Row],[CANTIDADEN FIAT]]/E116</f>
        <v>#DIV/0!</v>
      </c>
      <c r="E116" s="6"/>
      <c r="F116" s="6"/>
      <c r="G116" s="2"/>
      <c r="H116" s="16"/>
      <c r="I116" s="16"/>
      <c r="J116" s="16"/>
      <c r="K116" s="3">
        <f>IF('Moneda Fiat'!A116="Venta",(E116+F116)*-1,'Moneda Fiat'!E116-'Moneda Fiat'!F116)</f>
        <v>0</v>
      </c>
    </row>
    <row r="117" spans="1:11" ht="15" customHeight="1" x14ac:dyDescent="0.25">
      <c r="A117" s="13"/>
      <c r="B117" s="14"/>
      <c r="C117" s="60"/>
      <c r="D117" s="61" t="e">
        <f>Tabla33[[#This Row],[CANTIDADEN FIAT]]/E117</f>
        <v>#DIV/0!</v>
      </c>
      <c r="E117" s="6"/>
      <c r="F117" s="6"/>
      <c r="G117" s="2"/>
      <c r="H117" s="16"/>
      <c r="I117" s="16"/>
      <c r="J117" s="16"/>
      <c r="K117" s="3">
        <f>IF('Moneda Fiat'!A117="Venta",(E117+F117)*-1,'Moneda Fiat'!E117-'Moneda Fiat'!F117)</f>
        <v>0</v>
      </c>
    </row>
    <row r="118" spans="1:11" ht="15" customHeight="1" x14ac:dyDescent="0.25">
      <c r="A118" s="13"/>
      <c r="B118" s="14"/>
      <c r="C118" s="60"/>
      <c r="D118" s="61" t="e">
        <f>Tabla33[[#This Row],[CANTIDADEN FIAT]]/E118</f>
        <v>#DIV/0!</v>
      </c>
      <c r="E118" s="6"/>
      <c r="F118" s="6"/>
      <c r="G118" s="2"/>
      <c r="H118" s="16"/>
      <c r="I118" s="16"/>
      <c r="J118" s="16"/>
      <c r="K118" s="3">
        <f>IF('Moneda Fiat'!A118="Venta",(E118+F118)*-1,'Moneda Fiat'!E118-'Moneda Fiat'!F118)</f>
        <v>0</v>
      </c>
    </row>
    <row r="119" spans="1:11" ht="15" customHeight="1" x14ac:dyDescent="0.25">
      <c r="A119" s="13"/>
      <c r="B119" s="14"/>
      <c r="C119" s="60"/>
      <c r="D119" s="61" t="e">
        <f>Tabla33[[#This Row],[CANTIDADEN FIAT]]/E119</f>
        <v>#DIV/0!</v>
      </c>
      <c r="E119" s="6"/>
      <c r="F119" s="6"/>
      <c r="G119" s="2"/>
      <c r="H119" s="16"/>
      <c r="I119" s="16"/>
      <c r="J119" s="16"/>
      <c r="K119" s="3">
        <f>IF('Moneda Fiat'!A119="Venta",(E119+F119)*-1,'Moneda Fiat'!E119-'Moneda Fiat'!F119)</f>
        <v>0</v>
      </c>
    </row>
    <row r="120" spans="1:11" ht="15" customHeight="1" x14ac:dyDescent="0.25">
      <c r="A120" s="13"/>
      <c r="B120" s="14"/>
      <c r="C120" s="60"/>
      <c r="D120" s="61" t="e">
        <f>Tabla33[[#This Row],[CANTIDADEN FIAT]]/E120</f>
        <v>#DIV/0!</v>
      </c>
      <c r="E120" s="6"/>
      <c r="F120" s="6"/>
      <c r="G120" s="2"/>
      <c r="H120" s="16"/>
      <c r="I120" s="16"/>
      <c r="J120" s="16"/>
      <c r="K120" s="3">
        <f>IF('Moneda Fiat'!A120="Venta",(E120+F120)*-1,'Moneda Fiat'!E120-'Moneda Fiat'!F120)</f>
        <v>0</v>
      </c>
    </row>
    <row r="121" spans="1:11" ht="15" customHeight="1" x14ac:dyDescent="0.25">
      <c r="A121" s="13"/>
      <c r="B121" s="14"/>
      <c r="C121" s="60"/>
      <c r="D121" s="61" t="e">
        <f>Tabla33[[#This Row],[CANTIDADEN FIAT]]/E121</f>
        <v>#DIV/0!</v>
      </c>
      <c r="E121" s="6"/>
      <c r="F121" s="6"/>
      <c r="G121" s="2"/>
      <c r="H121" s="16"/>
      <c r="I121" s="16"/>
      <c r="J121" s="16"/>
      <c r="K121" s="3">
        <f>IF('Moneda Fiat'!A121="Venta",(E121+F121)*-1,'Moneda Fiat'!E121-'Moneda Fiat'!F121)</f>
        <v>0</v>
      </c>
    </row>
    <row r="122" spans="1:11" ht="15" customHeight="1" x14ac:dyDescent="0.25">
      <c r="A122" s="13"/>
      <c r="B122" s="14"/>
      <c r="C122" s="60"/>
      <c r="D122" s="61" t="e">
        <f>Tabla33[[#This Row],[CANTIDADEN FIAT]]/E122</f>
        <v>#DIV/0!</v>
      </c>
      <c r="E122" s="6"/>
      <c r="F122" s="6"/>
      <c r="G122" s="2"/>
      <c r="H122" s="16"/>
      <c r="I122" s="16"/>
      <c r="J122" s="16"/>
      <c r="K122" s="3">
        <f>IF('Moneda Fiat'!A122="Venta",(E122+F122)*-1,'Moneda Fiat'!E122-'Moneda Fiat'!F122)</f>
        <v>0</v>
      </c>
    </row>
    <row r="123" spans="1:11" ht="15" customHeight="1" x14ac:dyDescent="0.25">
      <c r="A123" s="13"/>
      <c r="B123" s="14"/>
      <c r="C123" s="60"/>
      <c r="D123" s="61" t="e">
        <f>Tabla33[[#This Row],[CANTIDADEN FIAT]]/E123</f>
        <v>#DIV/0!</v>
      </c>
      <c r="E123" s="6"/>
      <c r="F123" s="6"/>
      <c r="G123" s="2"/>
      <c r="H123" s="16"/>
      <c r="I123" s="16"/>
      <c r="J123" s="16"/>
      <c r="K123" s="3">
        <f>IF('Moneda Fiat'!A123="Venta",(E123+F123)*-1,'Moneda Fiat'!E123-'Moneda Fiat'!F123)</f>
        <v>0</v>
      </c>
    </row>
    <row r="124" spans="1:11" ht="15" customHeight="1" x14ac:dyDescent="0.25">
      <c r="A124" s="13"/>
      <c r="B124" s="14"/>
      <c r="C124" s="60"/>
      <c r="D124" s="61" t="e">
        <f>Tabla33[[#This Row],[CANTIDADEN FIAT]]/E124</f>
        <v>#DIV/0!</v>
      </c>
      <c r="E124" s="6"/>
      <c r="F124" s="6"/>
      <c r="G124" s="2"/>
      <c r="H124" s="16"/>
      <c r="I124" s="16"/>
      <c r="J124" s="16"/>
      <c r="K124" s="3">
        <f>IF('Moneda Fiat'!A124="Venta",(E124+F124)*-1,'Moneda Fiat'!E124-'Moneda Fiat'!F124)</f>
        <v>0</v>
      </c>
    </row>
    <row r="125" spans="1:11" ht="15" customHeight="1" x14ac:dyDescent="0.25">
      <c r="A125" s="13"/>
      <c r="B125" s="14"/>
      <c r="C125" s="60"/>
      <c r="D125" s="61" t="e">
        <f>Tabla33[[#This Row],[CANTIDADEN FIAT]]/E125</f>
        <v>#DIV/0!</v>
      </c>
      <c r="E125" s="6"/>
      <c r="F125" s="6"/>
      <c r="G125" s="2"/>
      <c r="H125" s="16"/>
      <c r="I125" s="16"/>
      <c r="J125" s="16"/>
      <c r="K125" s="3">
        <f>IF('Moneda Fiat'!A125="Venta",(E125+F125)*-1,'Moneda Fiat'!E125-'Moneda Fiat'!F125)</f>
        <v>0</v>
      </c>
    </row>
    <row r="126" spans="1:11" ht="15" customHeight="1" x14ac:dyDescent="0.25">
      <c r="A126" s="13"/>
      <c r="B126" s="14"/>
      <c r="C126" s="60"/>
      <c r="D126" s="61" t="e">
        <f>Tabla33[[#This Row],[CANTIDADEN FIAT]]/E126</f>
        <v>#DIV/0!</v>
      </c>
      <c r="E126" s="6"/>
      <c r="F126" s="6"/>
      <c r="G126" s="2"/>
      <c r="H126" s="16"/>
      <c r="I126" s="16"/>
      <c r="J126" s="16"/>
      <c r="K126" s="3">
        <f>IF('Moneda Fiat'!A126="Venta",(E126+F126)*-1,'Moneda Fiat'!E126-'Moneda Fiat'!F126)</f>
        <v>0</v>
      </c>
    </row>
    <row r="127" spans="1:11" ht="15" customHeight="1" x14ac:dyDescent="0.25">
      <c r="A127" s="13"/>
      <c r="B127" s="14"/>
      <c r="C127" s="60"/>
      <c r="D127" s="61" t="e">
        <f>Tabla33[[#This Row],[CANTIDADEN FIAT]]/E127</f>
        <v>#DIV/0!</v>
      </c>
      <c r="E127" s="6"/>
      <c r="F127" s="6"/>
      <c r="G127" s="2"/>
      <c r="H127" s="16"/>
      <c r="I127" s="16"/>
      <c r="J127" s="16"/>
      <c r="K127" s="3">
        <f>IF('Moneda Fiat'!A127="Venta",(E127+F127)*-1,'Moneda Fiat'!E127-'Moneda Fiat'!F127)</f>
        <v>0</v>
      </c>
    </row>
    <row r="128" spans="1:11" ht="15" customHeight="1" x14ac:dyDescent="0.25">
      <c r="A128" s="13"/>
      <c r="B128" s="14"/>
      <c r="C128" s="60"/>
      <c r="D128" s="61" t="e">
        <f>Tabla33[[#This Row],[CANTIDADEN FIAT]]/E128</f>
        <v>#DIV/0!</v>
      </c>
      <c r="E128" s="6"/>
      <c r="F128" s="6"/>
      <c r="G128" s="2"/>
      <c r="H128" s="16"/>
      <c r="I128" s="16"/>
      <c r="J128" s="16"/>
      <c r="K128" s="3">
        <f>IF('Moneda Fiat'!A128="Venta",(E128+F128)*-1,'Moneda Fiat'!E128-'Moneda Fiat'!F128)</f>
        <v>0</v>
      </c>
    </row>
    <row r="129" spans="1:11" ht="15" customHeight="1" x14ac:dyDescent="0.25">
      <c r="A129" s="13"/>
      <c r="B129" s="14"/>
      <c r="C129" s="60"/>
      <c r="D129" s="61" t="e">
        <f>Tabla33[[#This Row],[CANTIDADEN FIAT]]/E129</f>
        <v>#DIV/0!</v>
      </c>
      <c r="E129" s="6"/>
      <c r="F129" s="6"/>
      <c r="G129" s="2"/>
      <c r="H129" s="16"/>
      <c r="I129" s="16"/>
      <c r="J129" s="16"/>
      <c r="K129" s="3">
        <f>IF('Moneda Fiat'!A129="Venta",(E129+F129)*-1,'Moneda Fiat'!E129-'Moneda Fiat'!F129)</f>
        <v>0</v>
      </c>
    </row>
    <row r="130" spans="1:11" ht="15" customHeight="1" x14ac:dyDescent="0.25">
      <c r="A130" s="13"/>
      <c r="B130" s="14"/>
      <c r="C130" s="60"/>
      <c r="D130" s="61" t="e">
        <f>Tabla33[[#This Row],[CANTIDADEN FIAT]]/E130</f>
        <v>#DIV/0!</v>
      </c>
      <c r="E130" s="6"/>
      <c r="F130" s="6"/>
      <c r="G130" s="2"/>
      <c r="H130" s="16"/>
      <c r="I130" s="16"/>
      <c r="J130" s="16"/>
      <c r="K130" s="3">
        <f>IF('Moneda Fiat'!A130="Venta",(E130+F130)*-1,'Moneda Fiat'!E130-'Moneda Fiat'!F130)</f>
        <v>0</v>
      </c>
    </row>
    <row r="131" spans="1:11" ht="15" customHeight="1" x14ac:dyDescent="0.25">
      <c r="A131" s="13"/>
      <c r="B131" s="14"/>
      <c r="C131" s="60"/>
      <c r="D131" s="61" t="e">
        <f>Tabla33[[#This Row],[CANTIDADEN FIAT]]/E131</f>
        <v>#DIV/0!</v>
      </c>
      <c r="E131" s="6"/>
      <c r="F131" s="6"/>
      <c r="G131" s="2"/>
      <c r="H131" s="16"/>
      <c r="I131" s="16"/>
      <c r="J131" s="16"/>
      <c r="K131" s="3">
        <f>IF('Moneda Fiat'!A131="Venta",(E131+F131)*-1,'Moneda Fiat'!E131-'Moneda Fiat'!F131)</f>
        <v>0</v>
      </c>
    </row>
    <row r="132" spans="1:11" ht="15" customHeight="1" x14ac:dyDescent="0.25">
      <c r="A132" s="13"/>
      <c r="B132" s="14"/>
      <c r="C132" s="60"/>
      <c r="D132" s="61" t="e">
        <f>Tabla33[[#This Row],[CANTIDADEN FIAT]]/E132</f>
        <v>#DIV/0!</v>
      </c>
      <c r="E132" s="6"/>
      <c r="F132" s="6"/>
      <c r="G132" s="2"/>
      <c r="H132" s="16"/>
      <c r="I132" s="16"/>
      <c r="J132" s="16"/>
      <c r="K132" s="3">
        <f>IF('Moneda Fiat'!A132="Venta",(E132+F132)*-1,'Moneda Fiat'!E132-'Moneda Fiat'!F132)</f>
        <v>0</v>
      </c>
    </row>
    <row r="133" spans="1:11" ht="15" customHeight="1" x14ac:dyDescent="0.25">
      <c r="A133" s="13"/>
      <c r="B133" s="14"/>
      <c r="C133" s="60"/>
      <c r="D133" s="61" t="e">
        <f>Tabla33[[#This Row],[CANTIDADEN FIAT]]/E133</f>
        <v>#DIV/0!</v>
      </c>
      <c r="E133" s="6"/>
      <c r="F133" s="6"/>
      <c r="G133" s="2"/>
      <c r="H133" s="16"/>
      <c r="I133" s="16"/>
      <c r="J133" s="16"/>
      <c r="K133" s="3">
        <f>IF('Moneda Fiat'!A133="Venta",(E133+F133)*-1,'Moneda Fiat'!E133-'Moneda Fiat'!F133)</f>
        <v>0</v>
      </c>
    </row>
    <row r="134" spans="1:11" ht="15" customHeight="1" x14ac:dyDescent="0.25">
      <c r="A134" s="13"/>
      <c r="B134" s="14"/>
      <c r="C134" s="60"/>
      <c r="D134" s="61" t="e">
        <f>Tabla33[[#This Row],[CANTIDADEN FIAT]]/E134</f>
        <v>#DIV/0!</v>
      </c>
      <c r="E134" s="6"/>
      <c r="F134" s="6"/>
      <c r="G134" s="2"/>
      <c r="H134" s="16"/>
      <c r="I134" s="16"/>
      <c r="J134" s="16"/>
      <c r="K134" s="3">
        <f>IF('Moneda Fiat'!A134="Venta",(E134+F134)*-1,'Moneda Fiat'!E134-'Moneda Fiat'!F134)</f>
        <v>0</v>
      </c>
    </row>
    <row r="135" spans="1:11" ht="15" customHeight="1" x14ac:dyDescent="0.25">
      <c r="A135" s="13"/>
      <c r="B135" s="14"/>
      <c r="C135" s="60"/>
      <c r="D135" s="61" t="e">
        <f>Tabla33[[#This Row],[CANTIDADEN FIAT]]/E135</f>
        <v>#DIV/0!</v>
      </c>
      <c r="E135" s="6"/>
      <c r="F135" s="6"/>
      <c r="G135" s="2"/>
      <c r="H135" s="16"/>
      <c r="I135" s="16"/>
      <c r="J135" s="16"/>
      <c r="K135" s="3">
        <f>IF('Moneda Fiat'!A135="Venta",(E135+F135)*-1,'Moneda Fiat'!E135-'Moneda Fiat'!F135)</f>
        <v>0</v>
      </c>
    </row>
    <row r="136" spans="1:11" ht="15" customHeight="1" x14ac:dyDescent="0.25">
      <c r="A136" s="13"/>
      <c r="B136" s="14"/>
      <c r="C136" s="60"/>
      <c r="D136" s="61" t="e">
        <f>Tabla33[[#This Row],[CANTIDADEN FIAT]]/E136</f>
        <v>#DIV/0!</v>
      </c>
      <c r="E136" s="6"/>
      <c r="F136" s="6"/>
      <c r="G136" s="2"/>
      <c r="H136" s="16"/>
      <c r="I136" s="16"/>
      <c r="J136" s="16"/>
      <c r="K136" s="3">
        <f>IF('Moneda Fiat'!A136="Venta",(E136+F136)*-1,'Moneda Fiat'!E136-'Moneda Fiat'!F136)</f>
        <v>0</v>
      </c>
    </row>
    <row r="137" spans="1:11" ht="15" customHeight="1" x14ac:dyDescent="0.25">
      <c r="A137" s="13"/>
      <c r="B137" s="14"/>
      <c r="C137" s="60"/>
      <c r="D137" s="61" t="e">
        <f>Tabla33[[#This Row],[CANTIDADEN FIAT]]/E137</f>
        <v>#DIV/0!</v>
      </c>
      <c r="E137" s="6"/>
      <c r="F137" s="6"/>
      <c r="G137" s="2"/>
      <c r="H137" s="16"/>
      <c r="I137" s="16"/>
      <c r="J137" s="16"/>
      <c r="K137" s="3">
        <f>IF('Moneda Fiat'!A137="Venta",(E137+F137)*-1,'Moneda Fiat'!E137-'Moneda Fiat'!F137)</f>
        <v>0</v>
      </c>
    </row>
    <row r="138" spans="1:11" ht="15" customHeight="1" x14ac:dyDescent="0.25">
      <c r="A138" s="13"/>
      <c r="B138" s="14"/>
      <c r="C138" s="60"/>
      <c r="D138" s="61" t="e">
        <f>Tabla33[[#This Row],[CANTIDADEN FIAT]]/E138</f>
        <v>#DIV/0!</v>
      </c>
      <c r="E138" s="6"/>
      <c r="F138" s="6"/>
      <c r="G138" s="2"/>
      <c r="H138" s="16"/>
      <c r="I138" s="16"/>
      <c r="J138" s="16"/>
      <c r="K138" s="3">
        <f>IF('Moneda Fiat'!A138="Venta",(E138+F138)*-1,'Moneda Fiat'!E138-'Moneda Fiat'!F138)</f>
        <v>0</v>
      </c>
    </row>
    <row r="139" spans="1:11" ht="15" customHeight="1" x14ac:dyDescent="0.25">
      <c r="A139" s="13"/>
      <c r="B139" s="14"/>
      <c r="C139" s="60"/>
      <c r="D139" s="61" t="e">
        <f>Tabla33[[#This Row],[CANTIDADEN FIAT]]/E139</f>
        <v>#DIV/0!</v>
      </c>
      <c r="E139" s="6"/>
      <c r="F139" s="6"/>
      <c r="G139" s="2"/>
      <c r="H139" s="16"/>
      <c r="I139" s="16"/>
      <c r="J139" s="16"/>
      <c r="K139" s="3">
        <f>IF('Moneda Fiat'!A139="Venta",(E139+F139)*-1,'Moneda Fiat'!E139-'Moneda Fiat'!F139)</f>
        <v>0</v>
      </c>
    </row>
    <row r="140" spans="1:11" ht="15" customHeight="1" x14ac:dyDescent="0.25">
      <c r="A140" s="13"/>
      <c r="B140" s="14"/>
      <c r="C140" s="60"/>
      <c r="D140" s="61" t="e">
        <f>Tabla33[[#This Row],[CANTIDADEN FIAT]]/E140</f>
        <v>#DIV/0!</v>
      </c>
      <c r="E140" s="6"/>
      <c r="F140" s="6"/>
      <c r="G140" s="2"/>
      <c r="H140" s="16"/>
      <c r="I140" s="16"/>
      <c r="J140" s="16"/>
      <c r="K140" s="3">
        <f>IF('Moneda Fiat'!A140="Venta",(E140+F140)*-1,'Moneda Fiat'!E140-'Moneda Fiat'!F140)</f>
        <v>0</v>
      </c>
    </row>
    <row r="141" spans="1:11" ht="15" customHeight="1" x14ac:dyDescent="0.25">
      <c r="A141" s="13"/>
      <c r="B141" s="14"/>
      <c r="C141" s="60"/>
      <c r="D141" s="61" t="e">
        <f>Tabla33[[#This Row],[CANTIDADEN FIAT]]/E141</f>
        <v>#DIV/0!</v>
      </c>
      <c r="E141" s="6"/>
      <c r="F141" s="6"/>
      <c r="G141" s="2"/>
      <c r="H141" s="16"/>
      <c r="I141" s="16"/>
      <c r="J141" s="16"/>
      <c r="K141" s="3">
        <f>IF('Moneda Fiat'!A141="Venta",(E141+F141)*-1,'Moneda Fiat'!E141-'Moneda Fiat'!F141)</f>
        <v>0</v>
      </c>
    </row>
    <row r="142" spans="1:11" ht="15" customHeight="1" x14ac:dyDescent="0.25">
      <c r="A142" s="13"/>
      <c r="B142" s="14"/>
      <c r="C142" s="60"/>
      <c r="D142" s="61" t="e">
        <f>Tabla33[[#This Row],[CANTIDADEN FIAT]]/E142</f>
        <v>#DIV/0!</v>
      </c>
      <c r="E142" s="6"/>
      <c r="F142" s="6"/>
      <c r="G142" s="2"/>
      <c r="H142" s="16"/>
      <c r="I142" s="16"/>
      <c r="J142" s="16"/>
      <c r="K142" s="3">
        <f>IF('Moneda Fiat'!A142="Venta",(E142+F142)*-1,'Moneda Fiat'!E142-'Moneda Fiat'!F142)</f>
        <v>0</v>
      </c>
    </row>
    <row r="143" spans="1:11" ht="15" customHeight="1" x14ac:dyDescent="0.25">
      <c r="A143" s="13"/>
      <c r="B143" s="14"/>
      <c r="C143" s="60"/>
      <c r="D143" s="61" t="e">
        <f>Tabla33[[#This Row],[CANTIDADEN FIAT]]/E143</f>
        <v>#DIV/0!</v>
      </c>
      <c r="E143" s="6"/>
      <c r="F143" s="6"/>
      <c r="G143" s="2"/>
      <c r="H143" s="16"/>
      <c r="I143" s="16"/>
      <c r="J143" s="16"/>
      <c r="K143" s="3">
        <f>IF('Moneda Fiat'!A143="Venta",(E143+F143)*-1,'Moneda Fiat'!E143-'Moneda Fiat'!F143)</f>
        <v>0</v>
      </c>
    </row>
    <row r="144" spans="1:11" ht="15" customHeight="1" x14ac:dyDescent="0.25">
      <c r="A144" s="13"/>
      <c r="B144" s="14"/>
      <c r="C144" s="60"/>
      <c r="D144" s="61" t="e">
        <f>Tabla33[[#This Row],[CANTIDADEN FIAT]]/E144</f>
        <v>#DIV/0!</v>
      </c>
      <c r="E144" s="6"/>
      <c r="F144" s="6"/>
      <c r="G144" s="2"/>
      <c r="H144" s="16"/>
      <c r="I144" s="16"/>
      <c r="J144" s="16"/>
      <c r="K144" s="3">
        <f>IF('Moneda Fiat'!A144="Venta",(E144+F144)*-1,'Moneda Fiat'!E144-'Moneda Fiat'!F144)</f>
        <v>0</v>
      </c>
    </row>
    <row r="145" spans="1:11" ht="15" customHeight="1" x14ac:dyDescent="0.25">
      <c r="A145" s="13"/>
      <c r="B145" s="14"/>
      <c r="C145" s="60"/>
      <c r="D145" s="61" t="e">
        <f>Tabla33[[#This Row],[CANTIDADEN FIAT]]/E145</f>
        <v>#DIV/0!</v>
      </c>
      <c r="E145" s="6"/>
      <c r="F145" s="6"/>
      <c r="G145" s="2"/>
      <c r="H145" s="16"/>
      <c r="I145" s="16"/>
      <c r="J145" s="16"/>
      <c r="K145" s="3">
        <f>IF('Moneda Fiat'!A145="Venta",(E145+F145)*-1,'Moneda Fiat'!E145-'Moneda Fiat'!F145)</f>
        <v>0</v>
      </c>
    </row>
    <row r="146" spans="1:11" ht="15" customHeight="1" x14ac:dyDescent="0.25">
      <c r="A146" s="13"/>
      <c r="B146" s="14"/>
      <c r="C146" s="60"/>
      <c r="D146" s="61" t="e">
        <f>Tabla33[[#This Row],[CANTIDADEN FIAT]]/E146</f>
        <v>#DIV/0!</v>
      </c>
      <c r="E146" s="6"/>
      <c r="F146" s="6"/>
      <c r="G146" s="2"/>
      <c r="H146" s="16"/>
      <c r="I146" s="16"/>
      <c r="J146" s="16"/>
      <c r="K146" s="3">
        <f>IF('Moneda Fiat'!A146="Venta",(E146+F146)*-1,'Moneda Fiat'!E146-'Moneda Fiat'!F146)</f>
        <v>0</v>
      </c>
    </row>
    <row r="147" spans="1:11" ht="15" customHeight="1" x14ac:dyDescent="0.25">
      <c r="A147" s="13"/>
      <c r="B147" s="14"/>
      <c r="C147" s="60"/>
      <c r="D147" s="61" t="e">
        <f>Tabla33[[#This Row],[CANTIDADEN FIAT]]/E147</f>
        <v>#DIV/0!</v>
      </c>
      <c r="E147" s="6"/>
      <c r="F147" s="6"/>
      <c r="G147" s="2"/>
      <c r="H147" s="16"/>
      <c r="I147" s="16"/>
      <c r="J147" s="16"/>
      <c r="K147" s="3">
        <f>IF('Moneda Fiat'!A147="Venta",(E147+F147)*-1,'Moneda Fiat'!E147-'Moneda Fiat'!F147)</f>
        <v>0</v>
      </c>
    </row>
    <row r="148" spans="1:11" ht="15" customHeight="1" x14ac:dyDescent="0.25">
      <c r="A148" s="13"/>
      <c r="B148" s="14"/>
      <c r="C148" s="60"/>
      <c r="D148" s="61" t="e">
        <f>Tabla33[[#This Row],[CANTIDADEN FIAT]]/E148</f>
        <v>#DIV/0!</v>
      </c>
      <c r="E148" s="6"/>
      <c r="F148" s="6"/>
      <c r="G148" s="2"/>
      <c r="H148" s="16"/>
      <c r="I148" s="16"/>
      <c r="J148" s="16"/>
      <c r="K148" s="3">
        <f>IF('Moneda Fiat'!A148="Venta",(E148+F148)*-1,'Moneda Fiat'!E148-'Moneda Fiat'!F148)</f>
        <v>0</v>
      </c>
    </row>
    <row r="149" spans="1:11" ht="15" customHeight="1" x14ac:dyDescent="0.25">
      <c r="A149" s="13"/>
      <c r="B149" s="14"/>
      <c r="C149" s="60"/>
      <c r="D149" s="61" t="e">
        <f>Tabla33[[#This Row],[CANTIDADEN FIAT]]/E149</f>
        <v>#DIV/0!</v>
      </c>
      <c r="E149" s="6"/>
      <c r="F149" s="6"/>
      <c r="G149" s="2"/>
      <c r="H149" s="16"/>
      <c r="I149" s="16"/>
      <c r="J149" s="16"/>
      <c r="K149" s="3">
        <f>IF('Moneda Fiat'!A149="Venta",(E149+F149)*-1,'Moneda Fiat'!E149-'Moneda Fiat'!F149)</f>
        <v>0</v>
      </c>
    </row>
    <row r="150" spans="1:11" ht="15" customHeight="1" x14ac:dyDescent="0.25">
      <c r="A150" s="13"/>
      <c r="B150" s="14"/>
      <c r="C150" s="60"/>
      <c r="D150" s="61" t="e">
        <f>Tabla33[[#This Row],[CANTIDADEN FIAT]]/E150</f>
        <v>#DIV/0!</v>
      </c>
      <c r="E150" s="6"/>
      <c r="F150" s="6"/>
      <c r="G150" s="2"/>
      <c r="H150" s="16"/>
      <c r="I150" s="16"/>
      <c r="J150" s="16"/>
      <c r="K150" s="3">
        <f>IF('Moneda Fiat'!A150="Venta",(E150+F150)*-1,'Moneda Fiat'!E150-'Moneda Fiat'!F150)</f>
        <v>0</v>
      </c>
    </row>
    <row r="151" spans="1:11" ht="15" customHeight="1" x14ac:dyDescent="0.25">
      <c r="A151" s="13"/>
      <c r="B151" s="14"/>
      <c r="C151" s="60"/>
      <c r="D151" s="61" t="e">
        <f>Tabla33[[#This Row],[CANTIDADEN FIAT]]/E151</f>
        <v>#DIV/0!</v>
      </c>
      <c r="E151" s="6"/>
      <c r="F151" s="6"/>
      <c r="G151" s="2"/>
      <c r="H151" s="16"/>
      <c r="I151" s="16"/>
      <c r="J151" s="16"/>
      <c r="K151" s="3">
        <f>IF('Moneda Fiat'!A151="Venta",(E151+F151)*-1,'Moneda Fiat'!E151-'Moneda Fiat'!F151)</f>
        <v>0</v>
      </c>
    </row>
    <row r="152" spans="1:11" ht="15" customHeight="1" x14ac:dyDescent="0.25">
      <c r="A152" s="13"/>
      <c r="B152" s="14"/>
      <c r="C152" s="60"/>
      <c r="D152" s="61" t="e">
        <f>Tabla33[[#This Row],[CANTIDADEN FIAT]]/E152</f>
        <v>#DIV/0!</v>
      </c>
      <c r="E152" s="6"/>
      <c r="F152" s="6"/>
      <c r="G152" s="2"/>
      <c r="H152" s="16"/>
      <c r="I152" s="16"/>
      <c r="J152" s="16"/>
      <c r="K152" s="3">
        <f>IF('Moneda Fiat'!A152="Venta",(E152+F152)*-1,'Moneda Fiat'!E152-'Moneda Fiat'!F152)</f>
        <v>0</v>
      </c>
    </row>
    <row r="153" spans="1:11" ht="15" customHeight="1" x14ac:dyDescent="0.25">
      <c r="A153" s="13"/>
      <c r="B153" s="14"/>
      <c r="C153" s="60"/>
      <c r="D153" s="61" t="e">
        <f>Tabla33[[#This Row],[CANTIDADEN FIAT]]/E153</f>
        <v>#DIV/0!</v>
      </c>
      <c r="E153" s="6"/>
      <c r="F153" s="6"/>
      <c r="G153" s="2"/>
      <c r="H153" s="16"/>
      <c r="I153" s="16"/>
      <c r="J153" s="16"/>
      <c r="K153" s="3">
        <f>IF('Moneda Fiat'!A153="Venta",(E153+F153)*-1,'Moneda Fiat'!E153-'Moneda Fiat'!F153)</f>
        <v>0</v>
      </c>
    </row>
    <row r="154" spans="1:11" ht="15" customHeight="1" x14ac:dyDescent="0.25">
      <c r="A154" s="13"/>
      <c r="B154" s="14"/>
      <c r="C154" s="60"/>
      <c r="D154" s="61" t="e">
        <f>Tabla33[[#This Row],[CANTIDADEN FIAT]]/E154</f>
        <v>#DIV/0!</v>
      </c>
      <c r="E154" s="6"/>
      <c r="F154" s="6"/>
      <c r="G154" s="2"/>
      <c r="H154" s="16"/>
      <c r="I154" s="16"/>
      <c r="J154" s="16"/>
      <c r="K154" s="3">
        <f>IF('Moneda Fiat'!A154="Venta",(E154+F154)*-1,'Moneda Fiat'!E154-'Moneda Fiat'!F154)</f>
        <v>0</v>
      </c>
    </row>
    <row r="155" spans="1:11" ht="15" customHeight="1" x14ac:dyDescent="0.25">
      <c r="A155" s="13"/>
      <c r="B155" s="14"/>
      <c r="C155" s="60"/>
      <c r="D155" s="61" t="e">
        <f>Tabla33[[#This Row],[CANTIDADEN FIAT]]/E155</f>
        <v>#DIV/0!</v>
      </c>
      <c r="E155" s="6"/>
      <c r="F155" s="6"/>
      <c r="G155" s="2"/>
      <c r="H155" s="16"/>
      <c r="I155" s="16"/>
      <c r="J155" s="16"/>
      <c r="K155" s="3">
        <f>IF('Moneda Fiat'!A155="Venta",(E155+F155)*-1,'Moneda Fiat'!E155-'Moneda Fiat'!F155)</f>
        <v>0</v>
      </c>
    </row>
    <row r="156" spans="1:11" ht="15" customHeight="1" x14ac:dyDescent="0.25">
      <c r="A156" s="13"/>
      <c r="B156" s="14"/>
      <c r="C156" s="60"/>
      <c r="D156" s="61" t="e">
        <f>Tabla33[[#This Row],[CANTIDADEN FIAT]]/E156</f>
        <v>#DIV/0!</v>
      </c>
      <c r="E156" s="6"/>
      <c r="F156" s="6"/>
      <c r="G156" s="2"/>
      <c r="H156" s="16"/>
      <c r="I156" s="16"/>
      <c r="J156" s="16"/>
      <c r="K156" s="3">
        <f>IF('Moneda Fiat'!A156="Venta",(E156+F156)*-1,'Moneda Fiat'!E156-'Moneda Fiat'!F156)</f>
        <v>0</v>
      </c>
    </row>
    <row r="157" spans="1:11" ht="15" customHeight="1" x14ac:dyDescent="0.25">
      <c r="A157" s="13"/>
      <c r="B157" s="14"/>
      <c r="C157" s="60"/>
      <c r="D157" s="61" t="e">
        <f>Tabla33[[#This Row],[CANTIDADEN FIAT]]/E157</f>
        <v>#DIV/0!</v>
      </c>
      <c r="E157" s="6"/>
      <c r="F157" s="6"/>
      <c r="G157" s="2"/>
      <c r="H157" s="16"/>
      <c r="I157" s="16"/>
      <c r="J157" s="16"/>
      <c r="K157" s="3">
        <f>IF('Moneda Fiat'!A157="Venta",(E157+F157)*-1,'Moneda Fiat'!E157-'Moneda Fiat'!F157)</f>
        <v>0</v>
      </c>
    </row>
    <row r="158" spans="1:11" ht="15" customHeight="1" x14ac:dyDescent="0.25">
      <c r="A158" s="13"/>
      <c r="B158" s="14"/>
      <c r="C158" s="60"/>
      <c r="D158" s="61" t="e">
        <f>Tabla33[[#This Row],[CANTIDADEN FIAT]]/E158</f>
        <v>#DIV/0!</v>
      </c>
      <c r="E158" s="6"/>
      <c r="F158" s="6"/>
      <c r="G158" s="2"/>
      <c r="H158" s="16"/>
      <c r="I158" s="16"/>
      <c r="J158" s="16"/>
      <c r="K158" s="3">
        <f>IF('Moneda Fiat'!A158="Venta",(E158+F158)*-1,'Moneda Fiat'!E158-'Moneda Fiat'!F158)</f>
        <v>0</v>
      </c>
    </row>
    <row r="159" spans="1:11" ht="15" customHeight="1" x14ac:dyDescent="0.25">
      <c r="A159" s="13"/>
      <c r="B159" s="14"/>
      <c r="C159" s="60"/>
      <c r="D159" s="61" t="e">
        <f>Tabla33[[#This Row],[CANTIDADEN FIAT]]/E159</f>
        <v>#DIV/0!</v>
      </c>
      <c r="E159" s="6"/>
      <c r="F159" s="6"/>
      <c r="G159" s="2"/>
      <c r="H159" s="16"/>
      <c r="I159" s="16"/>
      <c r="J159" s="16"/>
      <c r="K159" s="3">
        <f>IF('Moneda Fiat'!A159="Venta",(E159+F159)*-1,'Moneda Fiat'!E159-'Moneda Fiat'!F159)</f>
        <v>0</v>
      </c>
    </row>
    <row r="160" spans="1:11" ht="15" customHeight="1" x14ac:dyDescent="0.25">
      <c r="A160" s="13"/>
      <c r="B160" s="14"/>
      <c r="C160" s="60"/>
      <c r="D160" s="61" t="e">
        <f>Tabla33[[#This Row],[CANTIDADEN FIAT]]/E160</f>
        <v>#DIV/0!</v>
      </c>
      <c r="E160" s="6"/>
      <c r="F160" s="6"/>
      <c r="G160" s="2"/>
      <c r="H160" s="16"/>
      <c r="I160" s="16"/>
      <c r="J160" s="16"/>
      <c r="K160" s="3">
        <f>IF('Moneda Fiat'!A160="Venta",(E160+F160)*-1,'Moneda Fiat'!E160-'Moneda Fiat'!F160)</f>
        <v>0</v>
      </c>
    </row>
    <row r="161" spans="1:11" ht="15" customHeight="1" x14ac:dyDescent="0.25">
      <c r="A161" s="13"/>
      <c r="B161" s="14"/>
      <c r="C161" s="60"/>
      <c r="D161" s="61" t="e">
        <f>Tabla33[[#This Row],[CANTIDADEN FIAT]]/E161</f>
        <v>#DIV/0!</v>
      </c>
      <c r="E161" s="6"/>
      <c r="F161" s="6"/>
      <c r="G161" s="2"/>
      <c r="H161" s="16"/>
      <c r="I161" s="16"/>
      <c r="J161" s="16"/>
      <c r="K161" s="3">
        <f>IF('Moneda Fiat'!A161="Venta",(E161+F161)*-1,'Moneda Fiat'!E161-'Moneda Fiat'!F161)</f>
        <v>0</v>
      </c>
    </row>
    <row r="162" spans="1:11" ht="15" customHeight="1" x14ac:dyDescent="0.25">
      <c r="A162" s="13"/>
      <c r="B162" s="14"/>
      <c r="C162" s="60"/>
      <c r="D162" s="61" t="e">
        <f>Tabla33[[#This Row],[CANTIDADEN FIAT]]/E162</f>
        <v>#DIV/0!</v>
      </c>
      <c r="E162" s="6"/>
      <c r="F162" s="6"/>
      <c r="G162" s="2"/>
      <c r="H162" s="16"/>
      <c r="I162" s="16"/>
      <c r="J162" s="16"/>
      <c r="K162" s="3">
        <f>IF('Moneda Fiat'!A162="Venta",(E162+F162)*-1,'Moneda Fiat'!E162-'Moneda Fiat'!F162)</f>
        <v>0</v>
      </c>
    </row>
    <row r="163" spans="1:11" ht="15" customHeight="1" x14ac:dyDescent="0.25">
      <c r="A163" s="13"/>
      <c r="B163" s="14"/>
      <c r="C163" s="60"/>
      <c r="D163" s="61" t="e">
        <f>Tabla33[[#This Row],[CANTIDADEN FIAT]]/E163</f>
        <v>#DIV/0!</v>
      </c>
      <c r="E163" s="6"/>
      <c r="F163" s="6"/>
      <c r="G163" s="2"/>
      <c r="H163" s="16"/>
      <c r="I163" s="16"/>
      <c r="J163" s="16"/>
      <c r="K163" s="3">
        <f>IF('Moneda Fiat'!A163="Venta",(E163+F163)*-1,'Moneda Fiat'!E163-'Moneda Fiat'!F163)</f>
        <v>0</v>
      </c>
    </row>
    <row r="164" spans="1:11" ht="15" customHeight="1" x14ac:dyDescent="0.25">
      <c r="A164" s="13"/>
      <c r="B164" s="14"/>
      <c r="C164" s="60"/>
      <c r="D164" s="61" t="e">
        <f>Tabla33[[#This Row],[CANTIDADEN FIAT]]/E164</f>
        <v>#DIV/0!</v>
      </c>
      <c r="E164" s="6"/>
      <c r="F164" s="6"/>
      <c r="G164" s="2"/>
      <c r="H164" s="16"/>
      <c r="I164" s="16"/>
      <c r="J164" s="16"/>
      <c r="K164" s="3">
        <f>IF('Moneda Fiat'!A164="Venta",(E164+F164)*-1,'Moneda Fiat'!E164-'Moneda Fiat'!F164)</f>
        <v>0</v>
      </c>
    </row>
    <row r="165" spans="1:11" ht="15" customHeight="1" x14ac:dyDescent="0.25">
      <c r="A165" s="13"/>
      <c r="B165" s="14"/>
      <c r="C165" s="60"/>
      <c r="D165" s="61" t="e">
        <f>Tabla33[[#This Row],[CANTIDADEN FIAT]]/E165</f>
        <v>#DIV/0!</v>
      </c>
      <c r="E165" s="6"/>
      <c r="F165" s="6"/>
      <c r="G165" s="2"/>
      <c r="H165" s="16"/>
      <c r="I165" s="16"/>
      <c r="J165" s="16"/>
      <c r="K165" s="3">
        <f>IF('Moneda Fiat'!A165="Venta",(E165+F165)*-1,'Moneda Fiat'!E165-'Moneda Fiat'!F165)</f>
        <v>0</v>
      </c>
    </row>
    <row r="166" spans="1:11" ht="15" customHeight="1" x14ac:dyDescent="0.25">
      <c r="A166" s="13"/>
      <c r="B166" s="14"/>
      <c r="C166" s="60"/>
      <c r="D166" s="61" t="e">
        <f>Tabla33[[#This Row],[CANTIDADEN FIAT]]/E166</f>
        <v>#DIV/0!</v>
      </c>
      <c r="E166" s="6"/>
      <c r="F166" s="6"/>
      <c r="G166" s="2"/>
      <c r="H166" s="16"/>
      <c r="I166" s="16"/>
      <c r="J166" s="16"/>
      <c r="K166" s="3">
        <f>IF('Moneda Fiat'!A166="Venta",(E166+F166)*-1,'Moneda Fiat'!E166-'Moneda Fiat'!F166)</f>
        <v>0</v>
      </c>
    </row>
    <row r="167" spans="1:11" ht="15" customHeight="1" x14ac:dyDescent="0.25">
      <c r="A167" s="13"/>
      <c r="B167" s="14"/>
      <c r="C167" s="60"/>
      <c r="D167" s="61" t="e">
        <f>Tabla33[[#This Row],[CANTIDADEN FIAT]]/E167</f>
        <v>#DIV/0!</v>
      </c>
      <c r="E167" s="6"/>
      <c r="F167" s="6"/>
      <c r="G167" s="2"/>
      <c r="H167" s="16"/>
      <c r="I167" s="16"/>
      <c r="J167" s="16"/>
      <c r="K167" s="3">
        <f>IF('Moneda Fiat'!A167="Venta",(E167+F167)*-1,'Moneda Fiat'!E167-'Moneda Fiat'!F167)</f>
        <v>0</v>
      </c>
    </row>
    <row r="168" spans="1:11" ht="15" customHeight="1" x14ac:dyDescent="0.25">
      <c r="A168" s="13"/>
      <c r="B168" s="14"/>
      <c r="C168" s="60"/>
      <c r="D168" s="61" t="e">
        <f>Tabla33[[#This Row],[CANTIDADEN FIAT]]/E168</f>
        <v>#DIV/0!</v>
      </c>
      <c r="E168" s="6"/>
      <c r="F168" s="6"/>
      <c r="G168" s="2"/>
      <c r="H168" s="16"/>
      <c r="I168" s="16"/>
      <c r="J168" s="16"/>
      <c r="K168" s="3">
        <f>IF('Moneda Fiat'!A168="Venta",(E168+F168)*-1,'Moneda Fiat'!E168-'Moneda Fiat'!F168)</f>
        <v>0</v>
      </c>
    </row>
    <row r="169" spans="1:11" ht="15" customHeight="1" x14ac:dyDescent="0.25">
      <c r="A169" s="13"/>
      <c r="B169" s="14"/>
      <c r="C169" s="60"/>
      <c r="D169" s="61" t="e">
        <f>Tabla33[[#This Row],[CANTIDADEN FIAT]]/E169</f>
        <v>#DIV/0!</v>
      </c>
      <c r="E169" s="6"/>
      <c r="F169" s="6"/>
      <c r="G169" s="2"/>
      <c r="H169" s="16"/>
      <c r="I169" s="16"/>
      <c r="J169" s="16"/>
      <c r="K169" s="3">
        <f>IF('Moneda Fiat'!A169="Venta",(E169+F169)*-1,'Moneda Fiat'!E169-'Moneda Fiat'!F169)</f>
        <v>0</v>
      </c>
    </row>
    <row r="170" spans="1:11" ht="15" customHeight="1" x14ac:dyDescent="0.25">
      <c r="A170" s="13"/>
      <c r="B170" s="14"/>
      <c r="C170" s="60"/>
      <c r="D170" s="61" t="e">
        <f>Tabla33[[#This Row],[CANTIDADEN FIAT]]/E170</f>
        <v>#DIV/0!</v>
      </c>
      <c r="E170" s="6"/>
      <c r="F170" s="6"/>
      <c r="G170" s="2"/>
      <c r="H170" s="16"/>
      <c r="I170" s="16"/>
      <c r="J170" s="16"/>
      <c r="K170" s="3">
        <f>IF('Moneda Fiat'!A170="Venta",(E170+F170)*-1,'Moneda Fiat'!E170-'Moneda Fiat'!F170)</f>
        <v>0</v>
      </c>
    </row>
    <row r="171" spans="1:11" ht="15" customHeight="1" x14ac:dyDescent="0.25">
      <c r="A171" s="13"/>
      <c r="B171" s="14"/>
      <c r="C171" s="60"/>
      <c r="D171" s="61" t="e">
        <f>Tabla33[[#This Row],[CANTIDADEN FIAT]]/E171</f>
        <v>#DIV/0!</v>
      </c>
      <c r="E171" s="6"/>
      <c r="F171" s="6"/>
      <c r="G171" s="2"/>
      <c r="H171" s="16"/>
      <c r="I171" s="16"/>
      <c r="J171" s="16"/>
      <c r="K171" s="3">
        <f>IF('Moneda Fiat'!A171="Venta",(E171+F171)*-1,'Moneda Fiat'!E171-'Moneda Fiat'!F171)</f>
        <v>0</v>
      </c>
    </row>
    <row r="172" spans="1:11" ht="15" customHeight="1" x14ac:dyDescent="0.25">
      <c r="A172" s="13"/>
      <c r="B172" s="14"/>
      <c r="C172" s="60"/>
      <c r="D172" s="61" t="e">
        <f>Tabla33[[#This Row],[CANTIDADEN FIAT]]/E172</f>
        <v>#DIV/0!</v>
      </c>
      <c r="E172" s="6"/>
      <c r="F172" s="6"/>
      <c r="G172" s="2"/>
      <c r="H172" s="16"/>
      <c r="I172" s="16"/>
      <c r="J172" s="16"/>
      <c r="K172" s="3">
        <f>IF('Moneda Fiat'!A172="Venta",(E172+F172)*-1,'Moneda Fiat'!E172-'Moneda Fiat'!F172)</f>
        <v>0</v>
      </c>
    </row>
    <row r="173" spans="1:11" ht="15" customHeight="1" x14ac:dyDescent="0.25">
      <c r="A173" s="13"/>
      <c r="B173" s="14"/>
      <c r="C173" s="60"/>
      <c r="D173" s="61" t="e">
        <f>Tabla33[[#This Row],[CANTIDADEN FIAT]]/E173</f>
        <v>#DIV/0!</v>
      </c>
      <c r="E173" s="6"/>
      <c r="F173" s="6"/>
      <c r="G173" s="2"/>
      <c r="H173" s="62"/>
      <c r="I173" s="62"/>
      <c r="J173" s="62"/>
      <c r="K173" s="3">
        <f>IF('Moneda Fiat'!A173="Venta",(E173+F173)*-1,'Moneda Fiat'!E173-'Moneda Fiat'!F173)</f>
        <v>0</v>
      </c>
    </row>
    <row r="174" spans="1:11" ht="15" customHeight="1" x14ac:dyDescent="0.25">
      <c r="A174" s="13"/>
      <c r="B174" s="14"/>
      <c r="C174" s="60"/>
      <c r="D174" s="61" t="e">
        <f>Tabla33[[#This Row],[CANTIDADEN FIAT]]/E174</f>
        <v>#DIV/0!</v>
      </c>
      <c r="E174" s="6"/>
      <c r="F174" s="6"/>
      <c r="G174" s="2"/>
      <c r="H174" s="16"/>
      <c r="I174" s="16"/>
      <c r="J174" s="16"/>
      <c r="K174" s="3">
        <f>IF('Moneda Fiat'!A174="Venta",(E174+F174)*-1,'Moneda Fiat'!E174-'Moneda Fiat'!F174)</f>
        <v>0</v>
      </c>
    </row>
    <row r="175" spans="1:11" ht="15" customHeight="1" x14ac:dyDescent="0.25">
      <c r="A175" s="13"/>
      <c r="B175" s="14"/>
      <c r="C175" s="60"/>
      <c r="D175" s="61" t="e">
        <f>Tabla33[[#This Row],[CANTIDADEN FIAT]]/E175</f>
        <v>#DIV/0!</v>
      </c>
      <c r="E175" s="6"/>
      <c r="F175" s="6"/>
      <c r="G175" s="2"/>
      <c r="H175" s="16"/>
      <c r="I175" s="16"/>
      <c r="J175" s="16"/>
      <c r="K175" s="3">
        <f>IF('Moneda Fiat'!A175="Venta",(E175+F175)*-1,'Moneda Fiat'!E175-'Moneda Fiat'!F175)</f>
        <v>0</v>
      </c>
    </row>
    <row r="176" spans="1:11" ht="15" customHeight="1" x14ac:dyDescent="0.25">
      <c r="A176" s="13"/>
      <c r="B176" s="14"/>
      <c r="C176" s="60"/>
      <c r="D176" s="61" t="e">
        <f>Tabla33[[#This Row],[CANTIDADEN FIAT]]/E176</f>
        <v>#DIV/0!</v>
      </c>
      <c r="E176" s="6"/>
      <c r="F176" s="6"/>
      <c r="G176" s="2"/>
      <c r="H176" s="16"/>
      <c r="I176" s="16"/>
      <c r="J176" s="16"/>
      <c r="K176" s="3">
        <f>IF('Moneda Fiat'!A176="Venta",(E176+F176)*-1,'Moneda Fiat'!E176-'Moneda Fiat'!F176)</f>
        <v>0</v>
      </c>
    </row>
    <row r="177" spans="1:11" ht="15" customHeight="1" x14ac:dyDescent="0.25">
      <c r="A177" s="13"/>
      <c r="B177" s="14"/>
      <c r="C177" s="60"/>
      <c r="D177" s="61" t="e">
        <f>Tabla33[[#This Row],[CANTIDADEN FIAT]]/E177</f>
        <v>#DIV/0!</v>
      </c>
      <c r="E177" s="6"/>
      <c r="F177" s="6"/>
      <c r="G177" s="2"/>
      <c r="H177" s="16"/>
      <c r="I177" s="16"/>
      <c r="J177" s="16"/>
      <c r="K177" s="3">
        <f>IF('Moneda Fiat'!A177="Venta",(E177+F177)*-1,'Moneda Fiat'!E177-'Moneda Fiat'!F177)</f>
        <v>0</v>
      </c>
    </row>
    <row r="178" spans="1:11" ht="15" customHeight="1" x14ac:dyDescent="0.25">
      <c r="A178" s="13"/>
      <c r="B178" s="14"/>
      <c r="C178" s="60"/>
      <c r="D178" s="61" t="e">
        <f>Tabla33[[#This Row],[CANTIDADEN FIAT]]/E178</f>
        <v>#DIV/0!</v>
      </c>
      <c r="E178" s="6"/>
      <c r="F178" s="6"/>
      <c r="G178" s="2"/>
      <c r="H178" s="16"/>
      <c r="I178" s="16"/>
      <c r="J178" s="16"/>
      <c r="K178" s="3">
        <f>IF('Moneda Fiat'!A178="Venta",(E178+F178)*-1,'Moneda Fiat'!E178-'Moneda Fiat'!F178)</f>
        <v>0</v>
      </c>
    </row>
    <row r="179" spans="1:11" ht="15" customHeight="1" x14ac:dyDescent="0.25">
      <c r="A179" s="13"/>
      <c r="B179" s="14"/>
      <c r="C179" s="60"/>
      <c r="D179" s="61" t="e">
        <f>Tabla33[[#This Row],[CANTIDADEN FIAT]]/E179</f>
        <v>#DIV/0!</v>
      </c>
      <c r="E179" s="6"/>
      <c r="F179" s="6"/>
      <c r="G179" s="2"/>
      <c r="H179" s="16"/>
      <c r="I179" s="16"/>
      <c r="J179" s="16"/>
      <c r="K179" s="3">
        <f>IF('Moneda Fiat'!A179="Venta",(E179+F179)*-1,'Moneda Fiat'!E179-'Moneda Fiat'!F179)</f>
        <v>0</v>
      </c>
    </row>
    <row r="180" spans="1:11" ht="15" customHeight="1" x14ac:dyDescent="0.25">
      <c r="A180" s="13"/>
      <c r="B180" s="14"/>
      <c r="C180" s="60"/>
      <c r="D180" s="61" t="e">
        <f>Tabla33[[#This Row],[CANTIDADEN FIAT]]/E180</f>
        <v>#DIV/0!</v>
      </c>
      <c r="E180" s="6"/>
      <c r="F180" s="6"/>
      <c r="G180" s="2"/>
      <c r="H180" s="16"/>
      <c r="I180" s="16"/>
      <c r="J180" s="16"/>
      <c r="K180" s="3">
        <f>IF('Moneda Fiat'!A180="Venta",(E180+F180)*-1,'Moneda Fiat'!E180-'Moneda Fiat'!F180)</f>
        <v>0</v>
      </c>
    </row>
    <row r="181" spans="1:11" ht="15" customHeight="1" x14ac:dyDescent="0.25">
      <c r="A181" s="13"/>
      <c r="B181" s="14"/>
      <c r="C181" s="60"/>
      <c r="D181" s="61" t="e">
        <f>Tabla33[[#This Row],[CANTIDADEN FIAT]]/E181</f>
        <v>#DIV/0!</v>
      </c>
      <c r="E181" s="6"/>
      <c r="F181" s="6"/>
      <c r="G181" s="2"/>
      <c r="H181" s="16"/>
      <c r="I181" s="16"/>
      <c r="J181" s="16"/>
      <c r="K181" s="3">
        <f>IF('Moneda Fiat'!A181="Venta",(E181+F181)*-1,'Moneda Fiat'!E181-'Moneda Fiat'!F181)</f>
        <v>0</v>
      </c>
    </row>
    <row r="182" spans="1:11" ht="15" customHeight="1" x14ac:dyDescent="0.25">
      <c r="A182" s="13"/>
      <c r="B182" s="14"/>
      <c r="C182" s="60"/>
      <c r="D182" s="61" t="e">
        <f>Tabla33[[#This Row],[CANTIDADEN FIAT]]/E182</f>
        <v>#DIV/0!</v>
      </c>
      <c r="E182" s="6"/>
      <c r="F182" s="6"/>
      <c r="G182" s="2"/>
      <c r="H182" s="16"/>
      <c r="I182" s="16"/>
      <c r="J182" s="16"/>
      <c r="K182" s="3">
        <f>IF('Moneda Fiat'!A182="Venta",(E182+F182)*-1,'Moneda Fiat'!E182-'Moneda Fiat'!F182)</f>
        <v>0</v>
      </c>
    </row>
    <row r="183" spans="1:11" ht="15" customHeight="1" x14ac:dyDescent="0.25">
      <c r="A183" s="13"/>
      <c r="B183" s="14"/>
      <c r="C183" s="60"/>
      <c r="D183" s="61" t="e">
        <f>Tabla33[[#This Row],[CANTIDADEN FIAT]]/E183</f>
        <v>#DIV/0!</v>
      </c>
      <c r="E183" s="6"/>
      <c r="F183" s="6"/>
      <c r="G183" s="2"/>
      <c r="H183" s="16"/>
      <c r="I183" s="16"/>
      <c r="J183" s="16"/>
      <c r="K183" s="3">
        <f>IF('Moneda Fiat'!A183="Venta",(E183+F183)*-1,'Moneda Fiat'!E183-'Moneda Fiat'!F183)</f>
        <v>0</v>
      </c>
    </row>
    <row r="184" spans="1:11" ht="15" customHeight="1" x14ac:dyDescent="0.25">
      <c r="A184" s="13"/>
      <c r="B184" s="14"/>
      <c r="C184" s="60"/>
      <c r="D184" s="61" t="e">
        <f>Tabla33[[#This Row],[CANTIDADEN FIAT]]/E184</f>
        <v>#DIV/0!</v>
      </c>
      <c r="E184" s="6"/>
      <c r="F184" s="6"/>
      <c r="G184" s="2"/>
      <c r="H184" s="16"/>
      <c r="I184" s="16"/>
      <c r="J184" s="16"/>
      <c r="K184" s="3">
        <f>IF('Moneda Fiat'!A184="Venta",(E184+F184)*-1,'Moneda Fiat'!E184-'Moneda Fiat'!F184)</f>
        <v>0</v>
      </c>
    </row>
    <row r="185" spans="1:11" ht="15" customHeight="1" x14ac:dyDescent="0.25">
      <c r="A185" s="13"/>
      <c r="B185" s="14"/>
      <c r="C185" s="60"/>
      <c r="D185" s="61" t="e">
        <f>Tabla33[[#This Row],[CANTIDADEN FIAT]]/E185</f>
        <v>#DIV/0!</v>
      </c>
      <c r="E185" s="6"/>
      <c r="F185" s="6"/>
      <c r="G185" s="2"/>
      <c r="H185" s="16"/>
      <c r="I185" s="16"/>
      <c r="J185" s="16"/>
      <c r="K185" s="3">
        <f>IF('Moneda Fiat'!A185="Venta",(E185+F185)*-1,'Moneda Fiat'!E185-'Moneda Fiat'!F185)</f>
        <v>0</v>
      </c>
    </row>
    <row r="186" spans="1:11" ht="15" customHeight="1" x14ac:dyDescent="0.25">
      <c r="A186" s="13"/>
      <c r="B186" s="14"/>
      <c r="C186" s="60"/>
      <c r="D186" s="61" t="e">
        <f>Tabla33[[#This Row],[CANTIDADEN FIAT]]/E186</f>
        <v>#DIV/0!</v>
      </c>
      <c r="E186" s="6"/>
      <c r="F186" s="6"/>
      <c r="G186" s="2"/>
      <c r="H186" s="16"/>
      <c r="I186" s="16"/>
      <c r="J186" s="16"/>
      <c r="K186" s="3">
        <f>IF('Moneda Fiat'!A186="Venta",(E186+F186)*-1,'Moneda Fiat'!E186-'Moneda Fiat'!F186)</f>
        <v>0</v>
      </c>
    </row>
    <row r="187" spans="1:11" ht="15" customHeight="1" x14ac:dyDescent="0.25">
      <c r="A187" s="13"/>
      <c r="B187" s="14"/>
      <c r="C187" s="60"/>
      <c r="D187" s="61" t="e">
        <f>Tabla33[[#This Row],[CANTIDADEN FIAT]]/E187</f>
        <v>#DIV/0!</v>
      </c>
      <c r="E187" s="6"/>
      <c r="F187" s="6"/>
      <c r="G187" s="2"/>
      <c r="H187" s="16"/>
      <c r="I187" s="16"/>
      <c r="J187" s="16"/>
      <c r="K187" s="3">
        <f>IF('Moneda Fiat'!A187="Venta",(E187+F187)*-1,'Moneda Fiat'!E187-'Moneda Fiat'!F187)</f>
        <v>0</v>
      </c>
    </row>
    <row r="188" spans="1:11" ht="15" customHeight="1" x14ac:dyDescent="0.25">
      <c r="A188" s="13"/>
      <c r="B188" s="14"/>
      <c r="C188" s="60"/>
      <c r="D188" s="61" t="e">
        <f>Tabla33[[#This Row],[CANTIDADEN FIAT]]/E188</f>
        <v>#DIV/0!</v>
      </c>
      <c r="E188" s="6"/>
      <c r="F188" s="6"/>
      <c r="G188" s="2"/>
      <c r="H188" s="16"/>
      <c r="I188" s="16"/>
      <c r="J188" s="16"/>
      <c r="K188" s="3">
        <f>IF('Moneda Fiat'!A188="Venta",(E188+F188)*-1,'Moneda Fiat'!E188-'Moneda Fiat'!F188)</f>
        <v>0</v>
      </c>
    </row>
    <row r="189" spans="1:11" ht="15" customHeight="1" x14ac:dyDescent="0.25">
      <c r="A189" s="13"/>
      <c r="B189" s="14"/>
      <c r="C189" s="60"/>
      <c r="D189" s="61" t="e">
        <f>Tabla33[[#This Row],[CANTIDADEN FIAT]]/E189</f>
        <v>#DIV/0!</v>
      </c>
      <c r="E189" s="6"/>
      <c r="F189" s="6"/>
      <c r="G189" s="2"/>
      <c r="H189" s="16"/>
      <c r="I189" s="16"/>
      <c r="J189" s="16"/>
      <c r="K189" s="3">
        <f>IF('Moneda Fiat'!A189="Venta",(E189+F189)*-1,'Moneda Fiat'!E189-'Moneda Fiat'!F189)</f>
        <v>0</v>
      </c>
    </row>
    <row r="190" spans="1:11" ht="15" customHeight="1" x14ac:dyDescent="0.25">
      <c r="A190" s="13"/>
      <c r="B190" s="14"/>
      <c r="C190" s="60"/>
      <c r="D190" s="61" t="e">
        <f>Tabla33[[#This Row],[CANTIDADEN FIAT]]/E190</f>
        <v>#DIV/0!</v>
      </c>
      <c r="E190" s="6"/>
      <c r="F190" s="6"/>
      <c r="G190" s="2"/>
      <c r="H190" s="16"/>
      <c r="I190" s="16"/>
      <c r="J190" s="16"/>
      <c r="K190" s="3">
        <f>IF('Moneda Fiat'!A190="Venta",(E190+F190)*-1,'Moneda Fiat'!E190-'Moneda Fiat'!F190)</f>
        <v>0</v>
      </c>
    </row>
    <row r="191" spans="1:11" ht="15" customHeight="1" x14ac:dyDescent="0.25">
      <c r="A191" s="13"/>
      <c r="B191" s="14"/>
      <c r="C191" s="60"/>
      <c r="D191" s="61" t="e">
        <f>Tabla33[[#This Row],[CANTIDADEN FIAT]]/E191</f>
        <v>#DIV/0!</v>
      </c>
      <c r="E191" s="6"/>
      <c r="F191" s="6"/>
      <c r="G191" s="2"/>
      <c r="H191" s="16"/>
      <c r="I191" s="16"/>
      <c r="J191" s="16"/>
      <c r="K191" s="3">
        <f>IF('Moneda Fiat'!A191="Venta",(E191+F191)*-1,'Moneda Fiat'!E191-'Moneda Fiat'!F191)</f>
        <v>0</v>
      </c>
    </row>
    <row r="192" spans="1:11" ht="15" customHeight="1" x14ac:dyDescent="0.25">
      <c r="A192" s="13"/>
      <c r="B192" s="14"/>
      <c r="C192" s="60"/>
      <c r="D192" s="61" t="e">
        <f>Tabla33[[#This Row],[CANTIDADEN FIAT]]/E192</f>
        <v>#DIV/0!</v>
      </c>
      <c r="E192" s="6"/>
      <c r="F192" s="6"/>
      <c r="G192" s="2"/>
      <c r="H192" s="16"/>
      <c r="I192" s="16"/>
      <c r="J192" s="16"/>
      <c r="K192" s="3">
        <f>IF('Moneda Fiat'!A192="Venta",(E192+F192)*-1,'Moneda Fiat'!E192-'Moneda Fiat'!F192)</f>
        <v>0</v>
      </c>
    </row>
    <row r="193" spans="1:11" ht="15" customHeight="1" x14ac:dyDescent="0.25">
      <c r="A193" s="13"/>
      <c r="B193" s="14"/>
      <c r="C193" s="60"/>
      <c r="D193" s="61" t="e">
        <f>Tabla33[[#This Row],[CANTIDADEN FIAT]]/E193</f>
        <v>#DIV/0!</v>
      </c>
      <c r="E193" s="6"/>
      <c r="F193" s="6"/>
      <c r="G193" s="2"/>
      <c r="H193" s="16"/>
      <c r="I193" s="16"/>
      <c r="J193" s="16"/>
      <c r="K193" s="3">
        <f>IF('Moneda Fiat'!A193="Venta",(E193+F193)*-1,'Moneda Fiat'!E193-'Moneda Fiat'!F193)</f>
        <v>0</v>
      </c>
    </row>
    <row r="194" spans="1:11" ht="15" customHeight="1" x14ac:dyDescent="0.25">
      <c r="A194" s="13"/>
      <c r="B194" s="14"/>
      <c r="C194" s="60"/>
      <c r="D194" s="61" t="e">
        <f>Tabla33[[#This Row],[CANTIDADEN FIAT]]/E194</f>
        <v>#DIV/0!</v>
      </c>
      <c r="E194" s="6"/>
      <c r="F194" s="6"/>
      <c r="G194" s="2"/>
      <c r="H194" s="16"/>
      <c r="I194" s="16"/>
      <c r="J194" s="16"/>
      <c r="K194" s="3">
        <f>IF('Moneda Fiat'!A194="Venta",(E194+F194)*-1,'Moneda Fiat'!E194-'Moneda Fiat'!F194)</f>
        <v>0</v>
      </c>
    </row>
    <row r="195" spans="1:11" ht="15" customHeight="1" x14ac:dyDescent="0.25">
      <c r="A195" s="13"/>
      <c r="B195" s="14"/>
      <c r="C195" s="60"/>
      <c r="D195" s="61" t="e">
        <f>Tabla33[[#This Row],[CANTIDADEN FIAT]]/E195</f>
        <v>#DIV/0!</v>
      </c>
      <c r="E195" s="6"/>
      <c r="F195" s="6"/>
      <c r="G195" s="2"/>
      <c r="H195" s="16"/>
      <c r="I195" s="16"/>
      <c r="J195" s="16"/>
      <c r="K195" s="3">
        <f>IF('Moneda Fiat'!A195="Venta",(E195+F195)*-1,'Moneda Fiat'!E195-'Moneda Fiat'!F195)</f>
        <v>0</v>
      </c>
    </row>
    <row r="196" spans="1:11" ht="15" customHeight="1" x14ac:dyDescent="0.25">
      <c r="A196" s="13"/>
      <c r="B196" s="14"/>
      <c r="C196" s="60"/>
      <c r="D196" s="61" t="e">
        <f>Tabla33[[#This Row],[CANTIDADEN FIAT]]/E196</f>
        <v>#DIV/0!</v>
      </c>
      <c r="E196" s="6"/>
      <c r="F196" s="6"/>
      <c r="G196" s="2"/>
      <c r="H196" s="16"/>
      <c r="I196" s="16"/>
      <c r="J196" s="16"/>
      <c r="K196" s="3">
        <f>IF('Moneda Fiat'!A196="Venta",(E196+F196)*-1,'Moneda Fiat'!E196-'Moneda Fiat'!F196)</f>
        <v>0</v>
      </c>
    </row>
    <row r="197" spans="1:11" ht="15" customHeight="1" x14ac:dyDescent="0.25">
      <c r="A197" s="13"/>
      <c r="B197" s="14"/>
      <c r="C197" s="60"/>
      <c r="D197" s="61" t="e">
        <f>Tabla33[[#This Row],[CANTIDADEN FIAT]]/E197</f>
        <v>#DIV/0!</v>
      </c>
      <c r="E197" s="6"/>
      <c r="F197" s="6"/>
      <c r="G197" s="2"/>
      <c r="H197" s="16"/>
      <c r="I197" s="16"/>
      <c r="J197" s="16"/>
      <c r="K197" s="3">
        <f>IF('Moneda Fiat'!A197="Venta",(E197+F197)*-1,'Moneda Fiat'!E197-'Moneda Fiat'!F197)</f>
        <v>0</v>
      </c>
    </row>
    <row r="198" spans="1:11" ht="15" customHeight="1" x14ac:dyDescent="0.25">
      <c r="A198" s="13"/>
      <c r="B198" s="14"/>
      <c r="C198" s="60"/>
      <c r="D198" s="61" t="e">
        <f>Tabla33[[#This Row],[CANTIDADEN FIAT]]/E198</f>
        <v>#DIV/0!</v>
      </c>
      <c r="E198" s="6"/>
      <c r="F198" s="6"/>
      <c r="G198" s="2"/>
      <c r="H198" s="16"/>
      <c r="I198" s="16"/>
      <c r="J198" s="16"/>
      <c r="K198" s="3">
        <f>IF('Moneda Fiat'!A198="Venta",(E198+F198)*-1,'Moneda Fiat'!E198-'Moneda Fiat'!F198)</f>
        <v>0</v>
      </c>
    </row>
    <row r="199" spans="1:11" ht="15" customHeight="1" x14ac:dyDescent="0.25">
      <c r="A199" s="13"/>
      <c r="B199" s="14"/>
      <c r="C199" s="60"/>
      <c r="D199" s="61" t="e">
        <f>Tabla33[[#This Row],[CANTIDADEN FIAT]]/E199</f>
        <v>#DIV/0!</v>
      </c>
      <c r="E199" s="6"/>
      <c r="F199" s="6"/>
      <c r="G199" s="2"/>
      <c r="H199" s="16"/>
      <c r="I199" s="16"/>
      <c r="J199" s="16"/>
      <c r="K199" s="3">
        <f>IF('Moneda Fiat'!A199="Venta",(E199+F199)*-1,'Moneda Fiat'!E199-'Moneda Fiat'!F199)</f>
        <v>0</v>
      </c>
    </row>
    <row r="200" spans="1:11" ht="15" customHeight="1" x14ac:dyDescent="0.25">
      <c r="A200" s="13"/>
      <c r="B200" s="14"/>
      <c r="C200" s="60"/>
      <c r="D200" s="61" t="e">
        <f>Tabla33[[#This Row],[CANTIDADEN FIAT]]/E200</f>
        <v>#DIV/0!</v>
      </c>
      <c r="E200" s="6"/>
      <c r="F200" s="6"/>
      <c r="G200" s="2"/>
      <c r="H200" s="16"/>
      <c r="I200" s="16"/>
      <c r="J200" s="16"/>
      <c r="K200" s="3">
        <f>IF('Moneda Fiat'!A200="Venta",(E200+F200)*-1,'Moneda Fiat'!E200-'Moneda Fiat'!F200)</f>
        <v>0</v>
      </c>
    </row>
    <row r="201" spans="1:11" ht="15" customHeight="1" x14ac:dyDescent="0.25">
      <c r="A201" s="13"/>
      <c r="B201" s="14"/>
      <c r="C201" s="60"/>
      <c r="D201" s="61" t="e">
        <f>Tabla33[[#This Row],[CANTIDADEN FIAT]]/E201</f>
        <v>#DIV/0!</v>
      </c>
      <c r="E201" s="6"/>
      <c r="F201" s="6"/>
      <c r="G201" s="2"/>
      <c r="H201" s="16"/>
      <c r="I201" s="16"/>
      <c r="J201" s="16"/>
      <c r="K201" s="3">
        <f>IF('Moneda Fiat'!A201="Venta",(E201+F201)*-1,'Moneda Fiat'!E201-'Moneda Fiat'!F201)</f>
        <v>0</v>
      </c>
    </row>
    <row r="202" spans="1:11" ht="15" customHeight="1" x14ac:dyDescent="0.25">
      <c r="A202" s="13"/>
      <c r="B202" s="14"/>
      <c r="C202" s="60"/>
      <c r="D202" s="61" t="e">
        <f>Tabla33[[#This Row],[CANTIDADEN FIAT]]/E202</f>
        <v>#DIV/0!</v>
      </c>
      <c r="E202" s="6"/>
      <c r="F202" s="6"/>
      <c r="G202" s="2"/>
      <c r="H202" s="16"/>
      <c r="I202" s="16"/>
      <c r="J202" s="16"/>
      <c r="K202" s="3">
        <f>IF('Moneda Fiat'!A202="Venta",(E202+F202)*-1,'Moneda Fiat'!E202-'Moneda Fiat'!F202)</f>
        <v>0</v>
      </c>
    </row>
    <row r="203" spans="1:11" ht="15" customHeight="1" x14ac:dyDescent="0.25">
      <c r="A203" s="13"/>
      <c r="B203" s="14"/>
      <c r="C203" s="60"/>
      <c r="D203" s="61" t="e">
        <f>Tabla33[[#This Row],[CANTIDADEN FIAT]]/E203</f>
        <v>#DIV/0!</v>
      </c>
      <c r="E203" s="6"/>
      <c r="F203" s="6"/>
      <c r="G203" s="2"/>
      <c r="H203" s="16"/>
      <c r="I203" s="16"/>
      <c r="J203" s="16"/>
      <c r="K203" s="3">
        <f>IF('Moneda Fiat'!A203="Venta",(E203+F203)*-1,'Moneda Fiat'!E203-'Moneda Fiat'!F203)</f>
        <v>0</v>
      </c>
    </row>
    <row r="204" spans="1:11" ht="15" customHeight="1" x14ac:dyDescent="0.25">
      <c r="A204" s="13"/>
      <c r="B204" s="14"/>
      <c r="C204" s="60"/>
      <c r="D204" s="61" t="e">
        <f>Tabla33[[#This Row],[CANTIDADEN FIAT]]/E204</f>
        <v>#DIV/0!</v>
      </c>
      <c r="E204" s="6"/>
      <c r="F204" s="6"/>
      <c r="G204" s="2"/>
      <c r="H204" s="16"/>
      <c r="I204" s="16"/>
      <c r="J204" s="16"/>
      <c r="K204" s="3">
        <f>IF('Moneda Fiat'!A204="Venta",(E204+F204)*-1,'Moneda Fiat'!E204-'Moneda Fiat'!F204)</f>
        <v>0</v>
      </c>
    </row>
    <row r="205" spans="1:11" ht="15" customHeight="1" x14ac:dyDescent="0.25">
      <c r="A205" s="13"/>
      <c r="B205" s="14"/>
      <c r="C205" s="60"/>
      <c r="D205" s="61" t="e">
        <f>Tabla33[[#This Row],[CANTIDADEN FIAT]]/E205</f>
        <v>#DIV/0!</v>
      </c>
      <c r="E205" s="6"/>
      <c r="F205" s="6"/>
      <c r="G205" s="2"/>
      <c r="H205" s="16"/>
      <c r="I205" s="16"/>
      <c r="J205" s="16"/>
      <c r="K205" s="3">
        <f>IF('Moneda Fiat'!A205="Venta",(E205+F205)*-1,'Moneda Fiat'!E205-'Moneda Fiat'!F205)</f>
        <v>0</v>
      </c>
    </row>
    <row r="206" spans="1:11" ht="15" customHeight="1" x14ac:dyDescent="0.25">
      <c r="A206" s="13"/>
      <c r="B206" s="14"/>
      <c r="C206" s="60"/>
      <c r="D206" s="61" t="e">
        <f>Tabla33[[#This Row],[CANTIDADEN FIAT]]/E206</f>
        <v>#DIV/0!</v>
      </c>
      <c r="E206" s="6"/>
      <c r="F206" s="6"/>
      <c r="G206" s="2"/>
      <c r="H206" s="16"/>
      <c r="I206" s="16"/>
      <c r="J206" s="16"/>
      <c r="K206" s="3">
        <f>IF('Moneda Fiat'!A206="Venta",(E206+F206)*-1,'Moneda Fiat'!E206-'Moneda Fiat'!F206)</f>
        <v>0</v>
      </c>
    </row>
    <row r="207" spans="1:11" ht="15" customHeight="1" x14ac:dyDescent="0.25">
      <c r="A207" s="13"/>
      <c r="B207" s="14"/>
      <c r="C207" s="60"/>
      <c r="D207" s="61" t="e">
        <f>Tabla33[[#This Row],[CANTIDADEN FIAT]]/E207</f>
        <v>#DIV/0!</v>
      </c>
      <c r="E207" s="6"/>
      <c r="F207" s="6"/>
      <c r="G207" s="2"/>
      <c r="H207" s="16"/>
      <c r="I207" s="16"/>
      <c r="J207" s="16"/>
      <c r="K207" s="3">
        <f>IF('Moneda Fiat'!A207="Venta",(E207+F207)*-1,'Moneda Fiat'!E207-'Moneda Fiat'!F207)</f>
        <v>0</v>
      </c>
    </row>
    <row r="208" spans="1:11" ht="15" customHeight="1" x14ac:dyDescent="0.25">
      <c r="A208" s="13"/>
      <c r="B208" s="14"/>
      <c r="C208" s="60"/>
      <c r="D208" s="61" t="e">
        <f>Tabla33[[#This Row],[CANTIDADEN FIAT]]/E208</f>
        <v>#DIV/0!</v>
      </c>
      <c r="E208" s="6"/>
      <c r="F208" s="6"/>
      <c r="G208" s="2"/>
      <c r="H208" s="16"/>
      <c r="I208" s="16"/>
      <c r="J208" s="16"/>
      <c r="K208" s="3">
        <f>IF('Moneda Fiat'!A208="Venta",(E208+F208)*-1,'Moneda Fiat'!E208-'Moneda Fiat'!F208)</f>
        <v>0</v>
      </c>
    </row>
    <row r="209" spans="1:11" ht="15" customHeight="1" x14ac:dyDescent="0.25">
      <c r="A209" s="13"/>
      <c r="B209" s="14"/>
      <c r="C209" s="60"/>
      <c r="D209" s="61" t="e">
        <f>Tabla33[[#This Row],[CANTIDADEN FIAT]]/E209</f>
        <v>#DIV/0!</v>
      </c>
      <c r="E209" s="6"/>
      <c r="F209" s="6"/>
      <c r="G209" s="2"/>
      <c r="H209" s="16"/>
      <c r="I209" s="16"/>
      <c r="J209" s="16"/>
      <c r="K209" s="3">
        <f>IF('Moneda Fiat'!A209="Venta",(E209+F209)*-1,'Moneda Fiat'!E209-'Moneda Fiat'!F209)</f>
        <v>0</v>
      </c>
    </row>
    <row r="210" spans="1:11" ht="15" customHeight="1" x14ac:dyDescent="0.25">
      <c r="A210" s="13"/>
      <c r="B210" s="14"/>
      <c r="C210" s="60"/>
      <c r="D210" s="61" t="e">
        <f>Tabla33[[#This Row],[CANTIDADEN FIAT]]/E210</f>
        <v>#DIV/0!</v>
      </c>
      <c r="E210" s="6"/>
      <c r="F210" s="6"/>
      <c r="G210" s="2"/>
      <c r="H210" s="16"/>
      <c r="I210" s="16"/>
      <c r="J210" s="16"/>
      <c r="K210" s="3">
        <f>IF('Moneda Fiat'!A210="Venta",(E210+F210)*-1,'Moneda Fiat'!E210-'Moneda Fiat'!F210)</f>
        <v>0</v>
      </c>
    </row>
    <row r="211" spans="1:11" ht="15" customHeight="1" x14ac:dyDescent="0.25">
      <c r="A211" s="13"/>
      <c r="B211" s="14"/>
      <c r="C211" s="60"/>
      <c r="D211" s="61" t="e">
        <f>Tabla33[[#This Row],[CANTIDADEN FIAT]]/E211</f>
        <v>#DIV/0!</v>
      </c>
      <c r="E211" s="6"/>
      <c r="F211" s="6"/>
      <c r="G211" s="2"/>
      <c r="H211" s="16"/>
      <c r="I211" s="16"/>
      <c r="J211" s="16"/>
      <c r="K211" s="3">
        <f>IF('Moneda Fiat'!A211="Venta",(E211+F211)*-1,'Moneda Fiat'!E211-'Moneda Fiat'!F211)</f>
        <v>0</v>
      </c>
    </row>
    <row r="212" spans="1:11" ht="15" customHeight="1" x14ac:dyDescent="0.25">
      <c r="A212" s="13"/>
      <c r="B212" s="14"/>
      <c r="C212" s="60"/>
      <c r="D212" s="61" t="e">
        <f>Tabla33[[#This Row],[CANTIDADEN FIAT]]/E212</f>
        <v>#DIV/0!</v>
      </c>
      <c r="E212" s="6"/>
      <c r="F212" s="6"/>
      <c r="G212" s="2"/>
      <c r="H212" s="16"/>
      <c r="I212" s="16"/>
      <c r="J212" s="16"/>
      <c r="K212" s="3">
        <f>IF('Moneda Fiat'!A212="Venta",(E212+F212)*-1,'Moneda Fiat'!E212-'Moneda Fiat'!F212)</f>
        <v>0</v>
      </c>
    </row>
    <row r="213" spans="1:11" ht="15" customHeight="1" x14ac:dyDescent="0.25">
      <c r="A213" s="13"/>
      <c r="B213" s="14"/>
      <c r="C213" s="60"/>
      <c r="D213" s="61" t="e">
        <f>Tabla33[[#This Row],[CANTIDADEN FIAT]]/E213</f>
        <v>#DIV/0!</v>
      </c>
      <c r="E213" s="6"/>
      <c r="F213" s="6"/>
      <c r="G213" s="2"/>
      <c r="H213" s="16"/>
      <c r="I213" s="16"/>
      <c r="J213" s="16"/>
      <c r="K213" s="3">
        <f>IF('Moneda Fiat'!A213="Venta",(E213+F213)*-1,'Moneda Fiat'!E213-'Moneda Fiat'!F213)</f>
        <v>0</v>
      </c>
    </row>
    <row r="214" spans="1:11" ht="15" customHeight="1" x14ac:dyDescent="0.25">
      <c r="A214" s="13"/>
      <c r="B214" s="14"/>
      <c r="C214" s="60"/>
      <c r="D214" s="61" t="e">
        <f>Tabla33[[#This Row],[CANTIDADEN FIAT]]/E214</f>
        <v>#DIV/0!</v>
      </c>
      <c r="E214" s="6"/>
      <c r="F214" s="6"/>
      <c r="G214" s="2"/>
      <c r="H214" s="16"/>
      <c r="I214" s="16"/>
      <c r="J214" s="16"/>
      <c r="K214" s="3">
        <f>IF('Moneda Fiat'!A214="Venta",(E214+F214)*-1,'Moneda Fiat'!E214-'Moneda Fiat'!F214)</f>
        <v>0</v>
      </c>
    </row>
    <row r="215" spans="1:11" ht="15" customHeight="1" x14ac:dyDescent="0.25">
      <c r="A215" s="13"/>
      <c r="B215" s="14"/>
      <c r="C215" s="60"/>
      <c r="D215" s="61" t="e">
        <f>Tabla33[[#This Row],[CANTIDADEN FIAT]]/E215</f>
        <v>#DIV/0!</v>
      </c>
      <c r="E215" s="6"/>
      <c r="F215" s="6"/>
      <c r="G215" s="2"/>
      <c r="H215" s="16"/>
      <c r="I215" s="16"/>
      <c r="J215" s="16"/>
      <c r="K215" s="3">
        <f>IF('Moneda Fiat'!A215="Venta",(E215+F215)*-1,'Moneda Fiat'!E215-'Moneda Fiat'!F215)</f>
        <v>0</v>
      </c>
    </row>
    <row r="216" spans="1:11" ht="15" customHeight="1" x14ac:dyDescent="0.25">
      <c r="A216" s="13"/>
      <c r="B216" s="14"/>
      <c r="C216" s="60"/>
      <c r="D216" s="61" t="e">
        <f>Tabla33[[#This Row],[CANTIDADEN FIAT]]/E216</f>
        <v>#DIV/0!</v>
      </c>
      <c r="E216" s="6"/>
      <c r="F216" s="6"/>
      <c r="G216" s="2"/>
      <c r="H216" s="16"/>
      <c r="I216" s="16"/>
      <c r="J216" s="16"/>
      <c r="K216" s="3">
        <f>IF('Moneda Fiat'!A216="Venta",(E216+F216)*-1,'Moneda Fiat'!E216-'Moneda Fiat'!F216)</f>
        <v>0</v>
      </c>
    </row>
    <row r="217" spans="1:11" ht="15" customHeight="1" x14ac:dyDescent="0.25">
      <c r="A217" s="13"/>
      <c r="B217" s="14"/>
      <c r="C217" s="60"/>
      <c r="D217" s="61" t="e">
        <f>Tabla33[[#This Row],[CANTIDADEN FIAT]]/E217</f>
        <v>#DIV/0!</v>
      </c>
      <c r="E217" s="6"/>
      <c r="F217" s="6"/>
      <c r="G217" s="2"/>
      <c r="H217" s="16"/>
      <c r="I217" s="16"/>
      <c r="J217" s="16"/>
      <c r="K217" s="3">
        <f>IF('Moneda Fiat'!A217="Venta",(E217+F217)*-1,'Moneda Fiat'!E217-'Moneda Fiat'!F217)</f>
        <v>0</v>
      </c>
    </row>
    <row r="218" spans="1:11" ht="15" customHeight="1" x14ac:dyDescent="0.25">
      <c r="A218" s="13"/>
      <c r="B218" s="14"/>
      <c r="C218" s="60"/>
      <c r="D218" s="61" t="e">
        <f>Tabla33[[#This Row],[CANTIDADEN FIAT]]/E218</f>
        <v>#DIV/0!</v>
      </c>
      <c r="E218" s="6"/>
      <c r="F218" s="6"/>
      <c r="G218" s="2"/>
      <c r="H218" s="16"/>
      <c r="I218" s="16"/>
      <c r="J218" s="16"/>
      <c r="K218" s="3">
        <f>IF('Moneda Fiat'!A218="Venta",(E218+F218)*-1,'Moneda Fiat'!E218-'Moneda Fiat'!F218)</f>
        <v>0</v>
      </c>
    </row>
    <row r="219" spans="1:11" ht="15" customHeight="1" x14ac:dyDescent="0.25">
      <c r="A219" s="13"/>
      <c r="B219" s="14"/>
      <c r="C219" s="60"/>
      <c r="D219" s="61" t="e">
        <f>Tabla33[[#This Row],[CANTIDADEN FIAT]]/E219</f>
        <v>#DIV/0!</v>
      </c>
      <c r="E219" s="6"/>
      <c r="F219" s="6"/>
      <c r="G219" s="2"/>
      <c r="H219" s="16"/>
      <c r="I219" s="16"/>
      <c r="J219" s="16"/>
      <c r="K219" s="3">
        <f>IF('Moneda Fiat'!A219="Venta",(E219+F219)*-1,'Moneda Fiat'!E219-'Moneda Fiat'!F219)</f>
        <v>0</v>
      </c>
    </row>
    <row r="220" spans="1:11" ht="15" customHeight="1" x14ac:dyDescent="0.25">
      <c r="A220" s="13"/>
      <c r="B220" s="14"/>
      <c r="C220" s="60"/>
      <c r="D220" s="61" t="e">
        <f>Tabla33[[#This Row],[CANTIDADEN FIAT]]/E220</f>
        <v>#DIV/0!</v>
      </c>
      <c r="E220" s="6"/>
      <c r="F220" s="6"/>
      <c r="G220" s="2"/>
      <c r="H220" s="16"/>
      <c r="I220" s="16"/>
      <c r="J220" s="16"/>
      <c r="K220" s="3">
        <f>IF('Moneda Fiat'!A220="Venta",(E220+F220)*-1,'Moneda Fiat'!E220-'Moneda Fiat'!F220)</f>
        <v>0</v>
      </c>
    </row>
    <row r="221" spans="1:11" ht="15" customHeight="1" x14ac:dyDescent="0.25">
      <c r="A221" s="13"/>
      <c r="B221" s="14"/>
      <c r="C221" s="60"/>
      <c r="D221" s="61" t="e">
        <f>Tabla33[[#This Row],[CANTIDADEN FIAT]]/E221</f>
        <v>#DIV/0!</v>
      </c>
      <c r="E221" s="6"/>
      <c r="F221" s="6"/>
      <c r="G221" s="2"/>
      <c r="H221" s="16"/>
      <c r="I221" s="16"/>
      <c r="J221" s="16"/>
      <c r="K221" s="3">
        <f>IF('Moneda Fiat'!A221="Venta",(E221+F221)*-1,'Moneda Fiat'!E221-'Moneda Fiat'!F221)</f>
        <v>0</v>
      </c>
    </row>
    <row r="222" spans="1:11" ht="15" customHeight="1" x14ac:dyDescent="0.25">
      <c r="A222" s="13"/>
      <c r="B222" s="14"/>
      <c r="C222" s="60"/>
      <c r="D222" s="61" t="e">
        <f>Tabla33[[#This Row],[CANTIDADEN FIAT]]/E222</f>
        <v>#DIV/0!</v>
      </c>
      <c r="E222" s="6"/>
      <c r="F222" s="6"/>
      <c r="G222" s="2"/>
      <c r="H222" s="16"/>
      <c r="I222" s="16"/>
      <c r="J222" s="16"/>
      <c r="K222" s="3">
        <f>IF('Moneda Fiat'!A222="Venta",(E222+F222)*-1,'Moneda Fiat'!E222-'Moneda Fiat'!F222)</f>
        <v>0</v>
      </c>
    </row>
    <row r="223" spans="1:11" ht="15" customHeight="1" x14ac:dyDescent="0.25">
      <c r="A223" s="13"/>
      <c r="B223" s="14"/>
      <c r="C223" s="60"/>
      <c r="D223" s="61" t="e">
        <f>Tabla33[[#This Row],[CANTIDADEN FIAT]]/E223</f>
        <v>#DIV/0!</v>
      </c>
      <c r="E223" s="6"/>
      <c r="F223" s="6"/>
      <c r="G223" s="2"/>
      <c r="H223" s="16"/>
      <c r="I223" s="16"/>
      <c r="J223" s="16"/>
      <c r="K223" s="3">
        <f>IF('Moneda Fiat'!A223="Venta",(E223+F223)*-1,'Moneda Fiat'!E223-'Moneda Fiat'!F223)</f>
        <v>0</v>
      </c>
    </row>
    <row r="224" spans="1:11" ht="15" customHeight="1" x14ac:dyDescent="0.25">
      <c r="A224" s="13"/>
      <c r="B224" s="14"/>
      <c r="C224" s="60"/>
      <c r="D224" s="61" t="e">
        <f>Tabla33[[#This Row],[CANTIDADEN FIAT]]/E224</f>
        <v>#DIV/0!</v>
      </c>
      <c r="E224" s="6"/>
      <c r="F224" s="6"/>
      <c r="G224" s="2"/>
      <c r="H224" s="16"/>
      <c r="I224" s="16"/>
      <c r="J224" s="16"/>
      <c r="K224" s="3">
        <f>IF('Moneda Fiat'!A224="Venta",(E224+F224)*-1,'Moneda Fiat'!E224-'Moneda Fiat'!F224)</f>
        <v>0</v>
      </c>
    </row>
    <row r="225" spans="1:11" ht="15" customHeight="1" x14ac:dyDescent="0.25">
      <c r="A225" s="13"/>
      <c r="B225" s="14"/>
      <c r="C225" s="60"/>
      <c r="D225" s="61" t="e">
        <f>Tabla33[[#This Row],[CANTIDADEN FIAT]]/E225</f>
        <v>#DIV/0!</v>
      </c>
      <c r="E225" s="6"/>
      <c r="F225" s="6"/>
      <c r="G225" s="2"/>
      <c r="H225" s="16"/>
      <c r="I225" s="16"/>
      <c r="J225" s="16"/>
      <c r="K225" s="3">
        <f>IF('Moneda Fiat'!A225="Venta",(E225+F225)*-1,'Moneda Fiat'!E225-'Moneda Fiat'!F225)</f>
        <v>0</v>
      </c>
    </row>
    <row r="226" spans="1:11" ht="15" customHeight="1" x14ac:dyDescent="0.25">
      <c r="A226" s="13"/>
      <c r="B226" s="14"/>
      <c r="C226" s="60"/>
      <c r="D226" s="61" t="e">
        <f>Tabla33[[#This Row],[CANTIDADEN FIAT]]/E226</f>
        <v>#DIV/0!</v>
      </c>
      <c r="E226" s="6"/>
      <c r="F226" s="6"/>
      <c r="G226" s="2"/>
      <c r="H226" s="16"/>
      <c r="I226" s="16"/>
      <c r="J226" s="16"/>
      <c r="K226" s="3">
        <f>IF('Moneda Fiat'!A226="Venta",(E226+F226)*-1,'Moneda Fiat'!E226-'Moneda Fiat'!F226)</f>
        <v>0</v>
      </c>
    </row>
    <row r="227" spans="1:11" ht="15" customHeight="1" x14ac:dyDescent="0.25">
      <c r="A227" s="13"/>
      <c r="B227" s="14"/>
      <c r="C227" s="60"/>
      <c r="D227" s="61" t="e">
        <f>Tabla33[[#This Row],[CANTIDADEN FIAT]]/E227</f>
        <v>#DIV/0!</v>
      </c>
      <c r="E227" s="6"/>
      <c r="F227" s="6"/>
      <c r="G227" s="2"/>
      <c r="H227" s="16"/>
      <c r="I227" s="16"/>
      <c r="J227" s="16"/>
      <c r="K227" s="3">
        <f>IF('Moneda Fiat'!A227="Venta",(E227+F227)*-1,'Moneda Fiat'!E227-'Moneda Fiat'!F227)</f>
        <v>0</v>
      </c>
    </row>
    <row r="228" spans="1:11" ht="15" customHeight="1" x14ac:dyDescent="0.25">
      <c r="A228" s="13"/>
      <c r="B228" s="14"/>
      <c r="C228" s="60"/>
      <c r="D228" s="61" t="e">
        <f>Tabla33[[#This Row],[CANTIDADEN FIAT]]/E228</f>
        <v>#DIV/0!</v>
      </c>
      <c r="E228" s="6"/>
      <c r="F228" s="6"/>
      <c r="G228" s="2"/>
      <c r="H228" s="16"/>
      <c r="I228" s="16"/>
      <c r="J228" s="16"/>
      <c r="K228" s="3">
        <f>IF('Moneda Fiat'!A228="Venta",(E228+F228)*-1,'Moneda Fiat'!E228-'Moneda Fiat'!F228)</f>
        <v>0</v>
      </c>
    </row>
    <row r="229" spans="1:11" ht="15" customHeight="1" x14ac:dyDescent="0.25">
      <c r="A229" s="13"/>
      <c r="B229" s="14"/>
      <c r="C229" s="60"/>
      <c r="D229" s="61" t="e">
        <f>Tabla33[[#This Row],[CANTIDADEN FIAT]]/E229</f>
        <v>#DIV/0!</v>
      </c>
      <c r="E229" s="6"/>
      <c r="F229" s="6"/>
      <c r="G229" s="2"/>
      <c r="H229" s="16"/>
      <c r="I229" s="16"/>
      <c r="J229" s="16"/>
      <c r="K229" s="3">
        <f>IF('Moneda Fiat'!A229="Venta",(E229+F229)*-1,'Moneda Fiat'!E229-'Moneda Fiat'!F229)</f>
        <v>0</v>
      </c>
    </row>
    <row r="230" spans="1:11" ht="15" customHeight="1" x14ac:dyDescent="0.25">
      <c r="A230" s="13"/>
      <c r="B230" s="14"/>
      <c r="C230" s="60"/>
      <c r="D230" s="61" t="e">
        <f>Tabla33[[#This Row],[CANTIDADEN FIAT]]/E230</f>
        <v>#DIV/0!</v>
      </c>
      <c r="E230" s="6"/>
      <c r="F230" s="6"/>
      <c r="G230" s="2"/>
      <c r="H230" s="16"/>
      <c r="I230" s="16"/>
      <c r="J230" s="16"/>
      <c r="K230" s="3">
        <f>IF('Moneda Fiat'!A230="Venta",(E230+F230)*-1,'Moneda Fiat'!E230-'Moneda Fiat'!F230)</f>
        <v>0</v>
      </c>
    </row>
    <row r="231" spans="1:11" ht="15" customHeight="1" x14ac:dyDescent="0.25">
      <c r="A231" s="13"/>
      <c r="B231" s="14"/>
      <c r="C231" s="60"/>
      <c r="D231" s="61" t="e">
        <f>Tabla33[[#This Row],[CANTIDADEN FIAT]]/E231</f>
        <v>#DIV/0!</v>
      </c>
      <c r="E231" s="6"/>
      <c r="F231" s="6"/>
      <c r="G231" s="2"/>
      <c r="H231" s="16"/>
      <c r="I231" s="16"/>
      <c r="J231" s="16"/>
      <c r="K231" s="3">
        <f>IF('Moneda Fiat'!A231="Venta",(E231+F231)*-1,'Moneda Fiat'!E231-'Moneda Fiat'!F231)</f>
        <v>0</v>
      </c>
    </row>
    <row r="232" spans="1:11" ht="15" customHeight="1" x14ac:dyDescent="0.25">
      <c r="A232" s="13"/>
      <c r="B232" s="14"/>
      <c r="C232" s="60"/>
      <c r="D232" s="61" t="e">
        <f>Tabla33[[#This Row],[CANTIDADEN FIAT]]/E232</f>
        <v>#DIV/0!</v>
      </c>
      <c r="E232" s="6"/>
      <c r="F232" s="6"/>
      <c r="G232" s="2"/>
      <c r="H232" s="16"/>
      <c r="I232" s="16"/>
      <c r="J232" s="16"/>
      <c r="K232" s="3">
        <f>IF('Moneda Fiat'!A232="Venta",(E232+F232)*-1,'Moneda Fiat'!E232-'Moneda Fiat'!F232)</f>
        <v>0</v>
      </c>
    </row>
    <row r="233" spans="1:11" ht="15" customHeight="1" x14ac:dyDescent="0.25">
      <c r="A233" s="13"/>
      <c r="B233" s="14"/>
      <c r="C233" s="60"/>
      <c r="D233" s="61" t="e">
        <f>Tabla33[[#This Row],[CANTIDADEN FIAT]]/E233</f>
        <v>#DIV/0!</v>
      </c>
      <c r="E233" s="6"/>
      <c r="F233" s="6"/>
      <c r="G233" s="2"/>
      <c r="H233" s="16"/>
      <c r="I233" s="16"/>
      <c r="J233" s="16"/>
      <c r="K233" s="3">
        <f>IF('Moneda Fiat'!A233="Venta",(E233+F233)*-1,'Moneda Fiat'!E233-'Moneda Fiat'!F233)</f>
        <v>0</v>
      </c>
    </row>
    <row r="234" spans="1:11" ht="15" customHeight="1" x14ac:dyDescent="0.25">
      <c r="A234" s="13"/>
      <c r="B234" s="14"/>
      <c r="C234" s="60"/>
      <c r="D234" s="61" t="e">
        <f>Tabla33[[#This Row],[CANTIDADEN FIAT]]/E234</f>
        <v>#DIV/0!</v>
      </c>
      <c r="E234" s="6"/>
      <c r="F234" s="6"/>
      <c r="G234" s="2"/>
      <c r="H234" s="16"/>
      <c r="I234" s="16"/>
      <c r="J234" s="16"/>
      <c r="K234" s="3">
        <f>IF('Moneda Fiat'!A234="Venta",(E234+F234)*-1,'Moneda Fiat'!E234-'Moneda Fiat'!F234)</f>
        <v>0</v>
      </c>
    </row>
    <row r="235" spans="1:11" ht="15" customHeight="1" x14ac:dyDescent="0.25">
      <c r="A235" s="13"/>
      <c r="B235" s="14"/>
      <c r="C235" s="60"/>
      <c r="D235" s="61" t="e">
        <f>Tabla33[[#This Row],[CANTIDADEN FIAT]]/E235</f>
        <v>#DIV/0!</v>
      </c>
      <c r="E235" s="6"/>
      <c r="F235" s="6"/>
      <c r="G235" s="2"/>
      <c r="H235" s="16"/>
      <c r="I235" s="16"/>
      <c r="J235" s="16"/>
      <c r="K235" s="3">
        <f>IF('Moneda Fiat'!A235="Venta",(E235+F235)*-1,'Moneda Fiat'!E235-'Moneda Fiat'!F235)</f>
        <v>0</v>
      </c>
    </row>
    <row r="236" spans="1:11" ht="15" customHeight="1" x14ac:dyDescent="0.25">
      <c r="A236" s="13"/>
      <c r="B236" s="14"/>
      <c r="C236" s="60"/>
      <c r="D236" s="61" t="e">
        <f>Tabla33[[#This Row],[CANTIDADEN FIAT]]/E236</f>
        <v>#DIV/0!</v>
      </c>
      <c r="E236" s="6"/>
      <c r="F236" s="6"/>
      <c r="G236" s="2"/>
      <c r="H236" s="16"/>
      <c r="I236" s="16"/>
      <c r="J236" s="16"/>
      <c r="K236" s="3">
        <f>IF('Moneda Fiat'!A236="Venta",(E236+F236)*-1,'Moneda Fiat'!E236-'Moneda Fiat'!F236)</f>
        <v>0</v>
      </c>
    </row>
    <row r="237" spans="1:11" ht="15" customHeight="1" x14ac:dyDescent="0.25">
      <c r="A237" s="13"/>
      <c r="B237" s="14"/>
      <c r="C237" s="60"/>
      <c r="D237" s="61" t="e">
        <f>Tabla33[[#This Row],[CANTIDADEN FIAT]]/E237</f>
        <v>#DIV/0!</v>
      </c>
      <c r="E237" s="6"/>
      <c r="F237" s="6"/>
      <c r="G237" s="2"/>
      <c r="H237" s="16"/>
      <c r="I237" s="16"/>
      <c r="J237" s="16"/>
      <c r="K237" s="3">
        <f>IF('Moneda Fiat'!A237="Venta",(E237+F237)*-1,'Moneda Fiat'!E237-'Moneda Fiat'!F237)</f>
        <v>0</v>
      </c>
    </row>
    <row r="238" spans="1:11" ht="15" customHeight="1" x14ac:dyDescent="0.25">
      <c r="A238" s="13"/>
      <c r="B238" s="14"/>
      <c r="C238" s="60"/>
      <c r="D238" s="61" t="e">
        <f>Tabla33[[#This Row],[CANTIDADEN FIAT]]/E238</f>
        <v>#DIV/0!</v>
      </c>
      <c r="E238" s="6"/>
      <c r="F238" s="6"/>
      <c r="G238" s="2"/>
      <c r="H238" s="16"/>
      <c r="I238" s="16"/>
      <c r="J238" s="16"/>
      <c r="K238" s="3">
        <f>IF('Moneda Fiat'!A238="Venta",(E238+F238)*-1,'Moneda Fiat'!E238-'Moneda Fiat'!F238)</f>
        <v>0</v>
      </c>
    </row>
    <row r="239" spans="1:11" ht="15" customHeight="1" x14ac:dyDescent="0.25">
      <c r="A239" s="13"/>
      <c r="B239" s="14"/>
      <c r="C239" s="60"/>
      <c r="D239" s="61" t="e">
        <f>Tabla33[[#This Row],[CANTIDADEN FIAT]]/E239</f>
        <v>#DIV/0!</v>
      </c>
      <c r="E239" s="6"/>
      <c r="F239" s="6"/>
      <c r="G239" s="2"/>
      <c r="H239" s="16"/>
      <c r="I239" s="16"/>
      <c r="J239" s="16"/>
      <c r="K239" s="3">
        <f>IF('Moneda Fiat'!A239="Venta",(E239+F239)*-1,'Moneda Fiat'!E239-'Moneda Fiat'!F239)</f>
        <v>0</v>
      </c>
    </row>
    <row r="240" spans="1:11" ht="15" customHeight="1" x14ac:dyDescent="0.25">
      <c r="A240" s="13"/>
      <c r="B240" s="14"/>
      <c r="C240" s="60"/>
      <c r="D240" s="61" t="e">
        <f>Tabla33[[#This Row],[CANTIDADEN FIAT]]/E240</f>
        <v>#DIV/0!</v>
      </c>
      <c r="E240" s="6"/>
      <c r="F240" s="6"/>
      <c r="G240" s="2"/>
      <c r="H240" s="16"/>
      <c r="I240" s="16"/>
      <c r="J240" s="16"/>
      <c r="K240" s="3">
        <f>IF('Moneda Fiat'!A240="Venta",(E240+F240)*-1,'Moneda Fiat'!E240-'Moneda Fiat'!F240)</f>
        <v>0</v>
      </c>
    </row>
    <row r="241" spans="1:11" ht="15" customHeight="1" x14ac:dyDescent="0.25">
      <c r="A241" s="13"/>
      <c r="B241" s="14"/>
      <c r="C241" s="60"/>
      <c r="D241" s="61" t="e">
        <f>Tabla33[[#This Row],[CANTIDADEN FIAT]]/E241</f>
        <v>#DIV/0!</v>
      </c>
      <c r="E241" s="6"/>
      <c r="F241" s="6"/>
      <c r="G241" s="2"/>
      <c r="H241" s="16"/>
      <c r="I241" s="16"/>
      <c r="J241" s="16"/>
      <c r="K241" s="3">
        <f>IF('Moneda Fiat'!A241="Venta",(E241+F241)*-1,'Moneda Fiat'!E241-'Moneda Fiat'!F241)</f>
        <v>0</v>
      </c>
    </row>
    <row r="242" spans="1:11" ht="15" customHeight="1" x14ac:dyDescent="0.25">
      <c r="A242" s="13"/>
      <c r="B242" s="14"/>
      <c r="C242" s="60"/>
      <c r="D242" s="61" t="e">
        <f>Tabla33[[#This Row],[CANTIDADEN FIAT]]/E242</f>
        <v>#DIV/0!</v>
      </c>
      <c r="E242" s="6"/>
      <c r="F242" s="6"/>
      <c r="G242" s="2"/>
      <c r="H242" s="16"/>
      <c r="I242" s="16"/>
      <c r="J242" s="16"/>
      <c r="K242" s="3">
        <f>IF('Moneda Fiat'!A242="Venta",(E242+F242)*-1,'Moneda Fiat'!E242-'Moneda Fiat'!F242)</f>
        <v>0</v>
      </c>
    </row>
    <row r="243" spans="1:11" ht="15" customHeight="1" x14ac:dyDescent="0.25">
      <c r="A243" s="13"/>
      <c r="B243" s="14"/>
      <c r="C243" s="60"/>
      <c r="D243" s="61" t="e">
        <f>Tabla33[[#This Row],[CANTIDADEN FIAT]]/E243</f>
        <v>#DIV/0!</v>
      </c>
      <c r="E243" s="6"/>
      <c r="F243" s="6"/>
      <c r="G243" s="2"/>
      <c r="H243" s="16"/>
      <c r="I243" s="16"/>
      <c r="J243" s="16"/>
      <c r="K243" s="3">
        <f>IF('Moneda Fiat'!A243="Venta",(E243+F243)*-1,'Moneda Fiat'!E243-'Moneda Fiat'!F243)</f>
        <v>0</v>
      </c>
    </row>
    <row r="244" spans="1:11" ht="15" customHeight="1" x14ac:dyDescent="0.25">
      <c r="A244" s="13"/>
      <c r="B244" s="14"/>
      <c r="C244" s="60"/>
      <c r="D244" s="61" t="e">
        <f>Tabla33[[#This Row],[CANTIDADEN FIAT]]/E244</f>
        <v>#DIV/0!</v>
      </c>
      <c r="E244" s="6"/>
      <c r="F244" s="6"/>
      <c r="G244" s="2"/>
      <c r="H244" s="16"/>
      <c r="I244" s="16"/>
      <c r="J244" s="16"/>
      <c r="K244" s="3">
        <f>IF('Moneda Fiat'!A244="Venta",(E244+F244)*-1,'Moneda Fiat'!E244-'Moneda Fiat'!F244)</f>
        <v>0</v>
      </c>
    </row>
    <row r="245" spans="1:11" ht="15" customHeight="1" x14ac:dyDescent="0.25">
      <c r="A245" s="13"/>
      <c r="B245" s="14"/>
      <c r="C245" s="60"/>
      <c r="D245" s="61" t="e">
        <f>Tabla33[[#This Row],[CANTIDADEN FIAT]]/E245</f>
        <v>#DIV/0!</v>
      </c>
      <c r="E245" s="6"/>
      <c r="F245" s="6"/>
      <c r="G245" s="2"/>
      <c r="H245" s="16"/>
      <c r="I245" s="16"/>
      <c r="J245" s="16"/>
      <c r="K245" s="3">
        <f>IF('Moneda Fiat'!A245="Venta",(E245+F245)*-1,'Moneda Fiat'!E245-'Moneda Fiat'!F245)</f>
        <v>0</v>
      </c>
    </row>
    <row r="246" spans="1:11" ht="15" customHeight="1" x14ac:dyDescent="0.25">
      <c r="A246" s="13"/>
      <c r="B246" s="14"/>
      <c r="C246" s="60"/>
      <c r="D246" s="61" t="e">
        <f>Tabla33[[#This Row],[CANTIDADEN FIAT]]/E246</f>
        <v>#DIV/0!</v>
      </c>
      <c r="E246" s="6"/>
      <c r="F246" s="6"/>
      <c r="G246" s="2"/>
      <c r="H246" s="16"/>
      <c r="I246" s="16"/>
      <c r="J246" s="16"/>
      <c r="K246" s="3">
        <f>IF('Moneda Fiat'!A246="Venta",(E246+F246)*-1,'Moneda Fiat'!E246-'Moneda Fiat'!F246)</f>
        <v>0</v>
      </c>
    </row>
    <row r="247" spans="1:11" ht="15" customHeight="1" x14ac:dyDescent="0.25">
      <c r="A247" s="13"/>
      <c r="B247" s="14"/>
      <c r="C247" s="60"/>
      <c r="D247" s="61" t="e">
        <f>Tabla33[[#This Row],[CANTIDADEN FIAT]]/E247</f>
        <v>#DIV/0!</v>
      </c>
      <c r="E247" s="6"/>
      <c r="F247" s="6"/>
      <c r="G247" s="2"/>
      <c r="H247" s="16"/>
      <c r="I247" s="16"/>
      <c r="J247" s="16"/>
      <c r="K247" s="3">
        <f>IF('Moneda Fiat'!A247="Venta",(E247+F247)*-1,'Moneda Fiat'!E247-'Moneda Fiat'!F247)</f>
        <v>0</v>
      </c>
    </row>
    <row r="248" spans="1:11" ht="15" customHeight="1" x14ac:dyDescent="0.25">
      <c r="A248" s="13"/>
      <c r="B248" s="14"/>
      <c r="C248" s="60"/>
      <c r="D248" s="61" t="e">
        <f>Tabla33[[#This Row],[CANTIDADEN FIAT]]/E248</f>
        <v>#DIV/0!</v>
      </c>
      <c r="E248" s="6"/>
      <c r="F248" s="6"/>
      <c r="G248" s="2"/>
      <c r="H248" s="16"/>
      <c r="I248" s="16"/>
      <c r="J248" s="16"/>
      <c r="K248" s="3">
        <f>IF('Moneda Fiat'!A248="Venta",(E248+F248)*-1,'Moneda Fiat'!E248-'Moneda Fiat'!F248)</f>
        <v>0</v>
      </c>
    </row>
    <row r="249" spans="1:11" ht="15" customHeight="1" x14ac:dyDescent="0.25">
      <c r="A249" s="13"/>
      <c r="B249" s="14"/>
      <c r="C249" s="60"/>
      <c r="D249" s="61" t="e">
        <f>Tabla33[[#This Row],[CANTIDADEN FIAT]]/E249</f>
        <v>#DIV/0!</v>
      </c>
      <c r="E249" s="6"/>
      <c r="F249" s="6"/>
      <c r="G249" s="2"/>
      <c r="H249" s="16"/>
      <c r="I249" s="16"/>
      <c r="J249" s="16"/>
      <c r="K249" s="3">
        <f>IF('Moneda Fiat'!A249="Venta",(E249+F249)*-1,'Moneda Fiat'!E249-'Moneda Fiat'!F249)</f>
        <v>0</v>
      </c>
    </row>
    <row r="250" spans="1:11" ht="15" customHeight="1" x14ac:dyDescent="0.25">
      <c r="A250" s="13"/>
      <c r="B250" s="14"/>
      <c r="C250" s="60"/>
      <c r="D250" s="61" t="e">
        <f>Tabla33[[#This Row],[CANTIDADEN FIAT]]/E250</f>
        <v>#DIV/0!</v>
      </c>
      <c r="E250" s="6"/>
      <c r="F250" s="6"/>
      <c r="G250" s="2"/>
      <c r="H250" s="16"/>
      <c r="I250" s="16"/>
      <c r="J250" s="16"/>
      <c r="K250" s="3">
        <f>IF('Moneda Fiat'!A250="Venta",(E250+F250)*-1,'Moneda Fiat'!E250-'Moneda Fiat'!F250)</f>
        <v>0</v>
      </c>
    </row>
    <row r="251" spans="1:11" ht="15" customHeight="1" x14ac:dyDescent="0.25">
      <c r="A251" s="13"/>
      <c r="B251" s="14"/>
      <c r="C251" s="60"/>
      <c r="D251" s="61" t="e">
        <f>Tabla33[[#This Row],[CANTIDADEN FIAT]]/E251</f>
        <v>#DIV/0!</v>
      </c>
      <c r="E251" s="6"/>
      <c r="F251" s="6"/>
      <c r="G251" s="2"/>
      <c r="H251" s="16"/>
      <c r="I251" s="16"/>
      <c r="J251" s="16"/>
      <c r="K251" s="3">
        <f>IF('Moneda Fiat'!A251="Venta",(E251+F251)*-1,'Moneda Fiat'!E251-'Moneda Fiat'!F251)</f>
        <v>0</v>
      </c>
    </row>
    <row r="252" spans="1:11" ht="15" customHeight="1" x14ac:dyDescent="0.25">
      <c r="A252" s="13"/>
      <c r="B252" s="14"/>
      <c r="C252" s="60"/>
      <c r="D252" s="61" t="e">
        <f>Tabla33[[#This Row],[CANTIDADEN FIAT]]/E252</f>
        <v>#DIV/0!</v>
      </c>
      <c r="E252" s="6"/>
      <c r="F252" s="6"/>
      <c r="G252" s="2"/>
      <c r="H252" s="16"/>
      <c r="I252" s="16"/>
      <c r="J252" s="16"/>
      <c r="K252" s="3">
        <f>IF('Moneda Fiat'!A252="Venta",(E252+F252)*-1,'Moneda Fiat'!E252-'Moneda Fiat'!F252)</f>
        <v>0</v>
      </c>
    </row>
    <row r="253" spans="1:11" ht="15" customHeight="1" x14ac:dyDescent="0.25">
      <c r="A253" s="13"/>
      <c r="B253" s="14"/>
      <c r="C253" s="60"/>
      <c r="D253" s="61" t="e">
        <f>Tabla33[[#This Row],[CANTIDADEN FIAT]]/E253</f>
        <v>#DIV/0!</v>
      </c>
      <c r="E253" s="6"/>
      <c r="F253" s="6"/>
      <c r="G253" s="2"/>
      <c r="H253" s="16"/>
      <c r="I253" s="16"/>
      <c r="J253" s="16"/>
      <c r="K253" s="3">
        <f>IF('Moneda Fiat'!A253="Venta",(E253+F253)*-1,'Moneda Fiat'!E253-'Moneda Fiat'!F253)</f>
        <v>0</v>
      </c>
    </row>
    <row r="254" spans="1:11" ht="15" customHeight="1" x14ac:dyDescent="0.25">
      <c r="A254" s="13"/>
      <c r="B254" s="14"/>
      <c r="C254" s="60"/>
      <c r="D254" s="61" t="e">
        <f>Tabla33[[#This Row],[CANTIDADEN FIAT]]/E254</f>
        <v>#DIV/0!</v>
      </c>
      <c r="E254" s="6"/>
      <c r="F254" s="6"/>
      <c r="G254" s="2"/>
      <c r="H254" s="16"/>
      <c r="I254" s="16"/>
      <c r="J254" s="16"/>
      <c r="K254" s="3">
        <f>IF('Moneda Fiat'!A254="Venta",(E254+F254)*-1,'Moneda Fiat'!E254-'Moneda Fiat'!F254)</f>
        <v>0</v>
      </c>
    </row>
    <row r="255" spans="1:11" ht="15" customHeight="1" x14ac:dyDescent="0.25">
      <c r="A255" s="13"/>
      <c r="B255" s="14"/>
      <c r="C255" s="60"/>
      <c r="D255" s="61" t="e">
        <f>Tabla33[[#This Row],[CANTIDADEN FIAT]]/E255</f>
        <v>#DIV/0!</v>
      </c>
      <c r="E255" s="6"/>
      <c r="F255" s="6"/>
      <c r="G255" s="2"/>
      <c r="H255" s="16"/>
      <c r="I255" s="16"/>
      <c r="J255" s="16"/>
      <c r="K255" s="3">
        <f>IF('Moneda Fiat'!A255="Venta",(E255+F255)*-1,'Moneda Fiat'!E255-'Moneda Fiat'!F255)</f>
        <v>0</v>
      </c>
    </row>
    <row r="256" spans="1:11" ht="15" customHeight="1" x14ac:dyDescent="0.25">
      <c r="A256" s="13"/>
      <c r="B256" s="14"/>
      <c r="C256" s="60"/>
      <c r="D256" s="61" t="e">
        <f>Tabla33[[#This Row],[CANTIDADEN FIAT]]/E256</f>
        <v>#DIV/0!</v>
      </c>
      <c r="E256" s="6"/>
      <c r="F256" s="6"/>
      <c r="G256" s="2"/>
      <c r="H256" s="16"/>
      <c r="I256" s="16"/>
      <c r="J256" s="16"/>
      <c r="K256" s="3">
        <f>IF('Moneda Fiat'!A256="Venta",(E256+F256)*-1,'Moneda Fiat'!E256-'Moneda Fiat'!F256)</f>
        <v>0</v>
      </c>
    </row>
    <row r="257" spans="1:11" ht="15" customHeight="1" x14ac:dyDescent="0.25">
      <c r="A257" s="13"/>
      <c r="B257" s="14"/>
      <c r="C257" s="60"/>
      <c r="D257" s="61" t="e">
        <f>Tabla33[[#This Row],[CANTIDADEN FIAT]]/E257</f>
        <v>#DIV/0!</v>
      </c>
      <c r="E257" s="6"/>
      <c r="F257" s="6"/>
      <c r="G257" s="2"/>
      <c r="H257" s="16"/>
      <c r="I257" s="16"/>
      <c r="J257" s="16"/>
      <c r="K257" s="3">
        <f>IF('Moneda Fiat'!A257="Venta",(E257+F257)*-1,'Moneda Fiat'!E257-'Moneda Fiat'!F257)</f>
        <v>0</v>
      </c>
    </row>
    <row r="258" spans="1:11" ht="15" customHeight="1" x14ac:dyDescent="0.25">
      <c r="A258" s="13"/>
      <c r="B258" s="14"/>
      <c r="C258" s="60"/>
      <c r="D258" s="61" t="e">
        <f>Tabla33[[#This Row],[CANTIDADEN FIAT]]/E258</f>
        <v>#DIV/0!</v>
      </c>
      <c r="E258" s="6"/>
      <c r="F258" s="6"/>
      <c r="G258" s="2"/>
      <c r="H258" s="16"/>
      <c r="I258" s="16"/>
      <c r="J258" s="16"/>
      <c r="K258" s="3">
        <f>IF('Moneda Fiat'!A258="Venta",(E258+F258)*-1,'Moneda Fiat'!E258-'Moneda Fiat'!F258)</f>
        <v>0</v>
      </c>
    </row>
    <row r="259" spans="1:11" ht="15" customHeight="1" x14ac:dyDescent="0.25">
      <c r="A259" s="13"/>
      <c r="B259" s="14"/>
      <c r="C259" s="60"/>
      <c r="D259" s="61" t="e">
        <f>Tabla33[[#This Row],[CANTIDADEN FIAT]]/E259</f>
        <v>#DIV/0!</v>
      </c>
      <c r="E259" s="6"/>
      <c r="F259" s="6"/>
      <c r="G259" s="2"/>
      <c r="H259" s="16"/>
      <c r="I259" s="16"/>
      <c r="J259" s="16"/>
      <c r="K259" s="3">
        <f>IF('Moneda Fiat'!A259="Venta",(E259+F259)*-1,'Moneda Fiat'!E259-'Moneda Fiat'!F259)</f>
        <v>0</v>
      </c>
    </row>
    <row r="260" spans="1:11" ht="15" customHeight="1" x14ac:dyDescent="0.25">
      <c r="A260" s="13"/>
      <c r="B260" s="14"/>
      <c r="C260" s="60"/>
      <c r="D260" s="61" t="e">
        <f>Tabla33[[#This Row],[CANTIDADEN FIAT]]/E260</f>
        <v>#DIV/0!</v>
      </c>
      <c r="E260" s="6"/>
      <c r="F260" s="6"/>
      <c r="G260" s="2"/>
      <c r="H260" s="16"/>
      <c r="I260" s="16"/>
      <c r="J260" s="16"/>
      <c r="K260" s="3">
        <f>IF('Moneda Fiat'!A260="Venta",(E260+F260)*-1,'Moneda Fiat'!E260-'Moneda Fiat'!F260)</f>
        <v>0</v>
      </c>
    </row>
    <row r="261" spans="1:11" ht="15" customHeight="1" x14ac:dyDescent="0.25">
      <c r="A261" s="13"/>
      <c r="B261" s="14"/>
      <c r="C261" s="60"/>
      <c r="D261" s="61" t="e">
        <f>Tabla33[[#This Row],[CANTIDADEN FIAT]]/E261</f>
        <v>#DIV/0!</v>
      </c>
      <c r="E261" s="6"/>
      <c r="F261" s="6"/>
      <c r="G261" s="2"/>
      <c r="H261" s="16"/>
      <c r="I261" s="16"/>
      <c r="J261" s="16"/>
      <c r="K261" s="3">
        <f>IF('Moneda Fiat'!A261="Venta",(E261+F261)*-1,'Moneda Fiat'!E261-'Moneda Fiat'!F261)</f>
        <v>0</v>
      </c>
    </row>
    <row r="262" spans="1:11" ht="15" customHeight="1" x14ac:dyDescent="0.25">
      <c r="A262" s="13"/>
      <c r="B262" s="14"/>
      <c r="C262" s="60"/>
      <c r="D262" s="61" t="e">
        <f>Tabla33[[#This Row],[CANTIDADEN FIAT]]/E262</f>
        <v>#DIV/0!</v>
      </c>
      <c r="E262" s="6"/>
      <c r="F262" s="6"/>
      <c r="G262" s="2"/>
      <c r="H262" s="16"/>
      <c r="I262" s="16"/>
      <c r="J262" s="16"/>
      <c r="K262" s="3">
        <f>IF('Moneda Fiat'!A262="Venta",(E262+F262)*-1,'Moneda Fiat'!E262-'Moneda Fiat'!F262)</f>
        <v>0</v>
      </c>
    </row>
    <row r="263" spans="1:11" ht="15" customHeight="1" x14ac:dyDescent="0.25">
      <c r="A263" s="13"/>
      <c r="B263" s="14"/>
      <c r="C263" s="60"/>
      <c r="D263" s="61" t="e">
        <f>Tabla33[[#This Row],[CANTIDADEN FIAT]]/E263</f>
        <v>#DIV/0!</v>
      </c>
      <c r="E263" s="6"/>
      <c r="F263" s="6"/>
      <c r="G263" s="2"/>
      <c r="H263" s="16"/>
      <c r="I263" s="16"/>
      <c r="J263" s="16"/>
      <c r="K263" s="3">
        <f>IF('Moneda Fiat'!A263="Venta",(E263+F263)*-1,'Moneda Fiat'!E263-'Moneda Fiat'!F263)</f>
        <v>0</v>
      </c>
    </row>
    <row r="264" spans="1:11" ht="15" customHeight="1" x14ac:dyDescent="0.25">
      <c r="A264" s="13"/>
      <c r="B264" s="14"/>
      <c r="C264" s="60"/>
      <c r="D264" s="61" t="e">
        <f>Tabla33[[#This Row],[CANTIDADEN FIAT]]/E264</f>
        <v>#DIV/0!</v>
      </c>
      <c r="E264" s="6"/>
      <c r="F264" s="6"/>
      <c r="G264" s="2"/>
      <c r="H264" s="16"/>
      <c r="I264" s="16"/>
      <c r="J264" s="16"/>
      <c r="K264" s="3">
        <f>IF('Moneda Fiat'!A264="Venta",(E264+F264)*-1,'Moneda Fiat'!E264-'Moneda Fiat'!F264)</f>
        <v>0</v>
      </c>
    </row>
    <row r="265" spans="1:11" ht="15" customHeight="1" x14ac:dyDescent="0.25">
      <c r="A265" s="13"/>
      <c r="B265" s="14"/>
      <c r="C265" s="60"/>
      <c r="D265" s="61" t="e">
        <f>Tabla33[[#This Row],[CANTIDADEN FIAT]]/E265</f>
        <v>#DIV/0!</v>
      </c>
      <c r="E265" s="6"/>
      <c r="F265" s="6"/>
      <c r="G265" s="2"/>
      <c r="H265" s="16"/>
      <c r="I265" s="16"/>
      <c r="J265" s="16"/>
      <c r="K265" s="3">
        <f>IF('Moneda Fiat'!A265="Venta",(E265+F265)*-1,'Moneda Fiat'!E265-'Moneda Fiat'!F265)</f>
        <v>0</v>
      </c>
    </row>
    <row r="266" spans="1:11" ht="15" customHeight="1" x14ac:dyDescent="0.25">
      <c r="A266" s="13"/>
      <c r="B266" s="14"/>
      <c r="C266" s="60"/>
      <c r="D266" s="61" t="e">
        <f>Tabla33[[#This Row],[CANTIDADEN FIAT]]/E266</f>
        <v>#DIV/0!</v>
      </c>
      <c r="E266" s="6"/>
      <c r="F266" s="6"/>
      <c r="G266" s="2"/>
      <c r="H266" s="16"/>
      <c r="I266" s="16"/>
      <c r="J266" s="16"/>
      <c r="K266" s="3">
        <f>IF('Moneda Fiat'!A266="Venta",(E266+F266)*-1,'Moneda Fiat'!E266-'Moneda Fiat'!F266)</f>
        <v>0</v>
      </c>
    </row>
    <row r="267" spans="1:11" ht="15" customHeight="1" x14ac:dyDescent="0.25">
      <c r="A267" s="13"/>
      <c r="B267" s="14"/>
      <c r="C267" s="60"/>
      <c r="D267" s="61" t="e">
        <f>Tabla33[[#This Row],[CANTIDADEN FIAT]]/E267</f>
        <v>#DIV/0!</v>
      </c>
      <c r="E267" s="6"/>
      <c r="F267" s="6"/>
      <c r="G267" s="2"/>
      <c r="H267" s="16"/>
      <c r="I267" s="16"/>
      <c r="J267" s="16"/>
      <c r="K267" s="3">
        <f>IF('Moneda Fiat'!A267="Venta",(E267+F267)*-1,'Moneda Fiat'!E267-'Moneda Fiat'!F267)</f>
        <v>0</v>
      </c>
    </row>
    <row r="268" spans="1:11" ht="15" customHeight="1" x14ac:dyDescent="0.25">
      <c r="A268" s="13"/>
      <c r="B268" s="14"/>
      <c r="C268" s="60"/>
      <c r="D268" s="61" t="e">
        <f>Tabla33[[#This Row],[CANTIDADEN FIAT]]/E268</f>
        <v>#DIV/0!</v>
      </c>
      <c r="E268" s="6"/>
      <c r="F268" s="6"/>
      <c r="G268" s="2"/>
      <c r="H268" s="16"/>
      <c r="I268" s="16"/>
      <c r="J268" s="16"/>
      <c r="K268" s="3">
        <f>IF('Moneda Fiat'!A268="Venta",(E268+F268)*-1,'Moneda Fiat'!E268-'Moneda Fiat'!F268)</f>
        <v>0</v>
      </c>
    </row>
    <row r="269" spans="1:11" ht="15" customHeight="1" x14ac:dyDescent="0.25">
      <c r="A269" s="13"/>
      <c r="B269" s="14"/>
      <c r="C269" s="60"/>
      <c r="D269" s="61" t="e">
        <f>Tabla33[[#This Row],[CANTIDADEN FIAT]]/E269</f>
        <v>#DIV/0!</v>
      </c>
      <c r="E269" s="6"/>
      <c r="F269" s="6"/>
      <c r="G269" s="2"/>
      <c r="H269" s="16"/>
      <c r="I269" s="16"/>
      <c r="J269" s="16"/>
      <c r="K269" s="3">
        <f>IF('Moneda Fiat'!A269="Venta",(E269+F269)*-1,'Moneda Fiat'!E269-'Moneda Fiat'!F269)</f>
        <v>0</v>
      </c>
    </row>
    <row r="270" spans="1:11" ht="15" customHeight="1" x14ac:dyDescent="0.25">
      <c r="A270" s="13"/>
      <c r="B270" s="14"/>
      <c r="C270" s="60"/>
      <c r="D270" s="61" t="e">
        <f>Tabla33[[#This Row],[CANTIDADEN FIAT]]/E270</f>
        <v>#DIV/0!</v>
      </c>
      <c r="E270" s="6"/>
      <c r="F270" s="6"/>
      <c r="G270" s="2"/>
      <c r="H270" s="16"/>
      <c r="I270" s="16"/>
      <c r="J270" s="16"/>
      <c r="K270" s="3">
        <f>IF('Moneda Fiat'!A270="Venta",(E270+F270)*-1,'Moneda Fiat'!E270-'Moneda Fiat'!F270)</f>
        <v>0</v>
      </c>
    </row>
    <row r="271" spans="1:11" ht="15" customHeight="1" x14ac:dyDescent="0.25">
      <c r="A271" s="13"/>
      <c r="B271" s="14"/>
      <c r="C271" s="60"/>
      <c r="D271" s="61" t="e">
        <f>Tabla33[[#This Row],[CANTIDADEN FIAT]]/E271</f>
        <v>#DIV/0!</v>
      </c>
      <c r="E271" s="6"/>
      <c r="F271" s="6"/>
      <c r="G271" s="2"/>
      <c r="H271" s="16"/>
      <c r="I271" s="16"/>
      <c r="J271" s="16"/>
      <c r="K271" s="3">
        <f>IF('Moneda Fiat'!A271="Venta",(E271+F271)*-1,'Moneda Fiat'!E271-'Moneda Fiat'!F271)</f>
        <v>0</v>
      </c>
    </row>
    <row r="272" spans="1:11" ht="15" customHeight="1" x14ac:dyDescent="0.25">
      <c r="A272" s="13"/>
      <c r="B272" s="14"/>
      <c r="C272" s="60"/>
      <c r="D272" s="61" t="e">
        <f>Tabla33[[#This Row],[CANTIDADEN FIAT]]/E272</f>
        <v>#DIV/0!</v>
      </c>
      <c r="E272" s="6"/>
      <c r="F272" s="6"/>
      <c r="G272" s="2"/>
      <c r="H272" s="16"/>
      <c r="I272" s="16"/>
      <c r="J272" s="16"/>
      <c r="K272" s="3">
        <f>IF('Moneda Fiat'!A272="Venta",(E272+F272)*-1,'Moneda Fiat'!E272-'Moneda Fiat'!F272)</f>
        <v>0</v>
      </c>
    </row>
    <row r="273" spans="1:11" ht="15" customHeight="1" x14ac:dyDescent="0.25">
      <c r="A273" s="13"/>
      <c r="B273" s="14"/>
      <c r="C273" s="60"/>
      <c r="D273" s="61" t="e">
        <f>Tabla33[[#This Row],[CANTIDADEN FIAT]]/E273</f>
        <v>#DIV/0!</v>
      </c>
      <c r="E273" s="6"/>
      <c r="F273" s="6"/>
      <c r="G273" s="2"/>
      <c r="H273" s="16"/>
      <c r="I273" s="16"/>
      <c r="J273" s="16"/>
      <c r="K273" s="3">
        <f>IF('Moneda Fiat'!A273="Venta",(E273+F273)*-1,'Moneda Fiat'!E273-'Moneda Fiat'!F273)</f>
        <v>0</v>
      </c>
    </row>
    <row r="274" spans="1:11" ht="15" customHeight="1" x14ac:dyDescent="0.25">
      <c r="A274" s="13"/>
      <c r="B274" s="14"/>
      <c r="C274" s="60"/>
      <c r="D274" s="61" t="e">
        <f>Tabla33[[#This Row],[CANTIDADEN FIAT]]/E274</f>
        <v>#DIV/0!</v>
      </c>
      <c r="E274" s="6"/>
      <c r="F274" s="6"/>
      <c r="G274" s="2"/>
      <c r="H274" s="16"/>
      <c r="I274" s="16"/>
      <c r="J274" s="16"/>
      <c r="K274" s="3">
        <f>IF('Moneda Fiat'!A274="Venta",(E274+F274)*-1,'Moneda Fiat'!E274-'Moneda Fiat'!F274)</f>
        <v>0</v>
      </c>
    </row>
    <row r="275" spans="1:11" ht="15" customHeight="1" x14ac:dyDescent="0.25">
      <c r="A275" s="13"/>
      <c r="B275" s="14"/>
      <c r="C275" s="60"/>
      <c r="D275" s="61" t="e">
        <f>Tabla33[[#This Row],[CANTIDADEN FIAT]]/E275</f>
        <v>#DIV/0!</v>
      </c>
      <c r="E275" s="6"/>
      <c r="F275" s="6"/>
      <c r="G275" s="2"/>
      <c r="H275" s="16"/>
      <c r="I275" s="16"/>
      <c r="J275" s="16"/>
      <c r="K275" s="3">
        <f>IF('Moneda Fiat'!A275="Venta",(E275+F275)*-1,'Moneda Fiat'!E275-'Moneda Fiat'!F275)</f>
        <v>0</v>
      </c>
    </row>
    <row r="276" spans="1:11" ht="15" customHeight="1" x14ac:dyDescent="0.25">
      <c r="A276" s="13"/>
      <c r="B276" s="14"/>
      <c r="C276" s="60"/>
      <c r="D276" s="61" t="e">
        <f>Tabla33[[#This Row],[CANTIDADEN FIAT]]/E276</f>
        <v>#DIV/0!</v>
      </c>
      <c r="E276" s="6"/>
      <c r="F276" s="6"/>
      <c r="G276" s="2"/>
      <c r="H276" s="16"/>
      <c r="I276" s="16"/>
      <c r="J276" s="16"/>
      <c r="K276" s="3">
        <f>IF('Moneda Fiat'!A276="Venta",(E276+F276)*-1,'Moneda Fiat'!E276-'Moneda Fiat'!F276)</f>
        <v>0</v>
      </c>
    </row>
    <row r="277" spans="1:11" ht="15" customHeight="1" x14ac:dyDescent="0.25">
      <c r="A277" s="13"/>
      <c r="B277" s="14"/>
      <c r="C277" s="60"/>
      <c r="D277" s="61" t="e">
        <f>Tabla33[[#This Row],[CANTIDADEN FIAT]]/E277</f>
        <v>#DIV/0!</v>
      </c>
      <c r="E277" s="6"/>
      <c r="F277" s="6"/>
      <c r="G277" s="2"/>
      <c r="H277" s="16"/>
      <c r="I277" s="16"/>
      <c r="J277" s="16"/>
      <c r="K277" s="3">
        <f>IF('Moneda Fiat'!A277="Venta",(E277+F277)*-1,'Moneda Fiat'!E277-'Moneda Fiat'!F277)</f>
        <v>0</v>
      </c>
    </row>
    <row r="278" spans="1:11" ht="15" customHeight="1" x14ac:dyDescent="0.25">
      <c r="A278" s="13"/>
      <c r="B278" s="14"/>
      <c r="C278" s="60"/>
      <c r="D278" s="61" t="e">
        <f>Tabla33[[#This Row],[CANTIDADEN FIAT]]/E278</f>
        <v>#DIV/0!</v>
      </c>
      <c r="E278" s="6"/>
      <c r="F278" s="6"/>
      <c r="G278" s="2"/>
      <c r="H278" s="16"/>
      <c r="I278" s="16"/>
      <c r="J278" s="16"/>
      <c r="K278" s="3">
        <f>IF('Moneda Fiat'!A278="Venta",(E278+F278)*-1,'Moneda Fiat'!E278-'Moneda Fiat'!F278)</f>
        <v>0</v>
      </c>
    </row>
    <row r="279" spans="1:11" ht="15" customHeight="1" x14ac:dyDescent="0.25">
      <c r="A279" s="13"/>
      <c r="B279" s="14"/>
      <c r="C279" s="60"/>
      <c r="D279" s="61" t="e">
        <f>Tabla33[[#This Row],[CANTIDADEN FIAT]]/E279</f>
        <v>#DIV/0!</v>
      </c>
      <c r="E279" s="6"/>
      <c r="F279" s="6"/>
      <c r="G279" s="2"/>
      <c r="H279" s="16"/>
      <c r="I279" s="16"/>
      <c r="J279" s="16"/>
      <c r="K279" s="3">
        <f>IF('Moneda Fiat'!A279="Venta",(E279+F279)*-1,'Moneda Fiat'!E279-'Moneda Fiat'!F279)</f>
        <v>0</v>
      </c>
    </row>
    <row r="280" spans="1:11" ht="15" customHeight="1" x14ac:dyDescent="0.25">
      <c r="A280" s="13"/>
      <c r="B280" s="14"/>
      <c r="C280" s="60"/>
      <c r="D280" s="61" t="e">
        <f>Tabla33[[#This Row],[CANTIDADEN FIAT]]/E280</f>
        <v>#DIV/0!</v>
      </c>
      <c r="E280" s="6"/>
      <c r="F280" s="6"/>
      <c r="G280" s="2"/>
      <c r="H280" s="16"/>
      <c r="I280" s="16"/>
      <c r="J280" s="16"/>
      <c r="K280" s="3">
        <f>IF('Moneda Fiat'!A280="Venta",(E280+F280)*-1,'Moneda Fiat'!E280-'Moneda Fiat'!F280)</f>
        <v>0</v>
      </c>
    </row>
    <row r="281" spans="1:11" ht="15" customHeight="1" x14ac:dyDescent="0.25">
      <c r="A281" s="13"/>
      <c r="B281" s="14"/>
      <c r="C281" s="60"/>
      <c r="D281" s="61" t="e">
        <f>Tabla33[[#This Row],[CANTIDADEN FIAT]]/E281</f>
        <v>#DIV/0!</v>
      </c>
      <c r="E281" s="6"/>
      <c r="F281" s="6"/>
      <c r="G281" s="2"/>
      <c r="H281" s="16"/>
      <c r="I281" s="16"/>
      <c r="J281" s="16"/>
      <c r="K281" s="3">
        <f>IF('Moneda Fiat'!A281="Venta",(E281+F281)*-1,'Moneda Fiat'!E281-'Moneda Fiat'!F281)</f>
        <v>0</v>
      </c>
    </row>
    <row r="282" spans="1:11" ht="15" customHeight="1" x14ac:dyDescent="0.25">
      <c r="A282" s="13"/>
      <c r="B282" s="14"/>
      <c r="C282" s="60"/>
      <c r="D282" s="61" t="e">
        <f>Tabla33[[#This Row],[CANTIDADEN FIAT]]/E282</f>
        <v>#DIV/0!</v>
      </c>
      <c r="E282" s="6"/>
      <c r="F282" s="6"/>
      <c r="G282" s="2"/>
      <c r="H282" s="16"/>
      <c r="I282" s="16"/>
      <c r="J282" s="16"/>
      <c r="K282" s="3">
        <f>IF('Moneda Fiat'!A282="Venta",(E282+F282)*-1,'Moneda Fiat'!E282-'Moneda Fiat'!F282)</f>
        <v>0</v>
      </c>
    </row>
    <row r="283" spans="1:11" ht="15" customHeight="1" x14ac:dyDescent="0.25">
      <c r="A283" s="13"/>
      <c r="B283" s="14"/>
      <c r="C283" s="60"/>
      <c r="D283" s="61" t="e">
        <f>Tabla33[[#This Row],[CANTIDADEN FIAT]]/E283</f>
        <v>#DIV/0!</v>
      </c>
      <c r="E283" s="6"/>
      <c r="F283" s="6"/>
      <c r="G283" s="2"/>
      <c r="H283" s="16"/>
      <c r="I283" s="16"/>
      <c r="J283" s="16"/>
      <c r="K283" s="3">
        <f>IF('Moneda Fiat'!A283="Venta",(E283+F283)*-1,'Moneda Fiat'!E283-'Moneda Fiat'!F283)</f>
        <v>0</v>
      </c>
    </row>
    <row r="284" spans="1:11" ht="15" customHeight="1" x14ac:dyDescent="0.25">
      <c r="A284" s="13"/>
      <c r="B284" s="14"/>
      <c r="C284" s="60"/>
      <c r="D284" s="61" t="e">
        <f>Tabla33[[#This Row],[CANTIDADEN FIAT]]/E284</f>
        <v>#DIV/0!</v>
      </c>
      <c r="E284" s="6"/>
      <c r="F284" s="6"/>
      <c r="G284" s="2"/>
      <c r="H284" s="16"/>
      <c r="I284" s="16"/>
      <c r="J284" s="16"/>
      <c r="K284" s="3">
        <f>IF('Moneda Fiat'!A284="Venta",(E284+F284)*-1,'Moneda Fiat'!E284-'Moneda Fiat'!F284)</f>
        <v>0</v>
      </c>
    </row>
    <row r="285" spans="1:11" ht="15" customHeight="1" x14ac:dyDescent="0.25">
      <c r="A285" s="13"/>
      <c r="B285" s="14"/>
      <c r="C285" s="60"/>
      <c r="D285" s="61" t="e">
        <f>Tabla33[[#This Row],[CANTIDADEN FIAT]]/E285</f>
        <v>#DIV/0!</v>
      </c>
      <c r="E285" s="6"/>
      <c r="F285" s="6"/>
      <c r="G285" s="2"/>
      <c r="H285" s="16"/>
      <c r="I285" s="16"/>
      <c r="J285" s="16"/>
      <c r="K285" s="3">
        <f>IF('Moneda Fiat'!A285="Venta",(E285+F285)*-1,'Moneda Fiat'!E285-'Moneda Fiat'!F285)</f>
        <v>0</v>
      </c>
    </row>
    <row r="286" spans="1:11" ht="15" customHeight="1" x14ac:dyDescent="0.25">
      <c r="A286" s="13"/>
      <c r="B286" s="14"/>
      <c r="C286" s="60"/>
      <c r="D286" s="61" t="e">
        <f>Tabla33[[#This Row],[CANTIDADEN FIAT]]/E286</f>
        <v>#DIV/0!</v>
      </c>
      <c r="E286" s="6"/>
      <c r="F286" s="6"/>
      <c r="G286" s="2"/>
      <c r="H286" s="16"/>
      <c r="I286" s="16"/>
      <c r="J286" s="16"/>
      <c r="K286" s="3">
        <f>IF('Moneda Fiat'!A286="Venta",(E286+F286)*-1,'Moneda Fiat'!E286-'Moneda Fiat'!F286)</f>
        <v>0</v>
      </c>
    </row>
    <row r="287" spans="1:11" ht="15" customHeight="1" x14ac:dyDescent="0.25">
      <c r="A287" s="13"/>
      <c r="B287" s="14"/>
      <c r="C287" s="60"/>
      <c r="D287" s="61" t="e">
        <f>Tabla33[[#This Row],[CANTIDADEN FIAT]]/E287</f>
        <v>#DIV/0!</v>
      </c>
      <c r="E287" s="6"/>
      <c r="F287" s="6"/>
      <c r="G287" s="2"/>
      <c r="H287" s="16"/>
      <c r="I287" s="16"/>
      <c r="J287" s="16"/>
      <c r="K287" s="3">
        <f>IF('Moneda Fiat'!A287="Venta",(E287+F287)*-1,'Moneda Fiat'!E287-'Moneda Fiat'!F287)</f>
        <v>0</v>
      </c>
    </row>
    <row r="288" spans="1:11" ht="15" customHeight="1" x14ac:dyDescent="0.25">
      <c r="A288" s="13"/>
      <c r="B288" s="14"/>
      <c r="C288" s="60"/>
      <c r="D288" s="61" t="e">
        <f>Tabla33[[#This Row],[CANTIDADEN FIAT]]/E288</f>
        <v>#DIV/0!</v>
      </c>
      <c r="E288" s="6"/>
      <c r="F288" s="6"/>
      <c r="G288" s="2"/>
      <c r="H288" s="16"/>
      <c r="I288" s="16"/>
      <c r="J288" s="16"/>
      <c r="K288" s="3">
        <f>IF('Moneda Fiat'!A288="Venta",(E288+F288)*-1,'Moneda Fiat'!E288-'Moneda Fiat'!F288)</f>
        <v>0</v>
      </c>
    </row>
    <row r="289" spans="1:11" ht="15" customHeight="1" x14ac:dyDescent="0.25">
      <c r="A289" s="13"/>
      <c r="B289" s="14"/>
      <c r="C289" s="60"/>
      <c r="D289" s="61" t="e">
        <f>Tabla33[[#This Row],[CANTIDADEN FIAT]]/E289</f>
        <v>#DIV/0!</v>
      </c>
      <c r="E289" s="6"/>
      <c r="F289" s="6"/>
      <c r="G289" s="2"/>
      <c r="H289" s="16"/>
      <c r="I289" s="16"/>
      <c r="J289" s="16"/>
      <c r="K289" s="3">
        <f>IF('Moneda Fiat'!A289="Venta",(E289+F289)*-1,'Moneda Fiat'!E289-'Moneda Fiat'!F289)</f>
        <v>0</v>
      </c>
    </row>
    <row r="290" spans="1:11" ht="15" customHeight="1" x14ac:dyDescent="0.25">
      <c r="A290" s="13"/>
      <c r="B290" s="14"/>
      <c r="C290" s="60"/>
      <c r="D290" s="61" t="e">
        <f>Tabla33[[#This Row],[CANTIDADEN FIAT]]/E290</f>
        <v>#DIV/0!</v>
      </c>
      <c r="E290" s="6"/>
      <c r="F290" s="6"/>
      <c r="G290" s="2"/>
      <c r="H290" s="16"/>
      <c r="I290" s="16"/>
      <c r="J290" s="16"/>
      <c r="K290" s="3">
        <f>IF('Moneda Fiat'!A290="Venta",(E290+F290)*-1,'Moneda Fiat'!E290-'Moneda Fiat'!F290)</f>
        <v>0</v>
      </c>
    </row>
    <row r="291" spans="1:11" ht="15" customHeight="1" x14ac:dyDescent="0.25">
      <c r="A291" s="13"/>
      <c r="B291" s="14"/>
      <c r="C291" s="60"/>
      <c r="D291" s="61" t="e">
        <f>Tabla33[[#This Row],[CANTIDADEN FIAT]]/E291</f>
        <v>#DIV/0!</v>
      </c>
      <c r="E291" s="6"/>
      <c r="F291" s="6"/>
      <c r="G291" s="2"/>
      <c r="H291" s="16"/>
      <c r="I291" s="16"/>
      <c r="J291" s="16"/>
      <c r="K291" s="3">
        <f>IF('Moneda Fiat'!A291="Venta",(E291+F291)*-1,'Moneda Fiat'!E291-'Moneda Fiat'!F291)</f>
        <v>0</v>
      </c>
    </row>
    <row r="292" spans="1:11" ht="15" customHeight="1" x14ac:dyDescent="0.25">
      <c r="A292" s="13"/>
      <c r="B292" s="14"/>
      <c r="C292" s="60"/>
      <c r="D292" s="61" t="e">
        <f>Tabla33[[#This Row],[CANTIDADEN FIAT]]/E292</f>
        <v>#DIV/0!</v>
      </c>
      <c r="E292" s="6"/>
      <c r="F292" s="6"/>
      <c r="G292" s="2"/>
      <c r="H292" s="16"/>
      <c r="I292" s="16"/>
      <c r="J292" s="16"/>
      <c r="K292" s="3">
        <f>IF('Moneda Fiat'!A292="Venta",(E292+F292)*-1,'Moneda Fiat'!E292-'Moneda Fiat'!F292)</f>
        <v>0</v>
      </c>
    </row>
    <row r="293" spans="1:11" ht="15" customHeight="1" x14ac:dyDescent="0.25">
      <c r="A293" s="13"/>
      <c r="B293" s="14"/>
      <c r="C293" s="60"/>
      <c r="D293" s="61" t="e">
        <f>Tabla33[[#This Row],[CANTIDADEN FIAT]]/E293</f>
        <v>#DIV/0!</v>
      </c>
      <c r="E293" s="6"/>
      <c r="F293" s="6"/>
      <c r="G293" s="2"/>
      <c r="H293" s="16"/>
      <c r="I293" s="16"/>
      <c r="J293" s="16"/>
      <c r="K293" s="3">
        <f>IF('Moneda Fiat'!A293="Venta",(E293+F293)*-1,'Moneda Fiat'!E293-'Moneda Fiat'!F293)</f>
        <v>0</v>
      </c>
    </row>
    <row r="294" spans="1:11" ht="15" customHeight="1" x14ac:dyDescent="0.25">
      <c r="A294" s="13"/>
      <c r="B294" s="14"/>
      <c r="C294" s="60"/>
      <c r="D294" s="61" t="e">
        <f>Tabla33[[#This Row],[CANTIDADEN FIAT]]/E294</f>
        <v>#DIV/0!</v>
      </c>
      <c r="E294" s="6"/>
      <c r="F294" s="6"/>
      <c r="G294" s="2"/>
      <c r="H294" s="16"/>
      <c r="I294" s="16"/>
      <c r="J294" s="16"/>
      <c r="K294" s="3">
        <f>IF('Moneda Fiat'!A294="Venta",(E294+F294)*-1,'Moneda Fiat'!E294-'Moneda Fiat'!F294)</f>
        <v>0</v>
      </c>
    </row>
    <row r="295" spans="1:11" ht="15" customHeight="1" x14ac:dyDescent="0.25">
      <c r="A295" s="13"/>
      <c r="B295" s="14"/>
      <c r="C295" s="60"/>
      <c r="D295" s="61" t="e">
        <f>Tabla33[[#This Row],[CANTIDADEN FIAT]]/E295</f>
        <v>#DIV/0!</v>
      </c>
      <c r="E295" s="6"/>
      <c r="F295" s="6"/>
      <c r="G295" s="2"/>
      <c r="H295" s="16"/>
      <c r="I295" s="16"/>
      <c r="J295" s="16"/>
      <c r="K295" s="3">
        <f>IF('Moneda Fiat'!A295="Venta",(E295+F295)*-1,'Moneda Fiat'!E295-'Moneda Fiat'!F295)</f>
        <v>0</v>
      </c>
    </row>
    <row r="296" spans="1:11" ht="15" customHeight="1" x14ac:dyDescent="0.25">
      <c r="A296" s="13"/>
      <c r="B296" s="14"/>
      <c r="C296" s="60"/>
      <c r="D296" s="61" t="e">
        <f>Tabla33[[#This Row],[CANTIDADEN FIAT]]/E296</f>
        <v>#DIV/0!</v>
      </c>
      <c r="E296" s="6"/>
      <c r="F296" s="6"/>
      <c r="G296" s="2"/>
      <c r="H296" s="16"/>
      <c r="I296" s="16"/>
      <c r="J296" s="16"/>
      <c r="K296" s="3">
        <f>IF('Moneda Fiat'!A296="Venta",(E296+F296)*-1,'Moneda Fiat'!E296-'Moneda Fiat'!F296)</f>
        <v>0</v>
      </c>
    </row>
    <row r="297" spans="1:11" ht="15" customHeight="1" x14ac:dyDescent="0.25">
      <c r="A297" s="13"/>
      <c r="B297" s="14"/>
      <c r="C297" s="60"/>
      <c r="D297" s="61" t="e">
        <f>Tabla33[[#This Row],[CANTIDADEN FIAT]]/E297</f>
        <v>#DIV/0!</v>
      </c>
      <c r="E297" s="6"/>
      <c r="F297" s="6"/>
      <c r="G297" s="2"/>
      <c r="H297" s="16"/>
      <c r="I297" s="16"/>
      <c r="J297" s="16"/>
      <c r="K297" s="3">
        <f>IF('Moneda Fiat'!A297="Venta",(E297+F297)*-1,'Moneda Fiat'!E297-'Moneda Fiat'!F297)</f>
        <v>0</v>
      </c>
    </row>
    <row r="298" spans="1:11" ht="15" customHeight="1" x14ac:dyDescent="0.25">
      <c r="A298" s="13"/>
      <c r="B298" s="14"/>
      <c r="C298" s="60"/>
      <c r="D298" s="61" t="e">
        <f>Tabla33[[#This Row],[CANTIDADEN FIAT]]/E298</f>
        <v>#DIV/0!</v>
      </c>
      <c r="E298" s="6"/>
      <c r="F298" s="6"/>
      <c r="G298" s="2"/>
      <c r="H298" s="16"/>
      <c r="I298" s="16"/>
      <c r="J298" s="16"/>
      <c r="K298" s="3">
        <f>IF('Moneda Fiat'!A298="Venta",(E298+F298)*-1,'Moneda Fiat'!E298-'Moneda Fiat'!F298)</f>
        <v>0</v>
      </c>
    </row>
    <row r="299" spans="1:11" ht="15" customHeight="1" x14ac:dyDescent="0.25">
      <c r="A299" s="13"/>
      <c r="B299" s="14"/>
      <c r="C299" s="60"/>
      <c r="D299" s="61" t="e">
        <f>Tabla33[[#This Row],[CANTIDADEN FIAT]]/E299</f>
        <v>#DIV/0!</v>
      </c>
      <c r="E299" s="6"/>
      <c r="F299" s="6"/>
      <c r="G299" s="2"/>
      <c r="H299" s="16"/>
      <c r="I299" s="16"/>
      <c r="J299" s="16"/>
      <c r="K299" s="3">
        <f>IF('Moneda Fiat'!A299="Venta",(E299+F299)*-1,'Moneda Fiat'!E299-'Moneda Fiat'!F299)</f>
        <v>0</v>
      </c>
    </row>
    <row r="300" spans="1:11" ht="15" customHeight="1" x14ac:dyDescent="0.25">
      <c r="A300" s="13"/>
      <c r="B300" s="14"/>
      <c r="C300" s="60"/>
      <c r="D300" s="61" t="e">
        <f>Tabla33[[#This Row],[CANTIDADEN FIAT]]/E300</f>
        <v>#DIV/0!</v>
      </c>
      <c r="E300" s="6"/>
      <c r="F300" s="6"/>
      <c r="G300" s="2"/>
      <c r="H300" s="16"/>
      <c r="I300" s="16"/>
      <c r="J300" s="16"/>
      <c r="K300" s="3">
        <f>IF('Moneda Fiat'!A300="Venta",(E300+F300)*-1,'Moneda Fiat'!E300-'Moneda Fiat'!F300)</f>
        <v>0</v>
      </c>
    </row>
    <row r="301" spans="1:11" ht="15" customHeight="1" x14ac:dyDescent="0.25">
      <c r="A301" s="13"/>
      <c r="B301" s="14"/>
      <c r="C301" s="60"/>
      <c r="D301" s="61" t="e">
        <f>Tabla33[[#This Row],[CANTIDADEN FIAT]]/E301</f>
        <v>#DIV/0!</v>
      </c>
      <c r="E301" s="6"/>
      <c r="F301" s="6"/>
      <c r="G301" s="2"/>
      <c r="H301" s="16"/>
      <c r="I301" s="16"/>
      <c r="J301" s="16"/>
      <c r="K301" s="3">
        <f>IF('Moneda Fiat'!A301="Venta",(E301+F301)*-1,'Moneda Fiat'!E301-'Moneda Fiat'!F301)</f>
        <v>0</v>
      </c>
    </row>
    <row r="302" spans="1:11" ht="15" customHeight="1" x14ac:dyDescent="0.25">
      <c r="A302" s="13"/>
      <c r="B302" s="14"/>
      <c r="C302" s="60"/>
      <c r="D302" s="61" t="e">
        <f>Tabla33[[#This Row],[CANTIDADEN FIAT]]/E302</f>
        <v>#DIV/0!</v>
      </c>
      <c r="E302" s="6"/>
      <c r="F302" s="6"/>
      <c r="G302" s="2"/>
      <c r="H302" s="16"/>
      <c r="I302" s="16"/>
      <c r="J302" s="16"/>
      <c r="K302" s="3">
        <f>IF('Moneda Fiat'!A302="Venta",(E302+F302)*-1,'Moneda Fiat'!E302-'Moneda Fiat'!F302)</f>
        <v>0</v>
      </c>
    </row>
    <row r="303" spans="1:11" ht="15" customHeight="1" x14ac:dyDescent="0.25">
      <c r="A303" s="13"/>
      <c r="B303" s="14"/>
      <c r="C303" s="60"/>
      <c r="D303" s="61" t="e">
        <f>Tabla33[[#This Row],[CANTIDADEN FIAT]]/E303</f>
        <v>#DIV/0!</v>
      </c>
      <c r="E303" s="6"/>
      <c r="F303" s="6"/>
      <c r="G303" s="2"/>
      <c r="H303" s="16"/>
      <c r="I303" s="16"/>
      <c r="J303" s="16"/>
      <c r="K303" s="3">
        <f>IF('Moneda Fiat'!A303="Venta",(E303+F303)*-1,'Moneda Fiat'!E303-'Moneda Fiat'!F303)</f>
        <v>0</v>
      </c>
    </row>
    <row r="304" spans="1:11" ht="15" customHeight="1" x14ac:dyDescent="0.25">
      <c r="A304" s="13"/>
      <c r="B304" s="14"/>
      <c r="C304" s="60"/>
      <c r="D304" s="61" t="e">
        <f>Tabla33[[#This Row],[CANTIDADEN FIAT]]/E304</f>
        <v>#DIV/0!</v>
      </c>
      <c r="E304" s="6"/>
      <c r="F304" s="6"/>
      <c r="G304" s="2"/>
      <c r="H304" s="16"/>
      <c r="I304" s="16"/>
      <c r="J304" s="16"/>
      <c r="K304" s="3">
        <f>IF('Moneda Fiat'!A304="Venta",(E304+F304)*-1,'Moneda Fiat'!E304-'Moneda Fiat'!F304)</f>
        <v>0</v>
      </c>
    </row>
    <row r="305" spans="1:11" ht="15" customHeight="1" x14ac:dyDescent="0.25">
      <c r="A305" s="13"/>
      <c r="B305" s="14"/>
      <c r="C305" s="60"/>
      <c r="D305" s="61" t="e">
        <f>Tabla33[[#This Row],[CANTIDADEN FIAT]]/E305</f>
        <v>#DIV/0!</v>
      </c>
      <c r="E305" s="6"/>
      <c r="F305" s="6"/>
      <c r="G305" s="2"/>
      <c r="H305" s="16"/>
      <c r="I305" s="16"/>
      <c r="J305" s="16"/>
      <c r="K305" s="3">
        <f>IF('Moneda Fiat'!A305="Venta",(E305+F305)*-1,'Moneda Fiat'!E305-'Moneda Fiat'!F305)</f>
        <v>0</v>
      </c>
    </row>
    <row r="306" spans="1:11" ht="15" customHeight="1" x14ac:dyDescent="0.25">
      <c r="A306" s="13"/>
      <c r="B306" s="14"/>
      <c r="C306" s="60"/>
      <c r="D306" s="61" t="e">
        <f>Tabla33[[#This Row],[CANTIDADEN FIAT]]/E306</f>
        <v>#DIV/0!</v>
      </c>
      <c r="E306" s="6"/>
      <c r="F306" s="6"/>
      <c r="G306" s="2"/>
      <c r="H306" s="16"/>
      <c r="I306" s="16"/>
      <c r="J306" s="16"/>
      <c r="K306" s="3">
        <f>IF('Moneda Fiat'!A306="Venta",(E306+F306)*-1,'Moneda Fiat'!E306-'Moneda Fiat'!F306)</f>
        <v>0</v>
      </c>
    </row>
    <row r="307" spans="1:11" ht="15" customHeight="1" x14ac:dyDescent="0.25">
      <c r="A307" s="13"/>
      <c r="B307" s="14"/>
      <c r="C307" s="60"/>
      <c r="D307" s="61" t="e">
        <f>Tabla33[[#This Row],[CANTIDADEN FIAT]]/E307</f>
        <v>#DIV/0!</v>
      </c>
      <c r="E307" s="6"/>
      <c r="F307" s="6"/>
      <c r="G307" s="2"/>
      <c r="H307" s="16"/>
      <c r="I307" s="16"/>
      <c r="J307" s="16"/>
      <c r="K307" s="3">
        <f>IF('Moneda Fiat'!A307="Venta",(E307+F307)*-1,'Moneda Fiat'!E307-'Moneda Fiat'!F307)</f>
        <v>0</v>
      </c>
    </row>
    <row r="308" spans="1:11" ht="15" customHeight="1" x14ac:dyDescent="0.25">
      <c r="A308" s="13"/>
      <c r="B308" s="14"/>
      <c r="C308" s="60"/>
      <c r="D308" s="61" t="e">
        <f>Tabla33[[#This Row],[CANTIDADEN FIAT]]/E308</f>
        <v>#DIV/0!</v>
      </c>
      <c r="E308" s="6"/>
      <c r="F308" s="6"/>
      <c r="G308" s="2"/>
      <c r="H308" s="16"/>
      <c r="I308" s="16"/>
      <c r="J308" s="16"/>
      <c r="K308" s="3">
        <f>IF('Moneda Fiat'!A308="Venta",(E308+F308)*-1,'Moneda Fiat'!E308-'Moneda Fiat'!F308)</f>
        <v>0</v>
      </c>
    </row>
    <row r="309" spans="1:11" ht="15" customHeight="1" x14ac:dyDescent="0.25">
      <c r="A309" s="13"/>
      <c r="B309" s="14"/>
      <c r="C309" s="60"/>
      <c r="D309" s="61" t="e">
        <f>Tabla33[[#This Row],[CANTIDADEN FIAT]]/E309</f>
        <v>#DIV/0!</v>
      </c>
      <c r="E309" s="6"/>
      <c r="F309" s="6"/>
      <c r="G309" s="2"/>
      <c r="H309" s="16"/>
      <c r="I309" s="16"/>
      <c r="J309" s="16"/>
      <c r="K309" s="3">
        <f>IF('Moneda Fiat'!A309="Venta",(E309+F309)*-1,'Moneda Fiat'!E309-'Moneda Fiat'!F309)</f>
        <v>0</v>
      </c>
    </row>
    <row r="310" spans="1:11" ht="15" customHeight="1" x14ac:dyDescent="0.25">
      <c r="A310" s="13"/>
      <c r="B310" s="14"/>
      <c r="C310" s="60"/>
      <c r="D310" s="61" t="e">
        <f>Tabla33[[#This Row],[CANTIDADEN FIAT]]/E310</f>
        <v>#DIV/0!</v>
      </c>
      <c r="E310" s="6"/>
      <c r="F310" s="6"/>
      <c r="G310" s="2"/>
      <c r="H310" s="16"/>
      <c r="I310" s="16"/>
      <c r="J310" s="16"/>
      <c r="K310" s="3">
        <f>IF('Moneda Fiat'!A310="Venta",(E310+F310)*-1,'Moneda Fiat'!E310-'Moneda Fiat'!F310)</f>
        <v>0</v>
      </c>
    </row>
    <row r="311" spans="1:11" ht="15" customHeight="1" x14ac:dyDescent="0.25">
      <c r="A311" s="13"/>
      <c r="B311" s="14"/>
      <c r="C311" s="60"/>
      <c r="D311" s="61" t="e">
        <f>Tabla33[[#This Row],[CANTIDADEN FIAT]]/E311</f>
        <v>#DIV/0!</v>
      </c>
      <c r="E311" s="6"/>
      <c r="F311" s="6"/>
      <c r="G311" s="2"/>
      <c r="H311" s="16"/>
      <c r="I311" s="16"/>
      <c r="J311" s="16"/>
      <c r="K311" s="3">
        <f>IF('Moneda Fiat'!A311="Venta",(E311+F311)*-1,'Moneda Fiat'!E311-'Moneda Fiat'!F311)</f>
        <v>0</v>
      </c>
    </row>
    <row r="312" spans="1:11" ht="15" customHeight="1" x14ac:dyDescent="0.25">
      <c r="A312" s="13"/>
      <c r="B312" s="14"/>
      <c r="C312" s="60"/>
      <c r="D312" s="61" t="e">
        <f>Tabla33[[#This Row],[CANTIDADEN FIAT]]/E312</f>
        <v>#DIV/0!</v>
      </c>
      <c r="E312" s="6"/>
      <c r="F312" s="6"/>
      <c r="G312" s="2"/>
      <c r="H312" s="16"/>
      <c r="I312" s="16"/>
      <c r="J312" s="16"/>
      <c r="K312" s="3">
        <f>IF('Moneda Fiat'!A312="Venta",(E312+F312)*-1,'Moneda Fiat'!E312-'Moneda Fiat'!F312)</f>
        <v>0</v>
      </c>
    </row>
    <row r="313" spans="1:11" ht="15" customHeight="1" x14ac:dyDescent="0.25">
      <c r="A313" s="13"/>
      <c r="B313" s="14"/>
      <c r="C313" s="60"/>
      <c r="D313" s="61" t="e">
        <f>Tabla33[[#This Row],[CANTIDADEN FIAT]]/E313</f>
        <v>#DIV/0!</v>
      </c>
      <c r="E313" s="6"/>
      <c r="F313" s="6"/>
      <c r="G313" s="2"/>
      <c r="H313" s="16"/>
      <c r="I313" s="16"/>
      <c r="J313" s="16"/>
      <c r="K313" s="3">
        <f>IF('Moneda Fiat'!A313="Venta",(E313+F313)*-1,'Moneda Fiat'!E313-'Moneda Fiat'!F313)</f>
        <v>0</v>
      </c>
    </row>
    <row r="314" spans="1:11" ht="15" customHeight="1" x14ac:dyDescent="0.25">
      <c r="A314" s="13"/>
      <c r="B314" s="14"/>
      <c r="C314" s="60"/>
      <c r="D314" s="61" t="e">
        <f>Tabla33[[#This Row],[CANTIDADEN FIAT]]/E314</f>
        <v>#DIV/0!</v>
      </c>
      <c r="E314" s="6"/>
      <c r="F314" s="6"/>
      <c r="G314" s="2"/>
      <c r="H314" s="16"/>
      <c r="I314" s="16"/>
      <c r="J314" s="16"/>
      <c r="K314" s="3">
        <f>IF('Moneda Fiat'!A314="Venta",(E314+F314)*-1,'Moneda Fiat'!E314-'Moneda Fiat'!F314)</f>
        <v>0</v>
      </c>
    </row>
    <row r="315" spans="1:11" ht="15" customHeight="1" x14ac:dyDescent="0.25">
      <c r="A315" s="13"/>
      <c r="B315" s="14"/>
      <c r="C315" s="60"/>
      <c r="D315" s="61" t="e">
        <f>Tabla33[[#This Row],[CANTIDADEN FIAT]]/E315</f>
        <v>#DIV/0!</v>
      </c>
      <c r="E315" s="6"/>
      <c r="F315" s="6"/>
      <c r="G315" s="2"/>
      <c r="H315" s="16"/>
      <c r="I315" s="16"/>
      <c r="J315" s="16"/>
      <c r="K315" s="3">
        <f>IF('Moneda Fiat'!A315="Venta",(E315+F315)*-1,'Moneda Fiat'!E315-'Moneda Fiat'!F315)</f>
        <v>0</v>
      </c>
    </row>
    <row r="316" spans="1:11" ht="15" customHeight="1" x14ac:dyDescent="0.25">
      <c r="A316" s="13"/>
      <c r="B316" s="14"/>
      <c r="C316" s="60"/>
      <c r="D316" s="61" t="e">
        <f>Tabla33[[#This Row],[CANTIDADEN FIAT]]/E316</f>
        <v>#DIV/0!</v>
      </c>
      <c r="E316" s="6"/>
      <c r="F316" s="6"/>
      <c r="G316" s="2"/>
      <c r="H316" s="16"/>
      <c r="I316" s="16"/>
      <c r="J316" s="16"/>
      <c r="K316" s="3">
        <f>IF('Moneda Fiat'!A316="Venta",(E316+F316)*-1,'Moneda Fiat'!E316-'Moneda Fiat'!F316)</f>
        <v>0</v>
      </c>
    </row>
    <row r="317" spans="1:11" ht="15" customHeight="1" x14ac:dyDescent="0.25">
      <c r="A317" s="13"/>
      <c r="B317" s="14"/>
      <c r="C317" s="60"/>
      <c r="D317" s="61" t="e">
        <f>Tabla33[[#This Row],[CANTIDADEN FIAT]]/E317</f>
        <v>#DIV/0!</v>
      </c>
      <c r="E317" s="6"/>
      <c r="F317" s="6"/>
      <c r="G317" s="2"/>
      <c r="H317" s="16"/>
      <c r="I317" s="16"/>
      <c r="J317" s="16"/>
      <c r="K317" s="3">
        <f>IF('Moneda Fiat'!A317="Venta",(E317+F317)*-1,'Moneda Fiat'!E317-'Moneda Fiat'!F317)</f>
        <v>0</v>
      </c>
    </row>
    <row r="318" spans="1:11" ht="15" customHeight="1" x14ac:dyDescent="0.25">
      <c r="A318" s="13"/>
      <c r="B318" s="14"/>
      <c r="C318" s="60"/>
      <c r="D318" s="61" t="e">
        <f>Tabla33[[#This Row],[CANTIDADEN FIAT]]/E318</f>
        <v>#DIV/0!</v>
      </c>
      <c r="E318" s="6"/>
      <c r="F318" s="6"/>
      <c r="G318" s="2"/>
      <c r="H318" s="16"/>
      <c r="I318" s="16"/>
      <c r="J318" s="16"/>
      <c r="K318" s="3">
        <f>IF('Moneda Fiat'!A318="Venta",(E318+F318)*-1,'Moneda Fiat'!E318-'Moneda Fiat'!F318)</f>
        <v>0</v>
      </c>
    </row>
    <row r="319" spans="1:11" ht="15" customHeight="1" x14ac:dyDescent="0.25">
      <c r="A319" s="13"/>
      <c r="B319" s="14"/>
      <c r="C319" s="60"/>
      <c r="D319" s="61" t="e">
        <f>Tabla33[[#This Row],[CANTIDADEN FIAT]]/E319</f>
        <v>#DIV/0!</v>
      </c>
      <c r="E319" s="6"/>
      <c r="F319" s="6"/>
      <c r="G319" s="2"/>
      <c r="H319" s="16"/>
      <c r="I319" s="16"/>
      <c r="J319" s="16"/>
      <c r="K319" s="3">
        <f>IF('Moneda Fiat'!A319="Venta",(E319+F319)*-1,'Moneda Fiat'!E319-'Moneda Fiat'!F319)</f>
        <v>0</v>
      </c>
    </row>
    <row r="320" spans="1:11" ht="15" customHeight="1" x14ac:dyDescent="0.25">
      <c r="A320" s="13"/>
      <c r="B320" s="14"/>
      <c r="C320" s="60"/>
      <c r="D320" s="61" t="e">
        <f>Tabla33[[#This Row],[CANTIDADEN FIAT]]/E320</f>
        <v>#DIV/0!</v>
      </c>
      <c r="E320" s="6"/>
      <c r="F320" s="6"/>
      <c r="G320" s="2"/>
      <c r="H320" s="16"/>
      <c r="I320" s="16"/>
      <c r="J320" s="16"/>
      <c r="K320" s="3">
        <f>IF('Moneda Fiat'!A320="Venta",(E320+F320)*-1,'Moneda Fiat'!E320-'Moneda Fiat'!F320)</f>
        <v>0</v>
      </c>
    </row>
    <row r="321" spans="1:11" ht="15" customHeight="1" x14ac:dyDescent="0.25">
      <c r="A321" s="13"/>
      <c r="B321" s="14"/>
      <c r="C321" s="60"/>
      <c r="D321" s="61" t="e">
        <f>Tabla33[[#This Row],[CANTIDADEN FIAT]]/E321</f>
        <v>#DIV/0!</v>
      </c>
      <c r="E321" s="6"/>
      <c r="F321" s="6"/>
      <c r="G321" s="2"/>
      <c r="H321" s="16"/>
      <c r="I321" s="16"/>
      <c r="J321" s="16"/>
      <c r="K321" s="3">
        <f>IF('Moneda Fiat'!A321="Venta",(E321+F321)*-1,'Moneda Fiat'!E321-'Moneda Fiat'!F321)</f>
        <v>0</v>
      </c>
    </row>
    <row r="322" spans="1:11" ht="15" customHeight="1" x14ac:dyDescent="0.25">
      <c r="A322" s="13"/>
      <c r="B322" s="14"/>
      <c r="C322" s="60"/>
      <c r="D322" s="61" t="e">
        <f>Tabla33[[#This Row],[CANTIDADEN FIAT]]/E322</f>
        <v>#DIV/0!</v>
      </c>
      <c r="E322" s="6"/>
      <c r="F322" s="6"/>
      <c r="G322" s="2"/>
      <c r="H322" s="16"/>
      <c r="I322" s="16"/>
      <c r="J322" s="16"/>
      <c r="K322" s="3">
        <f>IF('Moneda Fiat'!A322="Venta",(E322+F322)*-1,'Moneda Fiat'!E322-'Moneda Fiat'!F322)</f>
        <v>0</v>
      </c>
    </row>
    <row r="323" spans="1:11" ht="15" customHeight="1" x14ac:dyDescent="0.25">
      <c r="A323" s="13"/>
      <c r="B323" s="14"/>
      <c r="C323" s="60"/>
      <c r="D323" s="61" t="e">
        <f>Tabla33[[#This Row],[CANTIDADEN FIAT]]/E323</f>
        <v>#DIV/0!</v>
      </c>
      <c r="E323" s="6"/>
      <c r="F323" s="6"/>
      <c r="G323" s="2"/>
      <c r="H323" s="16"/>
      <c r="I323" s="16"/>
      <c r="J323" s="16"/>
      <c r="K323" s="3">
        <f>IF('Moneda Fiat'!A323="Venta",(E323+F323)*-1,'Moneda Fiat'!E323-'Moneda Fiat'!F323)</f>
        <v>0</v>
      </c>
    </row>
    <row r="324" spans="1:11" ht="15" customHeight="1" x14ac:dyDescent="0.25">
      <c r="A324" s="13"/>
      <c r="B324" s="14"/>
      <c r="C324" s="60"/>
      <c r="D324" s="61" t="e">
        <f>Tabla33[[#This Row],[CANTIDADEN FIAT]]/E324</f>
        <v>#DIV/0!</v>
      </c>
      <c r="E324" s="6"/>
      <c r="F324" s="6"/>
      <c r="G324" s="2"/>
      <c r="H324" s="16"/>
      <c r="I324" s="16"/>
      <c r="J324" s="16"/>
      <c r="K324" s="3">
        <f>IF('Moneda Fiat'!A324="Venta",(E324+F324)*-1,'Moneda Fiat'!E324-'Moneda Fiat'!F324)</f>
        <v>0</v>
      </c>
    </row>
    <row r="325" spans="1:11" ht="15" customHeight="1" x14ac:dyDescent="0.25">
      <c r="A325" s="13"/>
      <c r="B325" s="14"/>
      <c r="C325" s="60"/>
      <c r="D325" s="61" t="e">
        <f>Tabla33[[#This Row],[CANTIDADEN FIAT]]/E325</f>
        <v>#DIV/0!</v>
      </c>
      <c r="E325" s="6"/>
      <c r="F325" s="6"/>
      <c r="G325" s="2"/>
      <c r="H325" s="16"/>
      <c r="I325" s="16"/>
      <c r="J325" s="16"/>
      <c r="K325" s="3">
        <f>IF('Moneda Fiat'!A325="Venta",(E325+F325)*-1,'Moneda Fiat'!E325-'Moneda Fiat'!F325)</f>
        <v>0</v>
      </c>
    </row>
    <row r="326" spans="1:11" ht="15" customHeight="1" x14ac:dyDescent="0.25">
      <c r="A326" s="13"/>
      <c r="B326" s="14"/>
      <c r="C326" s="60"/>
      <c r="D326" s="61" t="e">
        <f>Tabla33[[#This Row],[CANTIDADEN FIAT]]/E326</f>
        <v>#DIV/0!</v>
      </c>
      <c r="E326" s="6"/>
      <c r="F326" s="6"/>
      <c r="G326" s="2"/>
      <c r="H326" s="16"/>
      <c r="I326" s="16"/>
      <c r="J326" s="16"/>
      <c r="K326" s="3">
        <f>IF('Moneda Fiat'!A326="Venta",(E326+F326)*-1,'Moneda Fiat'!E326-'Moneda Fiat'!F326)</f>
        <v>0</v>
      </c>
    </row>
    <row r="327" spans="1:11" ht="15" customHeight="1" x14ac:dyDescent="0.25">
      <c r="A327" s="13"/>
      <c r="B327" s="14"/>
      <c r="C327" s="60"/>
      <c r="D327" s="61" t="e">
        <f>Tabla33[[#This Row],[CANTIDADEN FIAT]]/E327</f>
        <v>#DIV/0!</v>
      </c>
      <c r="E327" s="6"/>
      <c r="F327" s="6"/>
      <c r="G327" s="2"/>
      <c r="H327" s="16"/>
      <c r="I327" s="16"/>
      <c r="J327" s="16"/>
      <c r="K327" s="3">
        <f>IF('Moneda Fiat'!A327="Venta",(E327+F327)*-1,'Moneda Fiat'!E327-'Moneda Fiat'!F327)</f>
        <v>0</v>
      </c>
    </row>
    <row r="328" spans="1:11" ht="15" customHeight="1" x14ac:dyDescent="0.25">
      <c r="A328" s="13"/>
      <c r="B328" s="14"/>
      <c r="C328" s="60"/>
      <c r="D328" s="61" t="e">
        <f>Tabla33[[#This Row],[CANTIDADEN FIAT]]/E328</f>
        <v>#DIV/0!</v>
      </c>
      <c r="E328" s="6"/>
      <c r="F328" s="6"/>
      <c r="G328" s="2"/>
      <c r="H328" s="16"/>
      <c r="I328" s="16"/>
      <c r="J328" s="16"/>
      <c r="K328" s="3">
        <f>IF('Moneda Fiat'!A328="Venta",(E328+F328)*-1,'Moneda Fiat'!E328-'Moneda Fiat'!F328)</f>
        <v>0</v>
      </c>
    </row>
    <row r="329" spans="1:11" ht="15" customHeight="1" x14ac:dyDescent="0.25">
      <c r="A329" s="13"/>
      <c r="B329" s="14"/>
      <c r="C329" s="60"/>
      <c r="D329" s="61" t="e">
        <f>Tabla33[[#This Row],[CANTIDADEN FIAT]]/E329</f>
        <v>#DIV/0!</v>
      </c>
      <c r="E329" s="6"/>
      <c r="F329" s="6"/>
      <c r="G329" s="2"/>
      <c r="H329" s="16"/>
      <c r="I329" s="16"/>
      <c r="J329" s="16"/>
      <c r="K329" s="3">
        <f>IF('Moneda Fiat'!A329="Venta",(E329+F329)*-1,'Moneda Fiat'!E329-'Moneda Fiat'!F329)</f>
        <v>0</v>
      </c>
    </row>
    <row r="330" spans="1:11" ht="15" customHeight="1" x14ac:dyDescent="0.25">
      <c r="A330" s="13"/>
      <c r="B330" s="14"/>
      <c r="C330" s="60"/>
      <c r="D330" s="61" t="e">
        <f>Tabla33[[#This Row],[CANTIDADEN FIAT]]/E330</f>
        <v>#DIV/0!</v>
      </c>
      <c r="E330" s="6"/>
      <c r="F330" s="6"/>
      <c r="G330" s="2"/>
      <c r="H330" s="16"/>
      <c r="I330" s="16"/>
      <c r="J330" s="16"/>
      <c r="K330" s="3">
        <f>IF('Moneda Fiat'!A330="Venta",(E330+F330)*-1,'Moneda Fiat'!E330-'Moneda Fiat'!F330)</f>
        <v>0</v>
      </c>
    </row>
    <row r="331" spans="1:11" ht="15" customHeight="1" x14ac:dyDescent="0.25">
      <c r="A331" s="13"/>
      <c r="B331" s="14"/>
      <c r="C331" s="60"/>
      <c r="D331" s="61" t="e">
        <f>Tabla33[[#This Row],[CANTIDADEN FIAT]]/E331</f>
        <v>#DIV/0!</v>
      </c>
      <c r="E331" s="6"/>
      <c r="F331" s="6"/>
      <c r="G331" s="2"/>
      <c r="H331" s="16"/>
      <c r="I331" s="16"/>
      <c r="J331" s="16"/>
      <c r="K331" s="3">
        <f>IF('Moneda Fiat'!A331="Venta",(E331+F331)*-1,'Moneda Fiat'!E331-'Moneda Fiat'!F331)</f>
        <v>0</v>
      </c>
    </row>
    <row r="332" spans="1:11" ht="15" customHeight="1" x14ac:dyDescent="0.25">
      <c r="A332" s="13"/>
      <c r="B332" s="14"/>
      <c r="C332" s="60"/>
      <c r="D332" s="61" t="e">
        <f>Tabla33[[#This Row],[CANTIDADEN FIAT]]/E332</f>
        <v>#DIV/0!</v>
      </c>
      <c r="E332" s="6"/>
      <c r="F332" s="6"/>
      <c r="G332" s="2"/>
      <c r="H332" s="16"/>
      <c r="I332" s="16"/>
      <c r="J332" s="16"/>
      <c r="K332" s="3">
        <f>IF('Moneda Fiat'!A332="Venta",(E332+F332)*-1,'Moneda Fiat'!E332-'Moneda Fiat'!F332)</f>
        <v>0</v>
      </c>
    </row>
    <row r="333" spans="1:11" ht="15" customHeight="1" x14ac:dyDescent="0.25">
      <c r="A333" s="13"/>
      <c r="B333" s="14"/>
      <c r="C333" s="60"/>
      <c r="D333" s="61" t="e">
        <f>Tabla33[[#This Row],[CANTIDADEN FIAT]]/E333</f>
        <v>#DIV/0!</v>
      </c>
      <c r="E333" s="6"/>
      <c r="F333" s="6"/>
      <c r="G333" s="2"/>
      <c r="H333" s="16"/>
      <c r="I333" s="16"/>
      <c r="J333" s="16"/>
      <c r="K333" s="3">
        <f>IF('Moneda Fiat'!A333="Venta",(E333+F333)*-1,'Moneda Fiat'!E333-'Moneda Fiat'!F333)</f>
        <v>0</v>
      </c>
    </row>
    <row r="334" spans="1:11" ht="15" customHeight="1" x14ac:dyDescent="0.25">
      <c r="A334" s="13"/>
      <c r="B334" s="14"/>
      <c r="C334" s="60"/>
      <c r="D334" s="61" t="e">
        <f>Tabla33[[#This Row],[CANTIDADEN FIAT]]/E334</f>
        <v>#DIV/0!</v>
      </c>
      <c r="E334" s="6"/>
      <c r="F334" s="6"/>
      <c r="G334" s="2"/>
      <c r="H334" s="16"/>
      <c r="I334" s="16"/>
      <c r="J334" s="16"/>
      <c r="K334" s="3">
        <f>IF('Moneda Fiat'!A334="Venta",(E334+F334)*-1,'Moneda Fiat'!E334-'Moneda Fiat'!F334)</f>
        <v>0</v>
      </c>
    </row>
    <row r="335" spans="1:11" ht="15" customHeight="1" x14ac:dyDescent="0.25">
      <c r="A335" s="13"/>
      <c r="B335" s="14"/>
      <c r="C335" s="60"/>
      <c r="D335" s="61" t="e">
        <f>Tabla33[[#This Row],[CANTIDADEN FIAT]]/E335</f>
        <v>#DIV/0!</v>
      </c>
      <c r="E335" s="6"/>
      <c r="F335" s="6"/>
      <c r="G335" s="2"/>
      <c r="H335" s="16"/>
      <c r="I335" s="16"/>
      <c r="J335" s="16"/>
      <c r="K335" s="3">
        <f>IF('Moneda Fiat'!A335="Venta",(E335+F335)*-1,'Moneda Fiat'!E335-'Moneda Fiat'!F335)</f>
        <v>0</v>
      </c>
    </row>
    <row r="336" spans="1:11" ht="15" customHeight="1" x14ac:dyDescent="0.25">
      <c r="A336" s="13"/>
      <c r="B336" s="14"/>
      <c r="C336" s="60"/>
      <c r="D336" s="61" t="e">
        <f>Tabla33[[#This Row],[CANTIDADEN FIAT]]/E336</f>
        <v>#DIV/0!</v>
      </c>
      <c r="E336" s="6"/>
      <c r="F336" s="6"/>
      <c r="G336" s="2"/>
      <c r="H336" s="16"/>
      <c r="I336" s="16"/>
      <c r="J336" s="16"/>
      <c r="K336" s="3">
        <f>IF('Moneda Fiat'!A336="Venta",(E336+F336)*-1,'Moneda Fiat'!E336-'Moneda Fiat'!F336)</f>
        <v>0</v>
      </c>
    </row>
    <row r="337" spans="1:11" ht="15" customHeight="1" x14ac:dyDescent="0.25">
      <c r="A337" s="13"/>
      <c r="B337" s="14"/>
      <c r="C337" s="60"/>
      <c r="D337" s="61" t="e">
        <f>Tabla33[[#This Row],[CANTIDADEN FIAT]]/E337</f>
        <v>#DIV/0!</v>
      </c>
      <c r="E337" s="6"/>
      <c r="F337" s="6"/>
      <c r="G337" s="2"/>
      <c r="H337" s="16"/>
      <c r="I337" s="16"/>
      <c r="J337" s="16"/>
      <c r="K337" s="3">
        <f>IF('Moneda Fiat'!A337="Venta",(E337+F337)*-1,'Moneda Fiat'!E337-'Moneda Fiat'!F337)</f>
        <v>0</v>
      </c>
    </row>
    <row r="338" spans="1:11" ht="15" customHeight="1" x14ac:dyDescent="0.25">
      <c r="A338" s="13"/>
      <c r="B338" s="14"/>
      <c r="C338" s="60"/>
      <c r="D338" s="61" t="e">
        <f>Tabla33[[#This Row],[CANTIDADEN FIAT]]/E338</f>
        <v>#DIV/0!</v>
      </c>
      <c r="E338" s="6"/>
      <c r="F338" s="6"/>
      <c r="G338" s="2"/>
      <c r="H338" s="16"/>
      <c r="I338" s="16"/>
      <c r="J338" s="16"/>
      <c r="K338" s="3">
        <f>IF('Moneda Fiat'!A338="Venta",(E338+F338)*-1,'Moneda Fiat'!E338-'Moneda Fiat'!F338)</f>
        <v>0</v>
      </c>
    </row>
    <row r="339" spans="1:11" ht="15" customHeight="1" x14ac:dyDescent="0.25">
      <c r="A339" s="13"/>
      <c r="B339" s="14"/>
      <c r="C339" s="60"/>
      <c r="D339" s="61" t="e">
        <f>Tabla33[[#This Row],[CANTIDADEN FIAT]]/E339</f>
        <v>#DIV/0!</v>
      </c>
      <c r="E339" s="6"/>
      <c r="F339" s="6"/>
      <c r="G339" s="2"/>
      <c r="H339" s="16"/>
      <c r="I339" s="16"/>
      <c r="J339" s="16"/>
      <c r="K339" s="3">
        <f>IF('Moneda Fiat'!A339="Venta",(E339+F339)*-1,'Moneda Fiat'!E339-'Moneda Fiat'!F339)</f>
        <v>0</v>
      </c>
    </row>
    <row r="340" spans="1:11" ht="15" customHeight="1" x14ac:dyDescent="0.25">
      <c r="A340" s="13"/>
      <c r="B340" s="14"/>
      <c r="C340" s="60"/>
      <c r="D340" s="61" t="e">
        <f>Tabla33[[#This Row],[CANTIDADEN FIAT]]/E340</f>
        <v>#DIV/0!</v>
      </c>
      <c r="E340" s="6"/>
      <c r="F340" s="6"/>
      <c r="G340" s="2"/>
      <c r="H340" s="16"/>
      <c r="I340" s="16"/>
      <c r="J340" s="16"/>
      <c r="K340" s="3">
        <f>IF('Moneda Fiat'!A340="Venta",(E340+F340)*-1,'Moneda Fiat'!E340-'Moneda Fiat'!F340)</f>
        <v>0</v>
      </c>
    </row>
    <row r="341" spans="1:11" ht="15" customHeight="1" x14ac:dyDescent="0.25">
      <c r="A341" s="13"/>
      <c r="B341" s="14"/>
      <c r="C341" s="60"/>
      <c r="D341" s="61" t="e">
        <f>Tabla33[[#This Row],[CANTIDADEN FIAT]]/E341</f>
        <v>#DIV/0!</v>
      </c>
      <c r="E341" s="6"/>
      <c r="F341" s="6"/>
      <c r="G341" s="2"/>
      <c r="H341" s="16"/>
      <c r="I341" s="16"/>
      <c r="J341" s="16"/>
      <c r="K341" s="3">
        <f>IF('Moneda Fiat'!A341="Venta",(E341+F341)*-1,'Moneda Fiat'!E341-'Moneda Fiat'!F341)</f>
        <v>0</v>
      </c>
    </row>
    <row r="342" spans="1:11" ht="15" customHeight="1" x14ac:dyDescent="0.25">
      <c r="A342" s="13"/>
      <c r="B342" s="14"/>
      <c r="C342" s="60"/>
      <c r="D342" s="61" t="e">
        <f>Tabla33[[#This Row],[CANTIDADEN FIAT]]/E342</f>
        <v>#DIV/0!</v>
      </c>
      <c r="E342" s="6"/>
      <c r="F342" s="6"/>
      <c r="G342" s="2"/>
      <c r="H342" s="16"/>
      <c r="I342" s="16"/>
      <c r="J342" s="16"/>
      <c r="K342" s="3">
        <f>IF('Moneda Fiat'!A342="Venta",(E342+F342)*-1,'Moneda Fiat'!E342-'Moneda Fiat'!F342)</f>
        <v>0</v>
      </c>
    </row>
    <row r="343" spans="1:11" ht="15" customHeight="1" x14ac:dyDescent="0.25">
      <c r="A343" s="13"/>
      <c r="B343" s="14"/>
      <c r="C343" s="60"/>
      <c r="D343" s="61" t="e">
        <f>Tabla33[[#This Row],[CANTIDADEN FIAT]]/E343</f>
        <v>#DIV/0!</v>
      </c>
      <c r="E343" s="6"/>
      <c r="F343" s="6"/>
      <c r="G343" s="2"/>
      <c r="H343" s="16"/>
      <c r="I343" s="16"/>
      <c r="J343" s="16"/>
      <c r="K343" s="3">
        <f>IF('Moneda Fiat'!A343="Venta",(E343+F343)*-1,'Moneda Fiat'!E343-'Moneda Fiat'!F343)</f>
        <v>0</v>
      </c>
    </row>
    <row r="344" spans="1:11" ht="15" customHeight="1" x14ac:dyDescent="0.25">
      <c r="A344" s="13"/>
      <c r="B344" s="14"/>
      <c r="C344" s="60"/>
      <c r="D344" s="61" t="e">
        <f>Tabla33[[#This Row],[CANTIDADEN FIAT]]/E344</f>
        <v>#DIV/0!</v>
      </c>
      <c r="E344" s="6"/>
      <c r="F344" s="6"/>
      <c r="G344" s="2"/>
      <c r="H344" s="16"/>
      <c r="I344" s="16"/>
      <c r="J344" s="16"/>
      <c r="K344" s="3">
        <f>IF('Moneda Fiat'!A344="Venta",(E344+F344)*-1,'Moneda Fiat'!E344-'Moneda Fiat'!F344)</f>
        <v>0</v>
      </c>
    </row>
    <row r="345" spans="1:11" ht="15" customHeight="1" x14ac:dyDescent="0.25">
      <c r="A345" s="13"/>
      <c r="B345" s="14"/>
      <c r="C345" s="60"/>
      <c r="D345" s="61" t="e">
        <f>Tabla33[[#This Row],[CANTIDADEN FIAT]]/E345</f>
        <v>#DIV/0!</v>
      </c>
      <c r="E345" s="6"/>
      <c r="F345" s="6"/>
      <c r="G345" s="2"/>
      <c r="H345" s="16"/>
      <c r="I345" s="16"/>
      <c r="J345" s="16"/>
      <c r="K345" s="3">
        <f>IF('Moneda Fiat'!A345="Venta",(E345+F345)*-1,'Moneda Fiat'!E345-'Moneda Fiat'!F345)</f>
        <v>0</v>
      </c>
    </row>
    <row r="346" spans="1:11" ht="15" customHeight="1" x14ac:dyDescent="0.25">
      <c r="A346" s="13"/>
      <c r="B346" s="14"/>
      <c r="C346" s="60"/>
      <c r="D346" s="61" t="e">
        <f>Tabla33[[#This Row],[CANTIDADEN FIAT]]/E346</f>
        <v>#DIV/0!</v>
      </c>
      <c r="E346" s="6"/>
      <c r="F346" s="6"/>
      <c r="G346" s="2"/>
      <c r="H346" s="16"/>
      <c r="I346" s="16"/>
      <c r="J346" s="16"/>
      <c r="K346" s="3">
        <f>IF('Moneda Fiat'!A346="Venta",(E346+F346)*-1,'Moneda Fiat'!E346-'Moneda Fiat'!F346)</f>
        <v>0</v>
      </c>
    </row>
    <row r="347" spans="1:11" ht="15" customHeight="1" x14ac:dyDescent="0.25">
      <c r="A347" s="13"/>
      <c r="B347" s="14"/>
      <c r="C347" s="60"/>
      <c r="D347" s="61" t="e">
        <f>Tabla33[[#This Row],[CANTIDADEN FIAT]]/E347</f>
        <v>#DIV/0!</v>
      </c>
      <c r="E347" s="6"/>
      <c r="F347" s="6"/>
      <c r="G347" s="2"/>
      <c r="H347" s="16"/>
      <c r="I347" s="16"/>
      <c r="J347" s="16"/>
      <c r="K347" s="3">
        <f>IF('Moneda Fiat'!A347="Venta",(E347+F347)*-1,'Moneda Fiat'!E347-'Moneda Fiat'!F347)</f>
        <v>0</v>
      </c>
    </row>
    <row r="348" spans="1:11" ht="15" customHeight="1" x14ac:dyDescent="0.25">
      <c r="A348" s="13"/>
      <c r="B348" s="14"/>
      <c r="C348" s="60"/>
      <c r="D348" s="61" t="e">
        <f>Tabla33[[#This Row],[CANTIDADEN FIAT]]/E348</f>
        <v>#DIV/0!</v>
      </c>
      <c r="E348" s="6"/>
      <c r="F348" s="6"/>
      <c r="G348" s="2"/>
      <c r="H348" s="16"/>
      <c r="I348" s="16"/>
      <c r="J348" s="16"/>
      <c r="K348" s="3">
        <f>IF('Moneda Fiat'!A348="Venta",(E348+F348)*-1,'Moneda Fiat'!E348-'Moneda Fiat'!F348)</f>
        <v>0</v>
      </c>
    </row>
    <row r="349" spans="1:11" ht="15" customHeight="1" x14ac:dyDescent="0.25">
      <c r="A349" s="13"/>
      <c r="B349" s="14"/>
      <c r="C349" s="60"/>
      <c r="D349" s="61" t="e">
        <f>Tabla33[[#This Row],[CANTIDADEN FIAT]]/E349</f>
        <v>#DIV/0!</v>
      </c>
      <c r="E349" s="6"/>
      <c r="F349" s="6"/>
      <c r="G349" s="2"/>
      <c r="H349" s="16"/>
      <c r="I349" s="16"/>
      <c r="J349" s="16"/>
      <c r="K349" s="3">
        <f>IF('Moneda Fiat'!A349="Venta",(E349+F349)*-1,'Moneda Fiat'!E349-'Moneda Fiat'!F349)</f>
        <v>0</v>
      </c>
    </row>
    <row r="350" spans="1:11" ht="15" customHeight="1" x14ac:dyDescent="0.25">
      <c r="A350" s="13"/>
      <c r="B350" s="14"/>
      <c r="C350" s="60"/>
      <c r="D350" s="61" t="e">
        <f>Tabla33[[#This Row],[CANTIDADEN FIAT]]/E350</f>
        <v>#DIV/0!</v>
      </c>
      <c r="E350" s="6"/>
      <c r="F350" s="6"/>
      <c r="G350" s="2"/>
      <c r="H350" s="16"/>
      <c r="I350" s="16"/>
      <c r="J350" s="16"/>
      <c r="K350" s="3">
        <f>IF('Moneda Fiat'!A350="Venta",(E350+F350)*-1,'Moneda Fiat'!E350-'Moneda Fiat'!F350)</f>
        <v>0</v>
      </c>
    </row>
    <row r="351" spans="1:11" ht="15" customHeight="1" x14ac:dyDescent="0.25">
      <c r="A351" s="13"/>
      <c r="B351" s="14"/>
      <c r="C351" s="60"/>
      <c r="D351" s="61" t="e">
        <f>Tabla33[[#This Row],[CANTIDADEN FIAT]]/E351</f>
        <v>#DIV/0!</v>
      </c>
      <c r="E351" s="6"/>
      <c r="F351" s="6"/>
      <c r="G351" s="2"/>
      <c r="H351" s="16"/>
      <c r="I351" s="16"/>
      <c r="J351" s="16"/>
      <c r="K351" s="3">
        <f>IF('Moneda Fiat'!A351="Venta",(E351+F351)*-1,'Moneda Fiat'!E351-'Moneda Fiat'!F351)</f>
        <v>0</v>
      </c>
    </row>
    <row r="352" spans="1:11" ht="15" customHeight="1" x14ac:dyDescent="0.25">
      <c r="A352" s="13"/>
      <c r="B352" s="14"/>
      <c r="C352" s="60"/>
      <c r="D352" s="61" t="e">
        <f>Tabla33[[#This Row],[CANTIDADEN FIAT]]/E352</f>
        <v>#DIV/0!</v>
      </c>
      <c r="E352" s="6"/>
      <c r="F352" s="6"/>
      <c r="G352" s="2"/>
      <c r="H352" s="16"/>
      <c r="I352" s="16"/>
      <c r="J352" s="16"/>
      <c r="K352" s="3">
        <f>IF('Moneda Fiat'!A352="Venta",(E352+F352)*-1,'Moneda Fiat'!E352-'Moneda Fiat'!F352)</f>
        <v>0</v>
      </c>
    </row>
    <row r="353" spans="1:11" ht="15" customHeight="1" x14ac:dyDescent="0.25">
      <c r="A353" s="13"/>
      <c r="B353" s="14"/>
      <c r="C353" s="60"/>
      <c r="D353" s="61" t="e">
        <f>Tabla33[[#This Row],[CANTIDADEN FIAT]]/E353</f>
        <v>#DIV/0!</v>
      </c>
      <c r="E353" s="6"/>
      <c r="F353" s="6"/>
      <c r="G353" s="2"/>
      <c r="H353" s="16"/>
      <c r="I353" s="16"/>
      <c r="J353" s="16"/>
      <c r="K353" s="3">
        <f>IF('Moneda Fiat'!A353="Venta",(E353+F353)*-1,'Moneda Fiat'!E353-'Moneda Fiat'!F353)</f>
        <v>0</v>
      </c>
    </row>
    <row r="354" spans="1:11" ht="15" customHeight="1" x14ac:dyDescent="0.25">
      <c r="A354" s="13"/>
      <c r="B354" s="14"/>
      <c r="C354" s="60"/>
      <c r="D354" s="61" t="e">
        <f>Tabla33[[#This Row],[CANTIDADEN FIAT]]/E354</f>
        <v>#DIV/0!</v>
      </c>
      <c r="E354" s="6"/>
      <c r="F354" s="6"/>
      <c r="G354" s="2"/>
      <c r="H354" s="16"/>
      <c r="I354" s="16"/>
      <c r="J354" s="16"/>
      <c r="K354" s="3">
        <f>IF('Moneda Fiat'!A354="Venta",(E354+F354)*-1,'Moneda Fiat'!E354-'Moneda Fiat'!F354)</f>
        <v>0</v>
      </c>
    </row>
    <row r="355" spans="1:11" ht="15" customHeight="1" x14ac:dyDescent="0.25">
      <c r="A355" s="13"/>
      <c r="B355" s="14"/>
      <c r="C355" s="60"/>
      <c r="D355" s="61" t="e">
        <f>Tabla33[[#This Row],[CANTIDADEN FIAT]]/E355</f>
        <v>#DIV/0!</v>
      </c>
      <c r="E355" s="6"/>
      <c r="F355" s="6"/>
      <c r="G355" s="2"/>
      <c r="H355" s="16"/>
      <c r="I355" s="16"/>
      <c r="J355" s="16"/>
      <c r="K355" s="3">
        <f>IF('Moneda Fiat'!A355="Venta",(E355+F355)*-1,'Moneda Fiat'!E355-'Moneda Fiat'!F355)</f>
        <v>0</v>
      </c>
    </row>
    <row r="356" spans="1:11" ht="15" customHeight="1" x14ac:dyDescent="0.25">
      <c r="A356" s="13"/>
      <c r="B356" s="14"/>
      <c r="C356" s="60"/>
      <c r="D356" s="61" t="e">
        <f>Tabla33[[#This Row],[CANTIDADEN FIAT]]/E356</f>
        <v>#DIV/0!</v>
      </c>
      <c r="E356" s="6"/>
      <c r="F356" s="6"/>
      <c r="G356" s="2"/>
      <c r="H356" s="16"/>
      <c r="I356" s="16"/>
      <c r="J356" s="16"/>
      <c r="K356" s="3">
        <f>IF('Moneda Fiat'!A356="Venta",(E356+F356)*-1,'Moneda Fiat'!E356-'Moneda Fiat'!F356)</f>
        <v>0</v>
      </c>
    </row>
    <row r="357" spans="1:11" ht="15" customHeight="1" x14ac:dyDescent="0.25">
      <c r="A357" s="13"/>
      <c r="B357" s="14"/>
      <c r="C357" s="60"/>
      <c r="D357" s="61" t="e">
        <f>Tabla33[[#This Row],[CANTIDADEN FIAT]]/E357</f>
        <v>#DIV/0!</v>
      </c>
      <c r="E357" s="6"/>
      <c r="F357" s="6"/>
      <c r="G357" s="2"/>
      <c r="H357" s="16"/>
      <c r="I357" s="16"/>
      <c r="J357" s="16"/>
      <c r="K357" s="3">
        <f>IF('Moneda Fiat'!A357="Venta",(E357+F357)*-1,'Moneda Fiat'!E357-'Moneda Fiat'!F357)</f>
        <v>0</v>
      </c>
    </row>
    <row r="358" spans="1:11" ht="15" customHeight="1" x14ac:dyDescent="0.25">
      <c r="A358" s="13"/>
      <c r="B358" s="14"/>
      <c r="C358" s="60"/>
      <c r="D358" s="61" t="e">
        <f>Tabla33[[#This Row],[CANTIDADEN FIAT]]/E358</f>
        <v>#DIV/0!</v>
      </c>
      <c r="E358" s="6"/>
      <c r="F358" s="6"/>
      <c r="G358" s="2"/>
      <c r="H358" s="16"/>
      <c r="I358" s="16"/>
      <c r="J358" s="16"/>
      <c r="K358" s="3">
        <f>IF('Moneda Fiat'!A358="Venta",(E358+F358)*-1,'Moneda Fiat'!E358-'Moneda Fiat'!F358)</f>
        <v>0</v>
      </c>
    </row>
    <row r="359" spans="1:11" ht="15" customHeight="1" x14ac:dyDescent="0.25">
      <c r="A359" s="13"/>
      <c r="B359" s="14"/>
      <c r="C359" s="60"/>
      <c r="D359" s="61" t="e">
        <f>Tabla33[[#This Row],[CANTIDADEN FIAT]]/E359</f>
        <v>#DIV/0!</v>
      </c>
      <c r="E359" s="6"/>
      <c r="F359" s="6"/>
      <c r="G359" s="2"/>
      <c r="H359" s="16"/>
      <c r="I359" s="16"/>
      <c r="J359" s="16"/>
      <c r="K359" s="3">
        <f>IF('Moneda Fiat'!A359="Venta",(E359+F359)*-1,'Moneda Fiat'!E359-'Moneda Fiat'!F359)</f>
        <v>0</v>
      </c>
    </row>
    <row r="360" spans="1:11" ht="15" customHeight="1" x14ac:dyDescent="0.25">
      <c r="A360" s="13"/>
      <c r="B360" s="14"/>
      <c r="C360" s="60"/>
      <c r="D360" s="61" t="e">
        <f>Tabla33[[#This Row],[CANTIDADEN FIAT]]/E360</f>
        <v>#DIV/0!</v>
      </c>
      <c r="E360" s="6"/>
      <c r="F360" s="6"/>
      <c r="G360" s="2"/>
      <c r="H360" s="16"/>
      <c r="I360" s="16"/>
      <c r="J360" s="16"/>
      <c r="K360" s="3">
        <f>IF('Moneda Fiat'!A360="Venta",(E360+F360)*-1,'Moneda Fiat'!E360-'Moneda Fiat'!F360)</f>
        <v>0</v>
      </c>
    </row>
    <row r="361" spans="1:11" ht="15" customHeight="1" x14ac:dyDescent="0.25">
      <c r="A361" s="13"/>
      <c r="B361" s="14"/>
      <c r="C361" s="60"/>
      <c r="D361" s="61" t="e">
        <f>Tabla33[[#This Row],[CANTIDADEN FIAT]]/E361</f>
        <v>#DIV/0!</v>
      </c>
      <c r="E361" s="6"/>
      <c r="F361" s="6"/>
      <c r="G361" s="2"/>
      <c r="H361" s="16"/>
      <c r="I361" s="16"/>
      <c r="J361" s="16"/>
      <c r="K361" s="3">
        <f>IF('Moneda Fiat'!A361="Venta",(E361+F361)*-1,'Moneda Fiat'!E361-'Moneda Fiat'!F361)</f>
        <v>0</v>
      </c>
    </row>
    <row r="362" spans="1:11" ht="15" customHeight="1" x14ac:dyDescent="0.25">
      <c r="A362" s="13"/>
      <c r="B362" s="14"/>
      <c r="C362" s="60"/>
      <c r="D362" s="61" t="e">
        <f>Tabla33[[#This Row],[CANTIDADEN FIAT]]/E362</f>
        <v>#DIV/0!</v>
      </c>
      <c r="E362" s="6"/>
      <c r="F362" s="6"/>
      <c r="G362" s="2"/>
      <c r="H362" s="16"/>
      <c r="I362" s="16"/>
      <c r="J362" s="16"/>
      <c r="K362" s="3">
        <f>IF('Moneda Fiat'!A362="Venta",(E362+F362)*-1,'Moneda Fiat'!E362-'Moneda Fiat'!F362)</f>
        <v>0</v>
      </c>
    </row>
    <row r="363" spans="1:11" ht="15" customHeight="1" x14ac:dyDescent="0.25">
      <c r="A363" s="13"/>
      <c r="B363" s="14"/>
      <c r="C363" s="60"/>
      <c r="D363" s="61" t="e">
        <f>Tabla33[[#This Row],[CANTIDADEN FIAT]]/E363</f>
        <v>#DIV/0!</v>
      </c>
      <c r="E363" s="6"/>
      <c r="F363" s="6"/>
      <c r="G363" s="2"/>
      <c r="H363" s="16"/>
      <c r="I363" s="16"/>
      <c r="J363" s="16"/>
      <c r="K363" s="3">
        <f>IF('Moneda Fiat'!A363="Venta",(E363+F363)*-1,'Moneda Fiat'!E363-'Moneda Fiat'!F363)</f>
        <v>0</v>
      </c>
    </row>
    <row r="364" spans="1:11" ht="15" customHeight="1" x14ac:dyDescent="0.25">
      <c r="A364" s="13"/>
      <c r="B364" s="14"/>
      <c r="C364" s="60"/>
      <c r="D364" s="61" t="e">
        <f>Tabla33[[#This Row],[CANTIDADEN FIAT]]/E364</f>
        <v>#DIV/0!</v>
      </c>
      <c r="E364" s="6"/>
      <c r="F364" s="6"/>
      <c r="G364" s="2"/>
      <c r="H364" s="16"/>
      <c r="I364" s="16"/>
      <c r="J364" s="16"/>
      <c r="K364" s="3">
        <f>IF('Moneda Fiat'!A364="Venta",(E364+F364)*-1,'Moneda Fiat'!E364-'Moneda Fiat'!F364)</f>
        <v>0</v>
      </c>
    </row>
    <row r="365" spans="1:11" ht="15" customHeight="1" x14ac:dyDescent="0.25">
      <c r="A365" s="13"/>
      <c r="B365" s="14"/>
      <c r="C365" s="60"/>
      <c r="D365" s="61" t="e">
        <f>Tabla33[[#This Row],[CANTIDADEN FIAT]]/E365</f>
        <v>#DIV/0!</v>
      </c>
      <c r="E365" s="6"/>
      <c r="F365" s="6"/>
      <c r="G365" s="2"/>
      <c r="H365" s="16"/>
      <c r="I365" s="16"/>
      <c r="J365" s="16"/>
      <c r="K365" s="3">
        <f>IF('Moneda Fiat'!A365="Venta",(E365+F365)*-1,'Moneda Fiat'!E365-'Moneda Fiat'!F365)</f>
        <v>0</v>
      </c>
    </row>
    <row r="366" spans="1:11" ht="15" customHeight="1" x14ac:dyDescent="0.25">
      <c r="A366" s="13"/>
      <c r="B366" s="14"/>
      <c r="C366" s="60"/>
      <c r="D366" s="61" t="e">
        <f>Tabla33[[#This Row],[CANTIDADEN FIAT]]/E366</f>
        <v>#DIV/0!</v>
      </c>
      <c r="E366" s="6"/>
      <c r="F366" s="6"/>
      <c r="G366" s="2"/>
      <c r="H366" s="16"/>
      <c r="I366" s="16"/>
      <c r="J366" s="16"/>
      <c r="K366" s="3">
        <f>IF('Moneda Fiat'!A366="Venta",(E366+F366)*-1,'Moneda Fiat'!E366-'Moneda Fiat'!F366)</f>
        <v>0</v>
      </c>
    </row>
    <row r="367" spans="1:11" ht="15" customHeight="1" x14ac:dyDescent="0.25">
      <c r="A367" s="13"/>
      <c r="B367" s="14"/>
      <c r="C367" s="60"/>
      <c r="D367" s="61" t="e">
        <f>Tabla33[[#This Row],[CANTIDADEN FIAT]]/E367</f>
        <v>#DIV/0!</v>
      </c>
      <c r="E367" s="6"/>
      <c r="F367" s="6"/>
      <c r="G367" s="2"/>
      <c r="H367" s="16"/>
      <c r="I367" s="16"/>
      <c r="J367" s="16"/>
      <c r="K367" s="3">
        <f>IF('Moneda Fiat'!A367="Venta",(E367+F367)*-1,'Moneda Fiat'!E367-'Moneda Fiat'!F367)</f>
        <v>0</v>
      </c>
    </row>
    <row r="368" spans="1:11" ht="15" customHeight="1" x14ac:dyDescent="0.25">
      <c r="A368" s="13"/>
      <c r="B368" s="14"/>
      <c r="C368" s="60"/>
      <c r="D368" s="61" t="e">
        <f>Tabla33[[#This Row],[CANTIDADEN FIAT]]/E368</f>
        <v>#DIV/0!</v>
      </c>
      <c r="E368" s="6"/>
      <c r="F368" s="6"/>
      <c r="G368" s="2"/>
      <c r="H368" s="16"/>
      <c r="I368" s="16"/>
      <c r="J368" s="16"/>
      <c r="K368" s="3">
        <f>IF('Moneda Fiat'!A368="Venta",(E368+F368)*-1,'Moneda Fiat'!E368-'Moneda Fiat'!F368)</f>
        <v>0</v>
      </c>
    </row>
    <row r="369" spans="1:11" ht="15" customHeight="1" x14ac:dyDescent="0.25">
      <c r="A369" s="13"/>
      <c r="B369" s="14"/>
      <c r="C369" s="60"/>
      <c r="D369" s="61" t="e">
        <f>Tabla33[[#This Row],[CANTIDADEN FIAT]]/E369</f>
        <v>#DIV/0!</v>
      </c>
      <c r="E369" s="6"/>
      <c r="F369" s="6"/>
      <c r="G369" s="2"/>
      <c r="H369" s="16"/>
      <c r="I369" s="16"/>
      <c r="J369" s="16"/>
      <c r="K369" s="3">
        <f>IF('Moneda Fiat'!A369="Venta",(E369+F369)*-1,'Moneda Fiat'!E369-'Moneda Fiat'!F369)</f>
        <v>0</v>
      </c>
    </row>
    <row r="370" spans="1:11" ht="15" customHeight="1" x14ac:dyDescent="0.25">
      <c r="A370" s="13"/>
      <c r="B370" s="14"/>
      <c r="C370" s="60"/>
      <c r="D370" s="61" t="e">
        <f>Tabla33[[#This Row],[CANTIDADEN FIAT]]/E370</f>
        <v>#DIV/0!</v>
      </c>
      <c r="E370" s="6"/>
      <c r="F370" s="6"/>
      <c r="G370" s="2"/>
      <c r="H370" s="16"/>
      <c r="I370" s="16"/>
      <c r="J370" s="16"/>
      <c r="K370" s="3">
        <f>IF('Moneda Fiat'!A370="Venta",(E370+F370)*-1,'Moneda Fiat'!E370-'Moneda Fiat'!F370)</f>
        <v>0</v>
      </c>
    </row>
    <row r="371" spans="1:11" ht="15" customHeight="1" x14ac:dyDescent="0.25">
      <c r="A371" s="13"/>
      <c r="B371" s="14"/>
      <c r="C371" s="60"/>
      <c r="D371" s="61" t="e">
        <f>Tabla33[[#This Row],[CANTIDADEN FIAT]]/E371</f>
        <v>#DIV/0!</v>
      </c>
      <c r="E371" s="6"/>
      <c r="F371" s="6"/>
      <c r="G371" s="2"/>
      <c r="H371" s="16"/>
      <c r="I371" s="16"/>
      <c r="J371" s="16"/>
      <c r="K371" s="3">
        <f>IF('Moneda Fiat'!A371="Venta",(E371+F371)*-1,'Moneda Fiat'!E371-'Moneda Fiat'!F371)</f>
        <v>0</v>
      </c>
    </row>
    <row r="372" spans="1:11" ht="15" customHeight="1" x14ac:dyDescent="0.25">
      <c r="A372" s="13"/>
      <c r="B372" s="14"/>
      <c r="C372" s="60"/>
      <c r="D372" s="61" t="e">
        <f>Tabla33[[#This Row],[CANTIDADEN FIAT]]/E372</f>
        <v>#DIV/0!</v>
      </c>
      <c r="E372" s="6"/>
      <c r="F372" s="6"/>
      <c r="G372" s="2"/>
      <c r="H372" s="16"/>
      <c r="I372" s="16"/>
      <c r="J372" s="16"/>
      <c r="K372" s="3">
        <f>IF('Moneda Fiat'!A372="Venta",(E372+F372)*-1,'Moneda Fiat'!E372-'Moneda Fiat'!F372)</f>
        <v>0</v>
      </c>
    </row>
    <row r="373" spans="1:11" ht="15" customHeight="1" x14ac:dyDescent="0.25">
      <c r="A373" s="13"/>
      <c r="B373" s="14"/>
      <c r="C373" s="60"/>
      <c r="D373" s="61" t="e">
        <f>Tabla33[[#This Row],[CANTIDADEN FIAT]]/E373</f>
        <v>#DIV/0!</v>
      </c>
      <c r="E373" s="6"/>
      <c r="F373" s="6"/>
      <c r="G373" s="2"/>
      <c r="H373" s="16"/>
      <c r="I373" s="16"/>
      <c r="J373" s="16"/>
      <c r="K373" s="3">
        <f>IF('Moneda Fiat'!A373="Venta",(E373+F373)*-1,'Moneda Fiat'!E373-'Moneda Fiat'!F373)</f>
        <v>0</v>
      </c>
    </row>
    <row r="374" spans="1:11" ht="15" customHeight="1" x14ac:dyDescent="0.25">
      <c r="A374" s="13"/>
      <c r="B374" s="14"/>
      <c r="C374" s="60"/>
      <c r="D374" s="61" t="e">
        <f>Tabla33[[#This Row],[CANTIDADEN FIAT]]/E374</f>
        <v>#DIV/0!</v>
      </c>
      <c r="E374" s="6"/>
      <c r="F374" s="6"/>
      <c r="G374" s="2"/>
      <c r="H374" s="16"/>
      <c r="I374" s="16"/>
      <c r="J374" s="64"/>
      <c r="K374" s="3">
        <f>IF('Moneda Fiat'!A374="Venta",(E374+F374)*-1,'Moneda Fiat'!E374-'Moneda Fiat'!F374)</f>
        <v>0</v>
      </c>
    </row>
    <row r="375" spans="1:11" ht="15" customHeight="1" x14ac:dyDescent="0.25">
      <c r="A375" s="13"/>
      <c r="B375" s="14"/>
      <c r="C375" s="60"/>
      <c r="D375" s="61" t="e">
        <f>Tabla33[[#This Row],[CANTIDADEN FIAT]]/E375</f>
        <v>#DIV/0!</v>
      </c>
      <c r="E375" s="6"/>
      <c r="F375" s="6"/>
      <c r="G375" s="2"/>
      <c r="H375" s="16"/>
      <c r="I375" s="16"/>
      <c r="J375" s="16"/>
      <c r="K375" s="3">
        <f>IF('Moneda Fiat'!A375="Venta",(E375+F375)*-1,'Moneda Fiat'!E375-'Moneda Fiat'!F375)</f>
        <v>0</v>
      </c>
    </row>
    <row r="376" spans="1:11" ht="15" customHeight="1" x14ac:dyDescent="0.25">
      <c r="A376" s="13"/>
      <c r="B376" s="14"/>
      <c r="C376" s="60"/>
      <c r="D376" s="61" t="e">
        <f>Tabla33[[#This Row],[CANTIDADEN FIAT]]/E376</f>
        <v>#DIV/0!</v>
      </c>
      <c r="E376" s="6"/>
      <c r="F376" s="6"/>
      <c r="G376" s="2"/>
      <c r="H376" s="16"/>
      <c r="I376" s="16"/>
      <c r="J376" s="16"/>
      <c r="K376" s="3">
        <f>IF('Moneda Fiat'!A376="Venta",(E376+F376)*-1,'Moneda Fiat'!E376-'Moneda Fiat'!F376)</f>
        <v>0</v>
      </c>
    </row>
    <row r="377" spans="1:11" ht="15" customHeight="1" x14ac:dyDescent="0.25">
      <c r="A377" s="13"/>
      <c r="B377" s="14"/>
      <c r="C377" s="60"/>
      <c r="D377" s="61" t="e">
        <f>Tabla33[[#This Row],[CANTIDADEN FIAT]]/E377</f>
        <v>#DIV/0!</v>
      </c>
      <c r="E377" s="6"/>
      <c r="F377" s="6"/>
      <c r="G377" s="2"/>
      <c r="H377" s="16"/>
      <c r="I377" s="16"/>
      <c r="J377" s="16"/>
      <c r="K377" s="3">
        <f>IF('Moneda Fiat'!A377="Venta",(E377+F377)*-1,'Moneda Fiat'!E377-'Moneda Fiat'!F377)</f>
        <v>0</v>
      </c>
    </row>
    <row r="378" spans="1:11" ht="15" customHeight="1" x14ac:dyDescent="0.25">
      <c r="A378" s="13"/>
      <c r="B378" s="14"/>
      <c r="C378" s="60"/>
      <c r="D378" s="61" t="e">
        <f>Tabla33[[#This Row],[CANTIDADEN FIAT]]/E378</f>
        <v>#DIV/0!</v>
      </c>
      <c r="E378" s="6"/>
      <c r="F378" s="6"/>
      <c r="G378" s="2"/>
      <c r="H378" s="16"/>
      <c r="I378" s="16"/>
      <c r="J378" s="16"/>
      <c r="K378" s="3">
        <f>IF('Moneda Fiat'!A378="Venta",(E378+F378)*-1,'Moneda Fiat'!E378-'Moneda Fiat'!F378)</f>
        <v>0</v>
      </c>
    </row>
    <row r="379" spans="1:11" ht="15" customHeight="1" x14ac:dyDescent="0.25">
      <c r="A379" s="13"/>
      <c r="B379" s="14"/>
      <c r="C379" s="60"/>
      <c r="D379" s="61" t="e">
        <f>Tabla33[[#This Row],[CANTIDADEN FIAT]]/E379</f>
        <v>#DIV/0!</v>
      </c>
      <c r="E379" s="6"/>
      <c r="F379" s="6"/>
      <c r="G379" s="2"/>
      <c r="H379" s="16"/>
      <c r="I379" s="16"/>
      <c r="J379" s="16"/>
      <c r="K379" s="3">
        <f>IF('Moneda Fiat'!A379="Venta",(E379+F379)*-1,'Moneda Fiat'!E379-'Moneda Fiat'!F379)</f>
        <v>0</v>
      </c>
    </row>
    <row r="380" spans="1:11" ht="15" customHeight="1" x14ac:dyDescent="0.25">
      <c r="A380" s="13"/>
      <c r="B380" s="14"/>
      <c r="C380" s="60"/>
      <c r="D380" s="61" t="e">
        <f>Tabla33[[#This Row],[CANTIDADEN FIAT]]/E380</f>
        <v>#DIV/0!</v>
      </c>
      <c r="E380" s="6"/>
      <c r="F380" s="6"/>
      <c r="G380" s="2"/>
      <c r="H380" s="16"/>
      <c r="I380" s="16"/>
      <c r="J380" s="16"/>
      <c r="K380" s="3">
        <f>IF('Moneda Fiat'!A380="Venta",(E380+F380)*-1,'Moneda Fiat'!E380-'Moneda Fiat'!F380)</f>
        <v>0</v>
      </c>
    </row>
    <row r="381" spans="1:11" ht="15" customHeight="1" x14ac:dyDescent="0.25">
      <c r="A381" s="13"/>
      <c r="B381" s="14"/>
      <c r="C381" s="60"/>
      <c r="D381" s="61" t="e">
        <f>Tabla33[[#This Row],[CANTIDADEN FIAT]]/E381</f>
        <v>#DIV/0!</v>
      </c>
      <c r="E381" s="6"/>
      <c r="F381" s="6"/>
      <c r="G381" s="2"/>
      <c r="H381" s="16"/>
      <c r="I381" s="16"/>
      <c r="J381" s="16"/>
      <c r="K381" s="3">
        <f>IF('Moneda Fiat'!A381="Venta",(E381+F381)*-1,'Moneda Fiat'!E381-'Moneda Fiat'!F381)</f>
        <v>0</v>
      </c>
    </row>
    <row r="382" spans="1:11" ht="15" customHeight="1" x14ac:dyDescent="0.25">
      <c r="A382" s="13"/>
      <c r="B382" s="14"/>
      <c r="C382" s="60"/>
      <c r="D382" s="61" t="e">
        <f>Tabla33[[#This Row],[CANTIDADEN FIAT]]/E382</f>
        <v>#DIV/0!</v>
      </c>
      <c r="E382" s="6"/>
      <c r="F382" s="6"/>
      <c r="G382" s="2"/>
      <c r="H382" s="16"/>
      <c r="I382" s="16"/>
      <c r="J382" s="16"/>
      <c r="K382" s="3">
        <f>IF('Moneda Fiat'!A382="Venta",(E382+F382)*-1,'Moneda Fiat'!E382-'Moneda Fiat'!F382)</f>
        <v>0</v>
      </c>
    </row>
    <row r="383" spans="1:11" ht="15" customHeight="1" x14ac:dyDescent="0.25">
      <c r="A383" s="13"/>
      <c r="B383" s="14"/>
      <c r="C383" s="60"/>
      <c r="D383" s="61" t="e">
        <f>Tabla33[[#This Row],[CANTIDADEN FIAT]]/E383</f>
        <v>#DIV/0!</v>
      </c>
      <c r="E383" s="6"/>
      <c r="F383" s="6"/>
      <c r="G383" s="2"/>
      <c r="H383" s="16"/>
      <c r="I383" s="16"/>
      <c r="J383" s="16"/>
      <c r="K383" s="3">
        <f>IF('Moneda Fiat'!A383="Venta",(E383+F383)*-1,'Moneda Fiat'!E383-'Moneda Fiat'!F383)</f>
        <v>0</v>
      </c>
    </row>
    <row r="384" spans="1:11" ht="15" customHeight="1" x14ac:dyDescent="0.25">
      <c r="A384" s="13"/>
      <c r="B384" s="14"/>
      <c r="C384" s="60"/>
      <c r="D384" s="61" t="e">
        <f>Tabla33[[#This Row],[CANTIDADEN FIAT]]/E384</f>
        <v>#DIV/0!</v>
      </c>
      <c r="E384" s="6"/>
      <c r="F384" s="6"/>
      <c r="G384" s="2"/>
      <c r="H384" s="16"/>
      <c r="I384" s="16"/>
      <c r="J384" s="16"/>
      <c r="K384" s="3">
        <f>IF('Moneda Fiat'!A384="Venta",(E384+F384)*-1,'Moneda Fiat'!E384-'Moneda Fiat'!F384)</f>
        <v>0</v>
      </c>
    </row>
    <row r="385" spans="1:11" ht="15" customHeight="1" x14ac:dyDescent="0.25">
      <c r="A385" s="13"/>
      <c r="B385" s="14"/>
      <c r="C385" s="60"/>
      <c r="D385" s="61" t="e">
        <f>Tabla33[[#This Row],[CANTIDADEN FIAT]]/E385</f>
        <v>#DIV/0!</v>
      </c>
      <c r="E385" s="6"/>
      <c r="F385" s="6"/>
      <c r="G385" s="2"/>
      <c r="H385" s="16"/>
      <c r="I385" s="16"/>
      <c r="J385" s="16"/>
      <c r="K385" s="3">
        <f>IF('Moneda Fiat'!A385="Venta",(E385+F385)*-1,'Moneda Fiat'!E385-'Moneda Fiat'!F385)</f>
        <v>0</v>
      </c>
    </row>
    <row r="386" spans="1:11" ht="15" customHeight="1" x14ac:dyDescent="0.25">
      <c r="A386" s="13"/>
      <c r="B386" s="14"/>
      <c r="C386" s="60"/>
      <c r="D386" s="61" t="e">
        <f>Tabla33[[#This Row],[CANTIDADEN FIAT]]/E386</f>
        <v>#DIV/0!</v>
      </c>
      <c r="E386" s="6"/>
      <c r="F386" s="6"/>
      <c r="G386" s="2"/>
      <c r="H386" s="16"/>
      <c r="I386" s="16"/>
      <c r="J386" s="16"/>
      <c r="K386" s="3">
        <f>IF('Moneda Fiat'!A386="Venta",(E386+F386)*-1,'Moneda Fiat'!E386-'Moneda Fiat'!F386)</f>
        <v>0</v>
      </c>
    </row>
    <row r="387" spans="1:11" ht="15" customHeight="1" x14ac:dyDescent="0.25">
      <c r="A387" s="13"/>
      <c r="B387" s="14"/>
      <c r="C387" s="60"/>
      <c r="D387" s="61" t="e">
        <f>Tabla33[[#This Row],[CANTIDADEN FIAT]]/E387</f>
        <v>#DIV/0!</v>
      </c>
      <c r="E387" s="6"/>
      <c r="F387" s="6"/>
      <c r="G387" s="2"/>
      <c r="H387" s="16"/>
      <c r="I387" s="16"/>
      <c r="J387" s="16"/>
      <c r="K387" s="3">
        <f>IF('Moneda Fiat'!A387="Venta",(E387+F387)*-1,'Moneda Fiat'!E387-'Moneda Fiat'!F387)</f>
        <v>0</v>
      </c>
    </row>
    <row r="388" spans="1:11" ht="15" customHeight="1" x14ac:dyDescent="0.25">
      <c r="A388" s="13"/>
      <c r="B388" s="14"/>
      <c r="C388" s="60"/>
      <c r="D388" s="61" t="e">
        <f>Tabla33[[#This Row],[CANTIDADEN FIAT]]/E388</f>
        <v>#DIV/0!</v>
      </c>
      <c r="E388" s="6"/>
      <c r="F388" s="6"/>
      <c r="G388" s="2"/>
      <c r="H388" s="16"/>
      <c r="I388" s="16"/>
      <c r="J388" s="16"/>
      <c r="K388" s="3">
        <f>IF('Moneda Fiat'!A388="Venta",(E388+F388)*-1,'Moneda Fiat'!E388-'Moneda Fiat'!F388)</f>
        <v>0</v>
      </c>
    </row>
    <row r="389" spans="1:11" ht="15" customHeight="1" x14ac:dyDescent="0.25">
      <c r="A389" s="13"/>
      <c r="B389" s="14"/>
      <c r="C389" s="60"/>
      <c r="D389" s="61" t="e">
        <f>Tabla33[[#This Row],[CANTIDADEN FIAT]]/E389</f>
        <v>#DIV/0!</v>
      </c>
      <c r="E389" s="6"/>
      <c r="F389" s="6"/>
      <c r="G389" s="2"/>
      <c r="H389" s="16"/>
      <c r="I389" s="16"/>
      <c r="J389" s="16"/>
      <c r="K389" s="3">
        <f>IF('Moneda Fiat'!A389="Venta",(E389+F389)*-1,'Moneda Fiat'!E389-'Moneda Fiat'!F389)</f>
        <v>0</v>
      </c>
    </row>
    <row r="390" spans="1:11" ht="15" customHeight="1" x14ac:dyDescent="0.25">
      <c r="A390" s="13"/>
      <c r="B390" s="14"/>
      <c r="C390" s="60"/>
      <c r="D390" s="61" t="e">
        <f>Tabla33[[#This Row],[CANTIDADEN FIAT]]/E390</f>
        <v>#DIV/0!</v>
      </c>
      <c r="E390" s="6"/>
      <c r="F390" s="6"/>
      <c r="G390" s="2"/>
      <c r="H390" s="16"/>
      <c r="I390" s="16"/>
      <c r="J390" s="16"/>
      <c r="K390" s="3">
        <f>IF('Moneda Fiat'!A390="Venta",(E390+F390)*-1,'Moneda Fiat'!E390-'Moneda Fiat'!F390)</f>
        <v>0</v>
      </c>
    </row>
    <row r="391" spans="1:11" ht="15" customHeight="1" x14ac:dyDescent="0.25">
      <c r="A391" s="13"/>
      <c r="B391" s="14"/>
      <c r="C391" s="60"/>
      <c r="D391" s="61" t="e">
        <f>Tabla33[[#This Row],[CANTIDADEN FIAT]]/E391</f>
        <v>#DIV/0!</v>
      </c>
      <c r="E391" s="6"/>
      <c r="F391" s="6"/>
      <c r="G391" s="2"/>
      <c r="H391" s="16"/>
      <c r="I391" s="16"/>
      <c r="J391" s="16"/>
      <c r="K391" s="3">
        <f>IF('Moneda Fiat'!A391="Venta",(E391+F391)*-1,'Moneda Fiat'!E391-'Moneda Fiat'!F391)</f>
        <v>0</v>
      </c>
    </row>
    <row r="392" spans="1:11" ht="15" customHeight="1" x14ac:dyDescent="0.25">
      <c r="A392" s="13"/>
      <c r="B392" s="14"/>
      <c r="C392" s="60"/>
      <c r="D392" s="61" t="e">
        <f>Tabla33[[#This Row],[CANTIDADEN FIAT]]/E392</f>
        <v>#DIV/0!</v>
      </c>
      <c r="E392" s="6"/>
      <c r="F392" s="6"/>
      <c r="G392" s="2"/>
      <c r="H392" s="16"/>
      <c r="I392" s="16"/>
      <c r="J392" s="16"/>
      <c r="K392" s="3">
        <f>IF('Moneda Fiat'!A392="Venta",(E392+F392)*-1,'Moneda Fiat'!E392-'Moneda Fiat'!F392)</f>
        <v>0</v>
      </c>
    </row>
    <row r="393" spans="1:11" ht="15" customHeight="1" x14ac:dyDescent="0.25">
      <c r="A393" s="13"/>
      <c r="B393" s="14"/>
      <c r="C393" s="60"/>
      <c r="D393" s="61" t="e">
        <f>Tabla33[[#This Row],[CANTIDADEN FIAT]]/E393</f>
        <v>#DIV/0!</v>
      </c>
      <c r="E393" s="6"/>
      <c r="F393" s="6"/>
      <c r="G393" s="2"/>
      <c r="H393" s="16"/>
      <c r="I393" s="16"/>
      <c r="J393" s="16"/>
      <c r="K393" s="3">
        <f>IF('Moneda Fiat'!A393="Venta",(E393+F393)*-1,'Moneda Fiat'!E393-'Moneda Fiat'!F393)</f>
        <v>0</v>
      </c>
    </row>
    <row r="394" spans="1:11" ht="15" customHeight="1" x14ac:dyDescent="0.25">
      <c r="A394" s="13"/>
      <c r="B394" s="14"/>
      <c r="C394" s="60"/>
      <c r="D394" s="61" t="e">
        <f>Tabla33[[#This Row],[CANTIDADEN FIAT]]/E394</f>
        <v>#DIV/0!</v>
      </c>
      <c r="E394" s="6"/>
      <c r="F394" s="6"/>
      <c r="G394" s="2"/>
      <c r="H394" s="16"/>
      <c r="I394" s="16"/>
      <c r="J394" s="16"/>
      <c r="K394" s="3">
        <f>IF('Moneda Fiat'!A394="Venta",(E394+F394)*-1,'Moneda Fiat'!E394-'Moneda Fiat'!F394)</f>
        <v>0</v>
      </c>
    </row>
    <row r="395" spans="1:11" ht="15" customHeight="1" x14ac:dyDescent="0.25">
      <c r="A395" s="13"/>
      <c r="B395" s="14"/>
      <c r="C395" s="60"/>
      <c r="D395" s="61" t="e">
        <f>Tabla33[[#This Row],[CANTIDADEN FIAT]]/E395</f>
        <v>#DIV/0!</v>
      </c>
      <c r="E395" s="6"/>
      <c r="F395" s="6"/>
      <c r="G395" s="2"/>
      <c r="H395" s="16"/>
      <c r="I395" s="16"/>
      <c r="J395" s="16"/>
      <c r="K395" s="3">
        <f>IF('Moneda Fiat'!A395="Venta",(E395+F395)*-1,'Moneda Fiat'!E395-'Moneda Fiat'!F395)</f>
        <v>0</v>
      </c>
    </row>
    <row r="396" spans="1:11" ht="15" customHeight="1" x14ac:dyDescent="0.25">
      <c r="A396" s="13"/>
      <c r="B396" s="14"/>
      <c r="C396" s="60"/>
      <c r="D396" s="61" t="e">
        <f>Tabla33[[#This Row],[CANTIDADEN FIAT]]/E396</f>
        <v>#DIV/0!</v>
      </c>
      <c r="E396" s="6"/>
      <c r="F396" s="6"/>
      <c r="G396" s="2"/>
      <c r="H396" s="16"/>
      <c r="I396" s="16"/>
      <c r="J396" s="16"/>
      <c r="K396" s="3">
        <f>IF('Moneda Fiat'!A396="Venta",(E396+F396)*-1,'Moneda Fiat'!E396-'Moneda Fiat'!F396)</f>
        <v>0</v>
      </c>
    </row>
    <row r="397" spans="1:11" ht="15" customHeight="1" x14ac:dyDescent="0.25">
      <c r="A397" s="13"/>
      <c r="B397" s="14"/>
      <c r="C397" s="60"/>
      <c r="D397" s="61" t="e">
        <f>Tabla33[[#This Row],[CANTIDADEN FIAT]]/E397</f>
        <v>#DIV/0!</v>
      </c>
      <c r="E397" s="6"/>
      <c r="F397" s="6"/>
      <c r="G397" s="2"/>
      <c r="H397" s="16"/>
      <c r="I397" s="16"/>
      <c r="J397" s="16"/>
      <c r="K397" s="3">
        <f>IF('Moneda Fiat'!A397="Venta",(E397+F397)*-1,'Moneda Fiat'!E397-'Moneda Fiat'!F397)</f>
        <v>0</v>
      </c>
    </row>
    <row r="398" spans="1:11" ht="15" customHeight="1" x14ac:dyDescent="0.25">
      <c r="A398" s="13"/>
      <c r="B398" s="14"/>
      <c r="C398" s="60"/>
      <c r="D398" s="61" t="e">
        <f>Tabla33[[#This Row],[CANTIDADEN FIAT]]/E398</f>
        <v>#DIV/0!</v>
      </c>
      <c r="E398" s="6"/>
      <c r="F398" s="6"/>
      <c r="G398" s="2"/>
      <c r="H398" s="16"/>
      <c r="I398" s="16"/>
      <c r="J398" s="16"/>
      <c r="K398" s="3">
        <f>IF('Moneda Fiat'!A398="Venta",(E398+F398)*-1,'Moneda Fiat'!E398-'Moneda Fiat'!F398)</f>
        <v>0</v>
      </c>
    </row>
    <row r="399" spans="1:11" ht="15" customHeight="1" x14ac:dyDescent="0.25">
      <c r="A399" s="13"/>
      <c r="B399" s="14"/>
      <c r="C399" s="60"/>
      <c r="D399" s="61" t="e">
        <f>Tabla33[[#This Row],[CANTIDADEN FIAT]]/E399</f>
        <v>#DIV/0!</v>
      </c>
      <c r="E399" s="6"/>
      <c r="F399" s="6"/>
      <c r="G399" s="2"/>
      <c r="H399" s="16"/>
      <c r="I399" s="16"/>
      <c r="J399" s="16"/>
      <c r="K399" s="3">
        <f>IF('Moneda Fiat'!A399="Venta",(E399+F399)*-1,'Moneda Fiat'!E399-'Moneda Fiat'!F399)</f>
        <v>0</v>
      </c>
    </row>
    <row r="400" spans="1:11" ht="15" customHeight="1" x14ac:dyDescent="0.25">
      <c r="A400" s="13"/>
      <c r="B400" s="14"/>
      <c r="C400" s="60"/>
      <c r="D400" s="61" t="e">
        <f>Tabla33[[#This Row],[CANTIDADEN FIAT]]/E400</f>
        <v>#DIV/0!</v>
      </c>
      <c r="E400" s="6"/>
      <c r="F400" s="6"/>
      <c r="G400" s="2"/>
      <c r="H400" s="16"/>
      <c r="I400" s="16"/>
      <c r="J400" s="16"/>
      <c r="K400" s="3">
        <f>IF('Moneda Fiat'!A400="Venta",(E400+F400)*-1,'Moneda Fiat'!E400-'Moneda Fiat'!F400)</f>
        <v>0</v>
      </c>
    </row>
    <row r="401" spans="1:11" ht="15" customHeight="1" x14ac:dyDescent="0.25">
      <c r="A401" s="13"/>
      <c r="B401" s="14"/>
      <c r="C401" s="60"/>
      <c r="D401" s="61" t="e">
        <f>Tabla33[[#This Row],[CANTIDADEN FIAT]]/E401</f>
        <v>#DIV/0!</v>
      </c>
      <c r="E401" s="6"/>
      <c r="F401" s="6"/>
      <c r="G401" s="2"/>
      <c r="H401" s="16"/>
      <c r="I401" s="16"/>
      <c r="J401" s="16"/>
      <c r="K401" s="3">
        <f>IF('Moneda Fiat'!A401="Venta",(E401+F401)*-1,'Moneda Fiat'!E401-'Moneda Fiat'!F401)</f>
        <v>0</v>
      </c>
    </row>
    <row r="402" spans="1:11" ht="15" customHeight="1" x14ac:dyDescent="0.25">
      <c r="A402" s="13"/>
      <c r="B402" s="14"/>
      <c r="C402" s="60"/>
      <c r="D402" s="61" t="e">
        <f>Tabla33[[#This Row],[CANTIDADEN FIAT]]/E402</f>
        <v>#DIV/0!</v>
      </c>
      <c r="E402" s="6"/>
      <c r="F402" s="6"/>
      <c r="G402" s="2"/>
      <c r="H402" s="16"/>
      <c r="I402" s="16"/>
      <c r="J402" s="16"/>
      <c r="K402" s="3">
        <f>IF('Moneda Fiat'!A402="Venta",(E402+F402)*-1,'Moneda Fiat'!E402-'Moneda Fiat'!F402)</f>
        <v>0</v>
      </c>
    </row>
    <row r="403" spans="1:11" ht="15" customHeight="1" x14ac:dyDescent="0.25">
      <c r="A403" s="13"/>
      <c r="B403" s="14"/>
      <c r="C403" s="60"/>
      <c r="D403" s="61" t="e">
        <f>Tabla33[[#This Row],[CANTIDADEN FIAT]]/E403</f>
        <v>#DIV/0!</v>
      </c>
      <c r="E403" s="6"/>
      <c r="F403" s="6"/>
      <c r="G403" s="2"/>
      <c r="H403" s="16"/>
      <c r="I403" s="16"/>
      <c r="J403" s="16"/>
      <c r="K403" s="3">
        <f>IF('Moneda Fiat'!A403="Venta",(E403+F403)*-1,'Moneda Fiat'!E403-'Moneda Fiat'!F403)</f>
        <v>0</v>
      </c>
    </row>
    <row r="404" spans="1:11" ht="15" customHeight="1" x14ac:dyDescent="0.25">
      <c r="A404" s="13"/>
      <c r="B404" s="14"/>
      <c r="C404" s="60"/>
      <c r="D404" s="61" t="e">
        <f>Tabla33[[#This Row],[CANTIDADEN FIAT]]/E404</f>
        <v>#DIV/0!</v>
      </c>
      <c r="E404" s="6"/>
      <c r="F404" s="6"/>
      <c r="G404" s="2"/>
      <c r="H404" s="16"/>
      <c r="I404" s="16"/>
      <c r="J404" s="16"/>
      <c r="K404" s="3">
        <f>IF('Moneda Fiat'!A404="Venta",(E404+F404)*-1,'Moneda Fiat'!E404-'Moneda Fiat'!F404)</f>
        <v>0</v>
      </c>
    </row>
    <row r="405" spans="1:11" ht="15" customHeight="1" x14ac:dyDescent="0.25">
      <c r="A405" s="13"/>
      <c r="B405" s="14"/>
      <c r="C405" s="60"/>
      <c r="D405" s="61" t="e">
        <f>Tabla33[[#This Row],[CANTIDADEN FIAT]]/E405</f>
        <v>#DIV/0!</v>
      </c>
      <c r="E405" s="6"/>
      <c r="F405" s="6"/>
      <c r="G405" s="2"/>
      <c r="H405" s="16"/>
      <c r="I405" s="16"/>
      <c r="J405" s="16"/>
      <c r="K405" s="3">
        <f>IF('Moneda Fiat'!A405="Venta",(E405+F405)*-1,'Moneda Fiat'!E405-'Moneda Fiat'!F405)</f>
        <v>0</v>
      </c>
    </row>
    <row r="406" spans="1:11" ht="15" customHeight="1" x14ac:dyDescent="0.25">
      <c r="A406" s="13"/>
      <c r="B406" s="14"/>
      <c r="C406" s="60"/>
      <c r="D406" s="61" t="e">
        <f>Tabla33[[#This Row],[CANTIDADEN FIAT]]/E406</f>
        <v>#DIV/0!</v>
      </c>
      <c r="E406" s="6"/>
      <c r="F406" s="6"/>
      <c r="G406" s="2"/>
      <c r="H406" s="16"/>
      <c r="I406" s="16"/>
      <c r="J406" s="16"/>
      <c r="K406" s="3">
        <f>IF('Moneda Fiat'!A406="Venta",(E406+F406)*-1,'Moneda Fiat'!E406-'Moneda Fiat'!F406)</f>
        <v>0</v>
      </c>
    </row>
    <row r="407" spans="1:11" ht="15" customHeight="1" x14ac:dyDescent="0.25">
      <c r="A407" s="13"/>
      <c r="B407" s="14"/>
      <c r="C407" s="60"/>
      <c r="D407" s="61" t="e">
        <f>Tabla33[[#This Row],[CANTIDADEN FIAT]]/E407</f>
        <v>#DIV/0!</v>
      </c>
      <c r="E407" s="6"/>
      <c r="F407" s="6"/>
      <c r="G407" s="2"/>
      <c r="H407" s="16"/>
      <c r="I407" s="16"/>
      <c r="J407" s="16"/>
      <c r="K407" s="3">
        <f>IF('Moneda Fiat'!A407="Venta",(E407+F407)*-1,'Moneda Fiat'!E407-'Moneda Fiat'!F407)</f>
        <v>0</v>
      </c>
    </row>
    <row r="408" spans="1:11" ht="15" customHeight="1" x14ac:dyDescent="0.25">
      <c r="A408" s="13"/>
      <c r="B408" s="14"/>
      <c r="C408" s="60"/>
      <c r="D408" s="61" t="e">
        <f>Tabla33[[#This Row],[CANTIDADEN FIAT]]/E408</f>
        <v>#DIV/0!</v>
      </c>
      <c r="E408" s="6"/>
      <c r="F408" s="6"/>
      <c r="G408" s="2"/>
      <c r="H408" s="16"/>
      <c r="I408" s="16"/>
      <c r="J408" s="16"/>
      <c r="K408" s="3">
        <f>IF('Moneda Fiat'!A408="Venta",(E408+F408)*-1,'Moneda Fiat'!E408-'Moneda Fiat'!F408)</f>
        <v>0</v>
      </c>
    </row>
    <row r="409" spans="1:11" ht="15" customHeight="1" x14ac:dyDescent="0.25">
      <c r="A409" s="13"/>
      <c r="B409" s="14"/>
      <c r="C409" s="60"/>
      <c r="D409" s="61" t="e">
        <f>Tabla33[[#This Row],[CANTIDADEN FIAT]]/E409</f>
        <v>#DIV/0!</v>
      </c>
      <c r="E409" s="6"/>
      <c r="F409" s="6"/>
      <c r="G409" s="2"/>
      <c r="H409" s="16"/>
      <c r="I409" s="16"/>
      <c r="J409" s="16"/>
      <c r="K409" s="3">
        <f>IF('Moneda Fiat'!A409="Venta",(E409+F409)*-1,'Moneda Fiat'!E409-'Moneda Fiat'!F409)</f>
        <v>0</v>
      </c>
    </row>
    <row r="410" spans="1:11" ht="15" customHeight="1" x14ac:dyDescent="0.25">
      <c r="A410" s="13"/>
      <c r="B410" s="14"/>
      <c r="C410" s="60"/>
      <c r="D410" s="61" t="e">
        <f>Tabla33[[#This Row],[CANTIDADEN FIAT]]/E410</f>
        <v>#DIV/0!</v>
      </c>
      <c r="E410" s="6"/>
      <c r="F410" s="6"/>
      <c r="G410" s="2"/>
      <c r="H410" s="16"/>
      <c r="I410" s="16"/>
      <c r="J410" s="16"/>
      <c r="K410" s="3">
        <f>IF('Moneda Fiat'!A410="Venta",(E410+F410)*-1,'Moneda Fiat'!E410-'Moneda Fiat'!F410)</f>
        <v>0</v>
      </c>
    </row>
    <row r="411" spans="1:11" ht="15" customHeight="1" x14ac:dyDescent="0.25">
      <c r="A411" s="13"/>
      <c r="B411" s="14"/>
      <c r="C411" s="60"/>
      <c r="D411" s="61" t="e">
        <f>Tabla33[[#This Row],[CANTIDADEN FIAT]]/E411</f>
        <v>#DIV/0!</v>
      </c>
      <c r="E411" s="6"/>
      <c r="F411" s="6"/>
      <c r="G411" s="2"/>
      <c r="H411" s="16"/>
      <c r="I411" s="16"/>
      <c r="J411" s="16"/>
      <c r="K411" s="3">
        <f>IF('Moneda Fiat'!A411="Venta",(E411+F411)*-1,'Moneda Fiat'!E411-'Moneda Fiat'!F411)</f>
        <v>0</v>
      </c>
    </row>
    <row r="412" spans="1:11" ht="15" customHeight="1" x14ac:dyDescent="0.25">
      <c r="A412" s="13"/>
      <c r="B412" s="14"/>
      <c r="C412" s="60"/>
      <c r="D412" s="61" t="e">
        <f>Tabla33[[#This Row],[CANTIDADEN FIAT]]/E412</f>
        <v>#DIV/0!</v>
      </c>
      <c r="E412" s="6"/>
      <c r="F412" s="6"/>
      <c r="G412" s="2"/>
      <c r="H412" s="16"/>
      <c r="I412" s="16"/>
      <c r="J412" s="16"/>
      <c r="K412" s="3">
        <f>IF('Moneda Fiat'!A412="Venta",(E412+F412)*-1,'Moneda Fiat'!E412-'Moneda Fiat'!F412)</f>
        <v>0</v>
      </c>
    </row>
    <row r="413" spans="1:11" ht="15" customHeight="1" x14ac:dyDescent="0.25">
      <c r="A413" s="13"/>
      <c r="B413" s="14"/>
      <c r="C413" s="60"/>
      <c r="D413" s="61" t="e">
        <f>Tabla33[[#This Row],[CANTIDADEN FIAT]]/E413</f>
        <v>#DIV/0!</v>
      </c>
      <c r="E413" s="6"/>
      <c r="F413" s="6"/>
      <c r="G413" s="2"/>
      <c r="H413" s="16"/>
      <c r="I413" s="16"/>
      <c r="J413" s="16"/>
      <c r="K413" s="3">
        <f>IF('Moneda Fiat'!A413="Venta",(E413+F413)*-1,'Moneda Fiat'!E413-'Moneda Fiat'!F413)</f>
        <v>0</v>
      </c>
    </row>
    <row r="414" spans="1:11" ht="15" customHeight="1" x14ac:dyDescent="0.25">
      <c r="A414" s="13"/>
      <c r="B414" s="14"/>
      <c r="C414" s="60"/>
      <c r="D414" s="61" t="e">
        <f>Tabla33[[#This Row],[CANTIDADEN FIAT]]/E414</f>
        <v>#DIV/0!</v>
      </c>
      <c r="E414" s="6"/>
      <c r="F414" s="6"/>
      <c r="G414" s="2"/>
      <c r="H414" s="16"/>
      <c r="I414" s="16"/>
      <c r="J414" s="16"/>
      <c r="K414" s="3">
        <f>IF('Moneda Fiat'!A414="Venta",(E414+F414)*-1,'Moneda Fiat'!E414-'Moneda Fiat'!F414)</f>
        <v>0</v>
      </c>
    </row>
    <row r="415" spans="1:11" ht="15" customHeight="1" x14ac:dyDescent="0.25">
      <c r="A415" s="13"/>
      <c r="B415" s="14"/>
      <c r="C415" s="60"/>
      <c r="D415" s="61" t="e">
        <f>Tabla33[[#This Row],[CANTIDADEN FIAT]]/E415</f>
        <v>#DIV/0!</v>
      </c>
      <c r="E415" s="6"/>
      <c r="F415" s="6"/>
      <c r="G415" s="2"/>
      <c r="H415" s="16"/>
      <c r="I415" s="16"/>
      <c r="J415" s="16"/>
      <c r="K415" s="3">
        <f>IF('Moneda Fiat'!A415="Venta",(E415+F415)*-1,'Moneda Fiat'!E415-'Moneda Fiat'!F415)</f>
        <v>0</v>
      </c>
    </row>
    <row r="416" spans="1:11" ht="15" customHeight="1" x14ac:dyDescent="0.25">
      <c r="A416" s="13"/>
      <c r="B416" s="14"/>
      <c r="C416" s="60"/>
      <c r="D416" s="61" t="e">
        <f>Tabla33[[#This Row],[CANTIDADEN FIAT]]/E416</f>
        <v>#DIV/0!</v>
      </c>
      <c r="E416" s="6"/>
      <c r="F416" s="6"/>
      <c r="G416" s="2"/>
      <c r="H416" s="16"/>
      <c r="I416" s="16"/>
      <c r="J416" s="16"/>
      <c r="K416" s="3">
        <f>IF('Moneda Fiat'!A416="Venta",(E416+F416)*-1,'Moneda Fiat'!E416-'Moneda Fiat'!F416)</f>
        <v>0</v>
      </c>
    </row>
    <row r="417" spans="1:11" ht="15" customHeight="1" x14ac:dyDescent="0.25">
      <c r="A417" s="13"/>
      <c r="B417" s="14"/>
      <c r="C417" s="60"/>
      <c r="D417" s="61" t="e">
        <f>Tabla33[[#This Row],[CANTIDADEN FIAT]]/E417</f>
        <v>#DIV/0!</v>
      </c>
      <c r="E417" s="6"/>
      <c r="F417" s="6"/>
      <c r="G417" s="2"/>
      <c r="H417" s="16"/>
      <c r="I417" s="16"/>
      <c r="J417" s="16"/>
      <c r="K417" s="3">
        <f>IF('Moneda Fiat'!A417="Venta",(E417+F417)*-1,'Moneda Fiat'!E417-'Moneda Fiat'!F417)</f>
        <v>0</v>
      </c>
    </row>
    <row r="418" spans="1:11" ht="15" customHeight="1" x14ac:dyDescent="0.25">
      <c r="A418" s="13"/>
      <c r="B418" s="14"/>
      <c r="C418" s="60"/>
      <c r="D418" s="61" t="e">
        <f>Tabla33[[#This Row],[CANTIDADEN FIAT]]/E418</f>
        <v>#DIV/0!</v>
      </c>
      <c r="E418" s="6"/>
      <c r="F418" s="6"/>
      <c r="G418" s="2"/>
      <c r="H418" s="16"/>
      <c r="I418" s="16"/>
      <c r="J418" s="16"/>
      <c r="K418" s="3">
        <f>IF('Moneda Fiat'!A418="Venta",(E418+F418)*-1,'Moneda Fiat'!E418-'Moneda Fiat'!F418)</f>
        <v>0</v>
      </c>
    </row>
    <row r="419" spans="1:11" ht="15" customHeight="1" x14ac:dyDescent="0.25">
      <c r="A419" s="13"/>
      <c r="B419" s="14"/>
      <c r="C419" s="60"/>
      <c r="D419" s="61" t="e">
        <f>Tabla33[[#This Row],[CANTIDADEN FIAT]]/E419</f>
        <v>#DIV/0!</v>
      </c>
      <c r="E419" s="6"/>
      <c r="F419" s="6"/>
      <c r="G419" s="2"/>
      <c r="H419" s="16"/>
      <c r="I419" s="16"/>
      <c r="J419" s="16"/>
      <c r="K419" s="3">
        <f>IF('Moneda Fiat'!A419="Venta",(E419+F419)*-1,'Moneda Fiat'!E419-'Moneda Fiat'!F419)</f>
        <v>0</v>
      </c>
    </row>
    <row r="420" spans="1:11" ht="15" customHeight="1" x14ac:dyDescent="0.25">
      <c r="A420" s="13"/>
      <c r="B420" s="14"/>
      <c r="C420" s="60"/>
      <c r="D420" s="61" t="e">
        <f>Tabla33[[#This Row],[CANTIDADEN FIAT]]/E420</f>
        <v>#DIV/0!</v>
      </c>
      <c r="E420" s="6"/>
      <c r="F420" s="6"/>
      <c r="G420" s="2"/>
      <c r="H420" s="16"/>
      <c r="I420" s="16"/>
      <c r="J420" s="16"/>
      <c r="K420" s="3">
        <f>IF('Moneda Fiat'!A420="Venta",(E420+F420)*-1,'Moneda Fiat'!E420-'Moneda Fiat'!F420)</f>
        <v>0</v>
      </c>
    </row>
    <row r="421" spans="1:11" ht="15" customHeight="1" x14ac:dyDescent="0.25">
      <c r="A421" s="13"/>
      <c r="B421" s="14"/>
      <c r="C421" s="60"/>
      <c r="D421" s="61" t="e">
        <f>Tabla33[[#This Row],[CANTIDADEN FIAT]]/E421</f>
        <v>#DIV/0!</v>
      </c>
      <c r="E421" s="6"/>
      <c r="F421" s="6"/>
      <c r="G421" s="2"/>
      <c r="H421" s="16"/>
      <c r="I421" s="16"/>
      <c r="J421" s="16"/>
      <c r="K421" s="3">
        <f>IF('Moneda Fiat'!A421="Venta",(E421+F421)*-1,'Moneda Fiat'!E421-'Moneda Fiat'!F421)</f>
        <v>0</v>
      </c>
    </row>
    <row r="422" spans="1:11" ht="15" customHeight="1" x14ac:dyDescent="0.25">
      <c r="A422" s="13"/>
      <c r="B422" s="14"/>
      <c r="C422" s="60"/>
      <c r="D422" s="61" t="e">
        <f>Tabla33[[#This Row],[CANTIDADEN FIAT]]/E422</f>
        <v>#DIV/0!</v>
      </c>
      <c r="E422" s="6"/>
      <c r="F422" s="6"/>
      <c r="G422" s="2"/>
      <c r="H422" s="16"/>
      <c r="I422" s="16"/>
      <c r="J422" s="16"/>
      <c r="K422" s="3">
        <f>IF('Moneda Fiat'!A422="Venta",(E422+F422)*-1,'Moneda Fiat'!E422-'Moneda Fiat'!F422)</f>
        <v>0</v>
      </c>
    </row>
    <row r="423" spans="1:11" ht="15" customHeight="1" x14ac:dyDescent="0.25">
      <c r="A423" s="13"/>
      <c r="B423" s="14"/>
      <c r="C423" s="60"/>
      <c r="D423" s="61" t="e">
        <f>Tabla33[[#This Row],[CANTIDADEN FIAT]]/E423</f>
        <v>#DIV/0!</v>
      </c>
      <c r="E423" s="6"/>
      <c r="F423" s="6"/>
      <c r="G423" s="2"/>
      <c r="H423" s="16"/>
      <c r="I423" s="16"/>
      <c r="J423" s="16"/>
      <c r="K423" s="3">
        <f>IF('Moneda Fiat'!A423="Venta",(E423+F423)*-1,'Moneda Fiat'!E423-'Moneda Fiat'!F423)</f>
        <v>0</v>
      </c>
    </row>
    <row r="424" spans="1:11" ht="15" customHeight="1" x14ac:dyDescent="0.25">
      <c r="A424" s="13"/>
      <c r="B424" s="14"/>
      <c r="C424" s="60"/>
      <c r="D424" s="61" t="e">
        <f>Tabla33[[#This Row],[CANTIDADEN FIAT]]/E424</f>
        <v>#DIV/0!</v>
      </c>
      <c r="E424" s="6"/>
      <c r="F424" s="6"/>
      <c r="G424" s="2"/>
      <c r="H424" s="16"/>
      <c r="I424" s="16"/>
      <c r="J424" s="16"/>
      <c r="K424" s="3">
        <f>IF('Moneda Fiat'!A424="Venta",(E424+F424)*-1,'Moneda Fiat'!E424-'Moneda Fiat'!F424)</f>
        <v>0</v>
      </c>
    </row>
    <row r="425" spans="1:11" ht="15" customHeight="1" x14ac:dyDescent="0.25">
      <c r="A425" s="13"/>
      <c r="B425" s="14"/>
      <c r="C425" s="60"/>
      <c r="D425" s="61" t="e">
        <f>Tabla33[[#This Row],[CANTIDADEN FIAT]]/E425</f>
        <v>#DIV/0!</v>
      </c>
      <c r="E425" s="6"/>
      <c r="F425" s="6"/>
      <c r="G425" s="2"/>
      <c r="H425" s="16"/>
      <c r="I425" s="16"/>
      <c r="J425" s="16"/>
      <c r="K425" s="3">
        <f>IF('Moneda Fiat'!A425="Venta",(E425+F425)*-1,'Moneda Fiat'!E425-'Moneda Fiat'!F425)</f>
        <v>0</v>
      </c>
    </row>
    <row r="426" spans="1:11" ht="15" customHeight="1" x14ac:dyDescent="0.25">
      <c r="A426" s="13"/>
      <c r="B426" s="14"/>
      <c r="C426" s="60"/>
      <c r="D426" s="61" t="e">
        <f>Tabla33[[#This Row],[CANTIDADEN FIAT]]/E426</f>
        <v>#DIV/0!</v>
      </c>
      <c r="E426" s="6"/>
      <c r="F426" s="6"/>
      <c r="G426" s="2"/>
      <c r="H426" s="16"/>
      <c r="I426" s="16"/>
      <c r="J426" s="16"/>
      <c r="K426" s="3">
        <f>IF('Moneda Fiat'!A426="Venta",(E426+F426)*-1,'Moneda Fiat'!E426-'Moneda Fiat'!F426)</f>
        <v>0</v>
      </c>
    </row>
    <row r="427" spans="1:11" ht="15" customHeight="1" x14ac:dyDescent="0.25">
      <c r="A427" s="13"/>
      <c r="B427" s="14"/>
      <c r="C427" s="60"/>
      <c r="D427" s="61" t="e">
        <f>Tabla33[[#This Row],[CANTIDADEN FIAT]]/E427</f>
        <v>#DIV/0!</v>
      </c>
      <c r="E427" s="6"/>
      <c r="F427" s="6"/>
      <c r="G427" s="2"/>
      <c r="H427" s="16"/>
      <c r="I427" s="16"/>
      <c r="J427" s="16"/>
      <c r="K427" s="3">
        <f>IF('Moneda Fiat'!A427="Venta",(E427+F427)*-1,'Moneda Fiat'!E427-'Moneda Fiat'!F427)</f>
        <v>0</v>
      </c>
    </row>
    <row r="428" spans="1:11" ht="15" customHeight="1" x14ac:dyDescent="0.25">
      <c r="A428" s="13"/>
      <c r="B428" s="14"/>
      <c r="C428" s="60"/>
      <c r="D428" s="61" t="e">
        <f>Tabla33[[#This Row],[CANTIDADEN FIAT]]/E428</f>
        <v>#DIV/0!</v>
      </c>
      <c r="E428" s="6"/>
      <c r="F428" s="6"/>
      <c r="G428" s="2"/>
      <c r="H428" s="16"/>
      <c r="I428" s="16"/>
      <c r="J428" s="16"/>
      <c r="K428" s="3">
        <f>IF('Moneda Fiat'!A428="Venta",(E428+F428)*-1,'Moneda Fiat'!E428-'Moneda Fiat'!F428)</f>
        <v>0</v>
      </c>
    </row>
    <row r="429" spans="1:11" ht="15" customHeight="1" x14ac:dyDescent="0.25">
      <c r="A429" s="13"/>
      <c r="B429" s="14"/>
      <c r="C429" s="60"/>
      <c r="D429" s="61" t="e">
        <f>Tabla33[[#This Row],[CANTIDADEN FIAT]]/E429</f>
        <v>#DIV/0!</v>
      </c>
      <c r="E429" s="6"/>
      <c r="F429" s="6"/>
      <c r="G429" s="2"/>
      <c r="H429" s="16"/>
      <c r="I429" s="16"/>
      <c r="J429" s="16"/>
      <c r="K429" s="3">
        <f>IF('Moneda Fiat'!A429="Venta",(E429+F429)*-1,'Moneda Fiat'!E429-'Moneda Fiat'!F429)</f>
        <v>0</v>
      </c>
    </row>
    <row r="430" spans="1:11" ht="15" customHeight="1" x14ac:dyDescent="0.25">
      <c r="A430" s="13"/>
      <c r="B430" s="14"/>
      <c r="C430" s="60"/>
      <c r="D430" s="61" t="e">
        <f>Tabla33[[#This Row],[CANTIDADEN FIAT]]/E430</f>
        <v>#DIV/0!</v>
      </c>
      <c r="E430" s="6"/>
      <c r="F430" s="6"/>
      <c r="G430" s="2"/>
      <c r="H430" s="16"/>
      <c r="I430" s="16"/>
      <c r="J430" s="16"/>
      <c r="K430" s="3">
        <f>IF('Moneda Fiat'!A430="Venta",(E430+F430)*-1,'Moneda Fiat'!E430-'Moneda Fiat'!F430)</f>
        <v>0</v>
      </c>
    </row>
    <row r="431" spans="1:11" ht="15" customHeight="1" x14ac:dyDescent="0.25">
      <c r="A431" s="13"/>
      <c r="B431" s="14"/>
      <c r="C431" s="60"/>
      <c r="D431" s="61" t="e">
        <f>Tabla33[[#This Row],[CANTIDADEN FIAT]]/E431</f>
        <v>#DIV/0!</v>
      </c>
      <c r="E431" s="6"/>
      <c r="F431" s="6"/>
      <c r="G431" s="2"/>
      <c r="H431" s="16"/>
      <c r="I431" s="16"/>
      <c r="J431" s="16"/>
      <c r="K431" s="3">
        <f>IF('Moneda Fiat'!A431="Venta",(E431+F431)*-1,'Moneda Fiat'!E431-'Moneda Fiat'!F431)</f>
        <v>0</v>
      </c>
    </row>
    <row r="432" spans="1:11" ht="15" customHeight="1" x14ac:dyDescent="0.25">
      <c r="A432" s="13"/>
      <c r="B432" s="14"/>
      <c r="C432" s="60"/>
      <c r="D432" s="61" t="e">
        <f>Tabla33[[#This Row],[CANTIDADEN FIAT]]/E432</f>
        <v>#DIV/0!</v>
      </c>
      <c r="E432" s="6"/>
      <c r="F432" s="6"/>
      <c r="G432" s="2"/>
      <c r="H432" s="16"/>
      <c r="I432" s="16"/>
      <c r="J432" s="16"/>
      <c r="K432" s="3">
        <f>IF('Moneda Fiat'!A432="Venta",(E432+F432)*-1,'Moneda Fiat'!E432-'Moneda Fiat'!F432)</f>
        <v>0</v>
      </c>
    </row>
    <row r="433" spans="1:11" ht="15" customHeight="1" x14ac:dyDescent="0.25">
      <c r="A433" s="13"/>
      <c r="B433" s="14"/>
      <c r="C433" s="60"/>
      <c r="D433" s="61" t="e">
        <f>Tabla33[[#This Row],[CANTIDADEN FIAT]]/E433</f>
        <v>#DIV/0!</v>
      </c>
      <c r="E433" s="6"/>
      <c r="F433" s="6"/>
      <c r="G433" s="2"/>
      <c r="H433" s="16"/>
      <c r="I433" s="16"/>
      <c r="J433" s="16"/>
      <c r="K433" s="3">
        <f>IF('Moneda Fiat'!A433="Venta",(E433+F433)*-1,'Moneda Fiat'!E433-'Moneda Fiat'!F433)</f>
        <v>0</v>
      </c>
    </row>
    <row r="434" spans="1:11" ht="15" customHeight="1" x14ac:dyDescent="0.25">
      <c r="A434" s="13"/>
      <c r="B434" s="14"/>
      <c r="C434" s="60"/>
      <c r="D434" s="61" t="e">
        <f>Tabla33[[#This Row],[CANTIDADEN FIAT]]/E434</f>
        <v>#DIV/0!</v>
      </c>
      <c r="E434" s="6"/>
      <c r="F434" s="6"/>
      <c r="G434" s="2"/>
      <c r="H434" s="16"/>
      <c r="I434" s="16"/>
      <c r="J434" s="16"/>
      <c r="K434" s="3">
        <f>IF('Moneda Fiat'!A434="Venta",(E434+F434)*-1,'Moneda Fiat'!E434-'Moneda Fiat'!F434)</f>
        <v>0</v>
      </c>
    </row>
    <row r="435" spans="1:11" ht="15" customHeight="1" x14ac:dyDescent="0.25">
      <c r="A435" s="13"/>
      <c r="B435" s="14"/>
      <c r="C435" s="60"/>
      <c r="D435" s="61" t="e">
        <f>Tabla33[[#This Row],[CANTIDADEN FIAT]]/E435</f>
        <v>#DIV/0!</v>
      </c>
      <c r="E435" s="6"/>
      <c r="F435" s="6"/>
      <c r="G435" s="2"/>
      <c r="H435" s="16"/>
      <c r="I435" s="16"/>
      <c r="J435" s="16"/>
      <c r="K435" s="3">
        <f>IF('Moneda Fiat'!A435="Venta",(E435+F435)*-1,'Moneda Fiat'!E435-'Moneda Fiat'!F435)</f>
        <v>0</v>
      </c>
    </row>
    <row r="436" spans="1:11" ht="15" customHeight="1" x14ac:dyDescent="0.25">
      <c r="A436" s="13"/>
      <c r="B436" s="14"/>
      <c r="C436" s="60"/>
      <c r="D436" s="61" t="e">
        <f>Tabla33[[#This Row],[CANTIDADEN FIAT]]/E436</f>
        <v>#DIV/0!</v>
      </c>
      <c r="E436" s="6"/>
      <c r="F436" s="6"/>
      <c r="G436" s="2"/>
      <c r="H436" s="16"/>
      <c r="I436" s="16"/>
      <c r="J436" s="16"/>
      <c r="K436" s="3">
        <f>IF('Moneda Fiat'!A436="Venta",(E436+F436)*-1,'Moneda Fiat'!E436-'Moneda Fiat'!F436)</f>
        <v>0</v>
      </c>
    </row>
    <row r="437" spans="1:11" ht="15" customHeight="1" x14ac:dyDescent="0.25">
      <c r="A437" s="13"/>
      <c r="B437" s="14"/>
      <c r="C437" s="60"/>
      <c r="D437" s="61" t="e">
        <f>Tabla33[[#This Row],[CANTIDADEN FIAT]]/E437</f>
        <v>#DIV/0!</v>
      </c>
      <c r="E437" s="6"/>
      <c r="F437" s="6"/>
      <c r="G437" s="2"/>
      <c r="H437" s="16"/>
      <c r="I437" s="16"/>
      <c r="J437" s="16"/>
      <c r="K437" s="3">
        <f>IF('Moneda Fiat'!A437="Venta",(E437+F437)*-1,'Moneda Fiat'!E437-'Moneda Fiat'!F437)</f>
        <v>0</v>
      </c>
    </row>
    <row r="438" spans="1:11" ht="15" customHeight="1" x14ac:dyDescent="0.25">
      <c r="A438" s="13"/>
      <c r="B438" s="14"/>
      <c r="C438" s="60"/>
      <c r="D438" s="61" t="e">
        <f>Tabla33[[#This Row],[CANTIDADEN FIAT]]/E438</f>
        <v>#DIV/0!</v>
      </c>
      <c r="E438" s="6"/>
      <c r="F438" s="6"/>
      <c r="G438" s="2"/>
      <c r="H438" s="16"/>
      <c r="I438" s="16"/>
      <c r="J438" s="16"/>
      <c r="K438" s="3">
        <f>IF('Moneda Fiat'!A438="Venta",(E438+F438)*-1,'Moneda Fiat'!E438-'Moneda Fiat'!F438)</f>
        <v>0</v>
      </c>
    </row>
    <row r="439" spans="1:11" ht="15" customHeight="1" x14ac:dyDescent="0.25">
      <c r="A439" s="13"/>
      <c r="B439" s="14"/>
      <c r="C439" s="60"/>
      <c r="D439" s="61" t="e">
        <f>Tabla33[[#This Row],[CANTIDADEN FIAT]]/E439</f>
        <v>#DIV/0!</v>
      </c>
      <c r="E439" s="6"/>
      <c r="F439" s="6"/>
      <c r="G439" s="2"/>
      <c r="H439" s="16"/>
      <c r="I439" s="16"/>
      <c r="J439" s="16"/>
      <c r="K439" s="3">
        <f>IF('Moneda Fiat'!A439="Venta",(E439+F439)*-1,'Moneda Fiat'!E439-'Moneda Fiat'!F439)</f>
        <v>0</v>
      </c>
    </row>
    <row r="440" spans="1:11" ht="15" customHeight="1" x14ac:dyDescent="0.25">
      <c r="A440" s="13"/>
      <c r="B440" s="14"/>
      <c r="C440" s="60"/>
      <c r="D440" s="61" t="e">
        <f>Tabla33[[#This Row],[CANTIDADEN FIAT]]/E440</f>
        <v>#DIV/0!</v>
      </c>
      <c r="E440" s="6"/>
      <c r="F440" s="6"/>
      <c r="G440" s="2"/>
      <c r="H440" s="16"/>
      <c r="I440" s="16"/>
      <c r="J440" s="16"/>
      <c r="K440" s="3">
        <f>IF('Moneda Fiat'!A440="Venta",(E440+F440)*-1,'Moneda Fiat'!E440-'Moneda Fiat'!F440)</f>
        <v>0</v>
      </c>
    </row>
    <row r="441" spans="1:11" ht="15" customHeight="1" x14ac:dyDescent="0.25">
      <c r="A441" s="13"/>
      <c r="B441" s="14"/>
      <c r="C441" s="60"/>
      <c r="D441" s="61" t="e">
        <f>Tabla33[[#This Row],[CANTIDADEN FIAT]]/E441</f>
        <v>#DIV/0!</v>
      </c>
      <c r="E441" s="6"/>
      <c r="F441" s="6"/>
      <c r="G441" s="2"/>
      <c r="H441" s="16"/>
      <c r="I441" s="16"/>
      <c r="J441" s="16"/>
      <c r="K441" s="3">
        <f>IF('Moneda Fiat'!A441="Venta",(E441+F441)*-1,'Moneda Fiat'!E441-'Moneda Fiat'!F441)</f>
        <v>0</v>
      </c>
    </row>
    <row r="442" spans="1:11" ht="15" customHeight="1" x14ac:dyDescent="0.25">
      <c r="A442" s="13"/>
      <c r="B442" s="14"/>
      <c r="C442" s="60"/>
      <c r="D442" s="61" t="e">
        <f>Tabla33[[#This Row],[CANTIDADEN FIAT]]/E442</f>
        <v>#DIV/0!</v>
      </c>
      <c r="E442" s="6"/>
      <c r="F442" s="6"/>
      <c r="G442" s="2"/>
      <c r="H442" s="16"/>
      <c r="I442" s="16"/>
      <c r="J442" s="16"/>
      <c r="K442" s="3">
        <f>IF('Moneda Fiat'!A442="Venta",(E442+F442)*-1,'Moneda Fiat'!E442-'Moneda Fiat'!F442)</f>
        <v>0</v>
      </c>
    </row>
    <row r="443" spans="1:11" ht="15" customHeight="1" x14ac:dyDescent="0.25">
      <c r="A443" s="13"/>
      <c r="B443" s="14"/>
      <c r="C443" s="60"/>
      <c r="D443" s="61" t="e">
        <f>Tabla33[[#This Row],[CANTIDADEN FIAT]]/E443</f>
        <v>#DIV/0!</v>
      </c>
      <c r="E443" s="6"/>
      <c r="F443" s="6"/>
      <c r="G443" s="2"/>
      <c r="H443" s="16"/>
      <c r="I443" s="16"/>
      <c r="J443" s="16"/>
      <c r="K443" s="3">
        <f>IF('Moneda Fiat'!A443="Venta",(E443+F443)*-1,'Moneda Fiat'!E443-'Moneda Fiat'!F443)</f>
        <v>0</v>
      </c>
    </row>
    <row r="444" spans="1:11" ht="15" customHeight="1" x14ac:dyDescent="0.25">
      <c r="A444" s="13"/>
      <c r="B444" s="14"/>
      <c r="C444" s="60"/>
      <c r="D444" s="61" t="e">
        <f>Tabla33[[#This Row],[CANTIDADEN FIAT]]/E444</f>
        <v>#DIV/0!</v>
      </c>
      <c r="E444" s="6"/>
      <c r="F444" s="6"/>
      <c r="G444" s="2"/>
      <c r="H444" s="16"/>
      <c r="I444" s="16"/>
      <c r="J444" s="16"/>
      <c r="K444" s="3">
        <f>IF('Moneda Fiat'!A444="Venta",(E444+F444)*-1,'Moneda Fiat'!E444-'Moneda Fiat'!F444)</f>
        <v>0</v>
      </c>
    </row>
    <row r="445" spans="1:11" ht="15" customHeight="1" x14ac:dyDescent="0.25">
      <c r="A445" s="13"/>
      <c r="B445" s="14"/>
      <c r="C445" s="60"/>
      <c r="D445" s="61" t="e">
        <f>Tabla33[[#This Row],[CANTIDADEN FIAT]]/E445</f>
        <v>#DIV/0!</v>
      </c>
      <c r="E445" s="6"/>
      <c r="F445" s="6"/>
      <c r="G445" s="2"/>
      <c r="H445" s="16"/>
      <c r="I445" s="16"/>
      <c r="J445" s="16"/>
      <c r="K445" s="3">
        <f>IF('Moneda Fiat'!A445="Venta",(E445+F445)*-1,'Moneda Fiat'!E445-'Moneda Fiat'!F445)</f>
        <v>0</v>
      </c>
    </row>
    <row r="446" spans="1:11" ht="15" customHeight="1" x14ac:dyDescent="0.25">
      <c r="A446" s="13"/>
      <c r="B446" s="14"/>
      <c r="C446" s="60"/>
      <c r="D446" s="61" t="e">
        <f>Tabla33[[#This Row],[CANTIDADEN FIAT]]/E446</f>
        <v>#DIV/0!</v>
      </c>
      <c r="E446" s="6"/>
      <c r="F446" s="6"/>
      <c r="G446" s="2"/>
      <c r="H446" s="16"/>
      <c r="I446" s="16"/>
      <c r="J446" s="16"/>
      <c r="K446" s="3">
        <f>IF('Moneda Fiat'!A446="Venta",(E446+F446)*-1,'Moneda Fiat'!E446-'Moneda Fiat'!F446)</f>
        <v>0</v>
      </c>
    </row>
    <row r="447" spans="1:11" ht="15" customHeight="1" x14ac:dyDescent="0.25">
      <c r="A447" s="13"/>
      <c r="B447" s="14"/>
      <c r="C447" s="60"/>
      <c r="D447" s="61" t="e">
        <f>Tabla33[[#This Row],[CANTIDADEN FIAT]]/E447</f>
        <v>#DIV/0!</v>
      </c>
      <c r="E447" s="6"/>
      <c r="F447" s="6"/>
      <c r="G447" s="2"/>
      <c r="H447" s="16"/>
      <c r="I447" s="16"/>
      <c r="J447" s="16"/>
      <c r="K447" s="3">
        <f>IF('Moneda Fiat'!A447="Venta",(E447+F447)*-1,'Moneda Fiat'!E447-'Moneda Fiat'!F447)</f>
        <v>0</v>
      </c>
    </row>
    <row r="448" spans="1:11" ht="15" customHeight="1" x14ac:dyDescent="0.25">
      <c r="A448" s="13"/>
      <c r="B448" s="14"/>
      <c r="C448" s="60"/>
      <c r="D448" s="61" t="e">
        <f>Tabla33[[#This Row],[CANTIDADEN FIAT]]/E448</f>
        <v>#DIV/0!</v>
      </c>
      <c r="E448" s="6"/>
      <c r="F448" s="6"/>
      <c r="G448" s="2"/>
      <c r="H448" s="16"/>
      <c r="I448" s="16"/>
      <c r="J448" s="16"/>
      <c r="K448" s="3">
        <f>IF('Moneda Fiat'!A448="Venta",(E448+F448)*-1,'Moneda Fiat'!E448-'Moneda Fiat'!F448)</f>
        <v>0</v>
      </c>
    </row>
    <row r="449" spans="1:11" ht="15" customHeight="1" x14ac:dyDescent="0.25">
      <c r="A449" s="13"/>
      <c r="B449" s="14"/>
      <c r="C449" s="60"/>
      <c r="D449" s="61" t="e">
        <f>Tabla33[[#This Row],[CANTIDADEN FIAT]]/E449</f>
        <v>#DIV/0!</v>
      </c>
      <c r="E449" s="6"/>
      <c r="F449" s="6"/>
      <c r="G449" s="2"/>
      <c r="H449" s="16"/>
      <c r="I449" s="16"/>
      <c r="J449" s="16"/>
      <c r="K449" s="3">
        <f>IF('Moneda Fiat'!A449="Venta",(E449+F449)*-1,'Moneda Fiat'!E449-'Moneda Fiat'!F449)</f>
        <v>0</v>
      </c>
    </row>
    <row r="450" spans="1:11" ht="15" customHeight="1" x14ac:dyDescent="0.25">
      <c r="A450" s="13"/>
      <c r="B450" s="14"/>
      <c r="C450" s="60"/>
      <c r="D450" s="61" t="e">
        <f>Tabla33[[#This Row],[CANTIDADEN FIAT]]/E450</f>
        <v>#DIV/0!</v>
      </c>
      <c r="E450" s="6"/>
      <c r="F450" s="6"/>
      <c r="G450" s="2"/>
      <c r="H450" s="16"/>
      <c r="I450" s="16"/>
      <c r="J450" s="16"/>
      <c r="K450" s="3">
        <f>IF('Moneda Fiat'!A450="Venta",(E450+F450)*-1,'Moneda Fiat'!E450-'Moneda Fiat'!F450)</f>
        <v>0</v>
      </c>
    </row>
    <row r="451" spans="1:11" ht="15" customHeight="1" x14ac:dyDescent="0.25">
      <c r="A451" s="13"/>
      <c r="B451" s="14"/>
      <c r="C451" s="60"/>
      <c r="D451" s="61" t="e">
        <f>Tabla33[[#This Row],[CANTIDADEN FIAT]]/E451</f>
        <v>#DIV/0!</v>
      </c>
      <c r="E451" s="6"/>
      <c r="F451" s="6"/>
      <c r="G451" s="2"/>
      <c r="H451" s="16"/>
      <c r="I451" s="16"/>
      <c r="J451" s="16"/>
      <c r="K451" s="3">
        <f>IF('Moneda Fiat'!A451="Venta",(E451+F451)*-1,'Moneda Fiat'!E451-'Moneda Fiat'!F451)</f>
        <v>0</v>
      </c>
    </row>
    <row r="452" spans="1:11" ht="15" customHeight="1" x14ac:dyDescent="0.25">
      <c r="A452" s="13"/>
      <c r="B452" s="14"/>
      <c r="C452" s="60"/>
      <c r="D452" s="61" t="e">
        <f>Tabla33[[#This Row],[CANTIDADEN FIAT]]/E452</f>
        <v>#DIV/0!</v>
      </c>
      <c r="E452" s="6"/>
      <c r="F452" s="6"/>
      <c r="G452" s="2"/>
      <c r="H452" s="16"/>
      <c r="I452" s="16"/>
      <c r="J452" s="16"/>
      <c r="K452" s="3">
        <f>IF('Moneda Fiat'!A452="Venta",(E452+F452)*-1,'Moneda Fiat'!E452-'Moneda Fiat'!F452)</f>
        <v>0</v>
      </c>
    </row>
    <row r="453" spans="1:11" ht="15" customHeight="1" x14ac:dyDescent="0.25">
      <c r="A453" s="13"/>
      <c r="B453" s="14"/>
      <c r="C453" s="60"/>
      <c r="D453" s="61" t="e">
        <f>Tabla33[[#This Row],[CANTIDADEN FIAT]]/E453</f>
        <v>#DIV/0!</v>
      </c>
      <c r="E453" s="6"/>
      <c r="F453" s="6"/>
      <c r="G453" s="2"/>
      <c r="H453" s="16"/>
      <c r="I453" s="16"/>
      <c r="J453" s="16"/>
      <c r="K453" s="3">
        <f>IF('Moneda Fiat'!A453="Venta",(E453+F453)*-1,'Moneda Fiat'!E453-'Moneda Fiat'!F453)</f>
        <v>0</v>
      </c>
    </row>
    <row r="454" spans="1:11" ht="15" customHeight="1" x14ac:dyDescent="0.25">
      <c r="A454" s="13"/>
      <c r="B454" s="14"/>
      <c r="C454" s="60"/>
      <c r="D454" s="61" t="e">
        <f>Tabla33[[#This Row],[CANTIDADEN FIAT]]/E454</f>
        <v>#DIV/0!</v>
      </c>
      <c r="E454" s="6"/>
      <c r="F454" s="6"/>
      <c r="G454" s="2"/>
      <c r="H454" s="16"/>
      <c r="I454" s="16"/>
      <c r="J454" s="16"/>
      <c r="K454" s="3">
        <f>IF('Moneda Fiat'!A454="Venta",(E454+F454)*-1,'Moneda Fiat'!E454-'Moneda Fiat'!F454)</f>
        <v>0</v>
      </c>
    </row>
    <row r="455" spans="1:11" ht="15" customHeight="1" x14ac:dyDescent="0.25">
      <c r="A455" s="13"/>
      <c r="B455" s="14"/>
      <c r="C455" s="60"/>
      <c r="D455" s="61" t="e">
        <f>Tabla33[[#This Row],[CANTIDADEN FIAT]]/E455</f>
        <v>#DIV/0!</v>
      </c>
      <c r="E455" s="6"/>
      <c r="F455" s="6"/>
      <c r="G455" s="2"/>
      <c r="H455" s="16"/>
      <c r="I455" s="16"/>
      <c r="J455" s="16"/>
      <c r="K455" s="3">
        <f>IF('Moneda Fiat'!A455="Venta",(E455+F455)*-1,'Moneda Fiat'!E455-'Moneda Fiat'!F455)</f>
        <v>0</v>
      </c>
    </row>
    <row r="456" spans="1:11" ht="15" customHeight="1" x14ac:dyDescent="0.25">
      <c r="A456" s="13"/>
      <c r="B456" s="14"/>
      <c r="C456" s="60"/>
      <c r="D456" s="61" t="e">
        <f>Tabla33[[#This Row],[CANTIDADEN FIAT]]/E456</f>
        <v>#DIV/0!</v>
      </c>
      <c r="E456" s="6"/>
      <c r="F456" s="6"/>
      <c r="G456" s="2"/>
      <c r="H456" s="16"/>
      <c r="I456" s="16"/>
      <c r="J456" s="16"/>
      <c r="K456" s="3">
        <f>IF('Moneda Fiat'!A456="Venta",(E456+F456)*-1,'Moneda Fiat'!E456-'Moneda Fiat'!F456)</f>
        <v>0</v>
      </c>
    </row>
    <row r="457" spans="1:11" ht="15" customHeight="1" x14ac:dyDescent="0.25">
      <c r="A457" s="13"/>
      <c r="B457" s="14"/>
      <c r="C457" s="60"/>
      <c r="D457" s="61" t="e">
        <f>Tabla33[[#This Row],[CANTIDADEN FIAT]]/E457</f>
        <v>#DIV/0!</v>
      </c>
      <c r="E457" s="6"/>
      <c r="F457" s="6"/>
      <c r="G457" s="2"/>
      <c r="H457" s="16"/>
      <c r="I457" s="16"/>
      <c r="J457" s="16"/>
      <c r="K457" s="3">
        <f>IF('Moneda Fiat'!A457="Venta",(E457+F457)*-1,'Moneda Fiat'!E457-'Moneda Fiat'!F457)</f>
        <v>0</v>
      </c>
    </row>
    <row r="458" spans="1:11" ht="15" customHeight="1" x14ac:dyDescent="0.25">
      <c r="A458" s="13"/>
      <c r="B458" s="14"/>
      <c r="C458" s="60"/>
      <c r="D458" s="61" t="e">
        <f>Tabla33[[#This Row],[CANTIDADEN FIAT]]/E458</f>
        <v>#DIV/0!</v>
      </c>
      <c r="E458" s="6"/>
      <c r="F458" s="6"/>
      <c r="G458" s="2"/>
      <c r="H458" s="16"/>
      <c r="I458" s="16"/>
      <c r="J458" s="16"/>
      <c r="K458" s="3">
        <f>IF('Moneda Fiat'!A458="Venta",(E458+F458)*-1,'Moneda Fiat'!E458-'Moneda Fiat'!F458)</f>
        <v>0</v>
      </c>
    </row>
    <row r="459" spans="1:11" ht="15" customHeight="1" x14ac:dyDescent="0.25">
      <c r="A459" s="13"/>
      <c r="B459" s="14"/>
      <c r="C459" s="60"/>
      <c r="D459" s="61" t="e">
        <f>Tabla33[[#This Row],[CANTIDADEN FIAT]]/E459</f>
        <v>#DIV/0!</v>
      </c>
      <c r="E459" s="6"/>
      <c r="F459" s="6"/>
      <c r="G459" s="2"/>
      <c r="H459" s="16"/>
      <c r="I459" s="16"/>
      <c r="J459" s="16"/>
      <c r="K459" s="3">
        <f>IF('Moneda Fiat'!A459="Venta",(E459+F459)*-1,'Moneda Fiat'!E459-'Moneda Fiat'!F459)</f>
        <v>0</v>
      </c>
    </row>
    <row r="460" spans="1:11" ht="15" customHeight="1" x14ac:dyDescent="0.25">
      <c r="A460" s="13"/>
      <c r="B460" s="14"/>
      <c r="C460" s="60"/>
      <c r="D460" s="61" t="e">
        <f>Tabla33[[#This Row],[CANTIDADEN FIAT]]/E460</f>
        <v>#DIV/0!</v>
      </c>
      <c r="E460" s="6"/>
      <c r="F460" s="6"/>
      <c r="G460" s="2"/>
      <c r="H460" s="16"/>
      <c r="I460" s="16"/>
      <c r="J460" s="16"/>
      <c r="K460" s="3">
        <f>IF('Moneda Fiat'!A460="Venta",(E460+F460)*-1,'Moneda Fiat'!E460-'Moneda Fiat'!F460)</f>
        <v>0</v>
      </c>
    </row>
    <row r="461" spans="1:11" ht="15" customHeight="1" x14ac:dyDescent="0.25">
      <c r="A461" s="13"/>
      <c r="B461" s="14"/>
      <c r="C461" s="60"/>
      <c r="D461" s="61" t="e">
        <f>Tabla33[[#This Row],[CANTIDADEN FIAT]]/E461</f>
        <v>#DIV/0!</v>
      </c>
      <c r="E461" s="6"/>
      <c r="F461" s="6"/>
      <c r="G461" s="2"/>
      <c r="H461" s="16"/>
      <c r="I461" s="16"/>
      <c r="J461" s="16"/>
      <c r="K461" s="3">
        <f>IF('Moneda Fiat'!A461="Venta",(E461+F461)*-1,'Moneda Fiat'!E461-'Moneda Fiat'!F461)</f>
        <v>0</v>
      </c>
    </row>
    <row r="462" spans="1:11" ht="15" customHeight="1" x14ac:dyDescent="0.25">
      <c r="A462" s="13"/>
      <c r="B462" s="14"/>
      <c r="C462" s="60"/>
      <c r="D462" s="61" t="e">
        <f>Tabla33[[#This Row],[CANTIDADEN FIAT]]/E462</f>
        <v>#DIV/0!</v>
      </c>
      <c r="E462" s="6"/>
      <c r="F462" s="6"/>
      <c r="G462" s="2"/>
      <c r="H462" s="16"/>
      <c r="I462" s="16"/>
      <c r="J462" s="16"/>
      <c r="K462" s="3">
        <f>IF('Moneda Fiat'!A462="Venta",(E462+F462)*-1,'Moneda Fiat'!E462-'Moneda Fiat'!F462)</f>
        <v>0</v>
      </c>
    </row>
    <row r="463" spans="1:11" ht="15" customHeight="1" x14ac:dyDescent="0.25">
      <c r="A463" s="13"/>
      <c r="B463" s="14"/>
      <c r="C463" s="60"/>
      <c r="D463" s="61" t="e">
        <f>Tabla33[[#This Row],[CANTIDADEN FIAT]]/E463</f>
        <v>#DIV/0!</v>
      </c>
      <c r="E463" s="6"/>
      <c r="F463" s="6"/>
      <c r="G463" s="2"/>
      <c r="H463" s="16"/>
      <c r="I463" s="16"/>
      <c r="J463" s="16"/>
      <c r="K463" s="3">
        <f>IF('Moneda Fiat'!A463="Venta",(E463+F463)*-1,'Moneda Fiat'!E463-'Moneda Fiat'!F463)</f>
        <v>0</v>
      </c>
    </row>
    <row r="464" spans="1:11" ht="15" customHeight="1" x14ac:dyDescent="0.25">
      <c r="A464" s="13"/>
      <c r="B464" s="14"/>
      <c r="C464" s="60"/>
      <c r="D464" s="61" t="e">
        <f>Tabla33[[#This Row],[CANTIDADEN FIAT]]/E464</f>
        <v>#DIV/0!</v>
      </c>
      <c r="E464" s="6"/>
      <c r="F464" s="6"/>
      <c r="G464" s="2"/>
      <c r="H464" s="16"/>
      <c r="I464" s="16"/>
      <c r="J464" s="16"/>
      <c r="K464" s="3">
        <f>IF('Moneda Fiat'!A464="Venta",(E464+F464)*-1,'Moneda Fiat'!E464-'Moneda Fiat'!F464)</f>
        <v>0</v>
      </c>
    </row>
    <row r="465" spans="1:11" ht="15" customHeight="1" x14ac:dyDescent="0.25">
      <c r="A465" s="13"/>
      <c r="B465" s="14"/>
      <c r="C465" s="60"/>
      <c r="D465" s="61" t="e">
        <f>Tabla33[[#This Row],[CANTIDADEN FIAT]]/E465</f>
        <v>#DIV/0!</v>
      </c>
      <c r="E465" s="6"/>
      <c r="F465" s="6"/>
      <c r="G465" s="2"/>
      <c r="H465" s="16"/>
      <c r="I465" s="16"/>
      <c r="J465" s="16"/>
      <c r="K465" s="3">
        <f>IF('Moneda Fiat'!A465="Venta",(E465+F465)*-1,'Moneda Fiat'!E465-'Moneda Fiat'!F465)</f>
        <v>0</v>
      </c>
    </row>
    <row r="466" spans="1:11" ht="15" customHeight="1" x14ac:dyDescent="0.25">
      <c r="A466" s="13"/>
      <c r="B466" s="14"/>
      <c r="C466" s="60"/>
      <c r="D466" s="61" t="e">
        <f>Tabla33[[#This Row],[CANTIDADEN FIAT]]/E466</f>
        <v>#DIV/0!</v>
      </c>
      <c r="E466" s="6"/>
      <c r="F466" s="6"/>
      <c r="G466" s="2"/>
      <c r="H466" s="16"/>
      <c r="I466" s="16"/>
      <c r="J466" s="16"/>
      <c r="K466" s="3">
        <f>IF('Moneda Fiat'!A466="Venta",(E466+F466)*-1,'Moneda Fiat'!E466-'Moneda Fiat'!F466)</f>
        <v>0</v>
      </c>
    </row>
    <row r="467" spans="1:11" ht="15" customHeight="1" x14ac:dyDescent="0.25">
      <c r="A467" s="13"/>
      <c r="B467" s="14"/>
      <c r="C467" s="60"/>
      <c r="D467" s="61" t="e">
        <f>Tabla33[[#This Row],[CANTIDADEN FIAT]]/E467</f>
        <v>#DIV/0!</v>
      </c>
      <c r="E467" s="6"/>
      <c r="F467" s="6"/>
      <c r="G467" s="2"/>
      <c r="H467" s="16"/>
      <c r="I467" s="16"/>
      <c r="J467" s="16"/>
      <c r="K467" s="3">
        <f>IF('Moneda Fiat'!A467="Venta",(E467+F467)*-1,'Moneda Fiat'!E467-'Moneda Fiat'!F467)</f>
        <v>0</v>
      </c>
    </row>
    <row r="468" spans="1:11" ht="15" customHeight="1" x14ac:dyDescent="0.25">
      <c r="A468" s="13"/>
      <c r="B468" s="14"/>
      <c r="C468" s="60"/>
      <c r="D468" s="61" t="e">
        <f>Tabla33[[#This Row],[CANTIDADEN FIAT]]/E468</f>
        <v>#DIV/0!</v>
      </c>
      <c r="E468" s="6"/>
      <c r="F468" s="6"/>
      <c r="G468" s="2"/>
      <c r="H468" s="16"/>
      <c r="I468" s="16"/>
      <c r="J468" s="16"/>
      <c r="K468" s="3">
        <f>IF('Moneda Fiat'!A468="Venta",(E468+F468)*-1,'Moneda Fiat'!E468-'Moneda Fiat'!F468)</f>
        <v>0</v>
      </c>
    </row>
    <row r="469" spans="1:11" ht="15" customHeight="1" x14ac:dyDescent="0.25">
      <c r="A469" s="13"/>
      <c r="B469" s="14"/>
      <c r="C469" s="60"/>
      <c r="D469" s="61" t="e">
        <f>Tabla33[[#This Row],[CANTIDADEN FIAT]]/E469</f>
        <v>#DIV/0!</v>
      </c>
      <c r="E469" s="6"/>
      <c r="F469" s="6"/>
      <c r="G469" s="2"/>
      <c r="H469" s="16"/>
      <c r="I469" s="16"/>
      <c r="J469" s="16"/>
      <c r="K469" s="3">
        <f>IF('Moneda Fiat'!A469="Venta",(E469+F469)*-1,'Moneda Fiat'!E469-'Moneda Fiat'!F469)</f>
        <v>0</v>
      </c>
    </row>
    <row r="470" spans="1:11" ht="15" customHeight="1" x14ac:dyDescent="0.25">
      <c r="A470" s="13"/>
      <c r="B470" s="14"/>
      <c r="C470" s="60"/>
      <c r="D470" s="61" t="e">
        <f>Tabla33[[#This Row],[CANTIDADEN FIAT]]/E470</f>
        <v>#DIV/0!</v>
      </c>
      <c r="E470" s="6"/>
      <c r="F470" s="6"/>
      <c r="G470" s="2"/>
      <c r="H470" s="16"/>
      <c r="I470" s="16"/>
      <c r="J470" s="16"/>
      <c r="K470" s="3">
        <f>IF('Moneda Fiat'!A470="Venta",(E470+F470)*-1,'Moneda Fiat'!E470-'Moneda Fiat'!F470)</f>
        <v>0</v>
      </c>
    </row>
    <row r="471" spans="1:11" ht="15" customHeight="1" x14ac:dyDescent="0.25">
      <c r="A471" s="13"/>
      <c r="B471" s="14"/>
      <c r="C471" s="60"/>
      <c r="D471" s="61" t="e">
        <f>Tabla33[[#This Row],[CANTIDADEN FIAT]]/E471</f>
        <v>#DIV/0!</v>
      </c>
      <c r="E471" s="6"/>
      <c r="F471" s="6"/>
      <c r="G471" s="2"/>
      <c r="H471" s="16"/>
      <c r="I471" s="16"/>
      <c r="J471" s="16"/>
      <c r="K471" s="3">
        <f>IF('Moneda Fiat'!A471="Venta",(E471+F471)*-1,'Moneda Fiat'!E471-'Moneda Fiat'!F471)</f>
        <v>0</v>
      </c>
    </row>
    <row r="472" spans="1:11" ht="15" customHeight="1" x14ac:dyDescent="0.25">
      <c r="A472" s="13"/>
      <c r="B472" s="14"/>
      <c r="C472" s="60"/>
      <c r="D472" s="61" t="e">
        <f>Tabla33[[#This Row],[CANTIDADEN FIAT]]/E472</f>
        <v>#DIV/0!</v>
      </c>
      <c r="E472" s="6"/>
      <c r="F472" s="6"/>
      <c r="G472" s="2"/>
      <c r="H472" s="16"/>
      <c r="I472" s="16"/>
      <c r="J472" s="16"/>
      <c r="K472" s="3">
        <f>IF('Moneda Fiat'!A472="Venta",(E472+F472)*-1,'Moneda Fiat'!E472-'Moneda Fiat'!F472)</f>
        <v>0</v>
      </c>
    </row>
    <row r="473" spans="1:11" ht="15" customHeight="1" x14ac:dyDescent="0.25">
      <c r="A473" s="13"/>
      <c r="B473" s="14"/>
      <c r="C473" s="60"/>
      <c r="D473" s="61" t="e">
        <f>Tabla33[[#This Row],[CANTIDADEN FIAT]]/E473</f>
        <v>#DIV/0!</v>
      </c>
      <c r="E473" s="6"/>
      <c r="F473" s="6"/>
      <c r="G473" s="2"/>
      <c r="H473" s="16"/>
      <c r="I473" s="16"/>
      <c r="J473" s="16"/>
      <c r="K473" s="3">
        <f>IF('Moneda Fiat'!A473="Venta",(E473+F473)*-1,'Moneda Fiat'!E473-'Moneda Fiat'!F473)</f>
        <v>0</v>
      </c>
    </row>
    <row r="474" spans="1:11" ht="15" customHeight="1" x14ac:dyDescent="0.25">
      <c r="A474" s="13"/>
      <c r="B474" s="14"/>
      <c r="C474" s="60"/>
      <c r="D474" s="61" t="e">
        <f>Tabla33[[#This Row],[CANTIDADEN FIAT]]/E474</f>
        <v>#DIV/0!</v>
      </c>
      <c r="E474" s="6"/>
      <c r="F474" s="6"/>
      <c r="G474" s="2"/>
      <c r="H474" s="16"/>
      <c r="I474" s="16"/>
      <c r="J474" s="16"/>
      <c r="K474" s="3">
        <f>IF('Moneda Fiat'!A474="Venta",(E474+F474)*-1,'Moneda Fiat'!E474-'Moneda Fiat'!F474)</f>
        <v>0</v>
      </c>
    </row>
    <row r="475" spans="1:11" ht="15" customHeight="1" x14ac:dyDescent="0.25">
      <c r="A475" s="13"/>
      <c r="B475" s="14"/>
      <c r="C475" s="60"/>
      <c r="D475" s="61" t="e">
        <f>Tabla33[[#This Row],[CANTIDADEN FIAT]]/E475</f>
        <v>#DIV/0!</v>
      </c>
      <c r="E475" s="6"/>
      <c r="F475" s="6"/>
      <c r="G475" s="2"/>
      <c r="H475" s="16"/>
      <c r="I475" s="16"/>
      <c r="J475" s="16"/>
      <c r="K475" s="3">
        <f>IF('Moneda Fiat'!A475="Venta",(E475+F475)*-1,'Moneda Fiat'!E475-'Moneda Fiat'!F475)</f>
        <v>0</v>
      </c>
    </row>
    <row r="476" spans="1:11" ht="15" customHeight="1" x14ac:dyDescent="0.25">
      <c r="A476" s="13"/>
      <c r="B476" s="14"/>
      <c r="C476" s="60"/>
      <c r="D476" s="61" t="e">
        <f>Tabla33[[#This Row],[CANTIDADEN FIAT]]/E476</f>
        <v>#DIV/0!</v>
      </c>
      <c r="E476" s="6"/>
      <c r="F476" s="6"/>
      <c r="G476" s="2"/>
      <c r="H476" s="16"/>
      <c r="I476" s="16"/>
      <c r="J476" s="16"/>
      <c r="K476" s="3">
        <f>IF('Moneda Fiat'!A476="Venta",(E476+F476)*-1,'Moneda Fiat'!E476-'Moneda Fiat'!F476)</f>
        <v>0</v>
      </c>
    </row>
    <row r="477" spans="1:11" ht="15" customHeight="1" x14ac:dyDescent="0.25">
      <c r="A477" s="13"/>
      <c r="B477" s="14"/>
      <c r="C477" s="60"/>
      <c r="D477" s="61" t="e">
        <f>Tabla33[[#This Row],[CANTIDADEN FIAT]]/E477</f>
        <v>#DIV/0!</v>
      </c>
      <c r="E477" s="6"/>
      <c r="F477" s="6"/>
      <c r="G477" s="2"/>
      <c r="H477" s="16"/>
      <c r="I477" s="16"/>
      <c r="J477" s="16"/>
      <c r="K477" s="3">
        <f>IF('Moneda Fiat'!A477="Venta",(E477+F477)*-1,'Moneda Fiat'!E477-'Moneda Fiat'!F477)</f>
        <v>0</v>
      </c>
    </row>
    <row r="478" spans="1:11" ht="15" customHeight="1" x14ac:dyDescent="0.25">
      <c r="A478" s="13"/>
      <c r="B478" s="14"/>
      <c r="C478" s="60"/>
      <c r="D478" s="61" t="e">
        <f>Tabla33[[#This Row],[CANTIDADEN FIAT]]/E478</f>
        <v>#DIV/0!</v>
      </c>
      <c r="E478" s="6"/>
      <c r="F478" s="6"/>
      <c r="G478" s="2"/>
      <c r="H478" s="16"/>
      <c r="I478" s="16"/>
      <c r="J478" s="16"/>
      <c r="K478" s="3">
        <f>IF('Moneda Fiat'!A478="Venta",(E478+F478)*-1,'Moneda Fiat'!E478-'Moneda Fiat'!F478)</f>
        <v>0</v>
      </c>
    </row>
    <row r="479" spans="1:11" ht="15" customHeight="1" x14ac:dyDescent="0.25">
      <c r="A479" s="13"/>
      <c r="B479" s="14"/>
      <c r="C479" s="60"/>
      <c r="D479" s="61" t="e">
        <f>Tabla33[[#This Row],[CANTIDADEN FIAT]]/E479</f>
        <v>#DIV/0!</v>
      </c>
      <c r="E479" s="6"/>
      <c r="F479" s="6"/>
      <c r="G479" s="2"/>
      <c r="H479" s="16"/>
      <c r="I479" s="16"/>
      <c r="J479" s="16"/>
      <c r="K479" s="3">
        <f>IF('Moneda Fiat'!A479="Venta",(E479+F479)*-1,'Moneda Fiat'!E479-'Moneda Fiat'!F479)</f>
        <v>0</v>
      </c>
    </row>
    <row r="480" spans="1:11" ht="15" customHeight="1" x14ac:dyDescent="0.25">
      <c r="A480" s="13"/>
      <c r="B480" s="14"/>
      <c r="C480" s="60"/>
      <c r="D480" s="61" t="e">
        <f>Tabla33[[#This Row],[CANTIDADEN FIAT]]/E480</f>
        <v>#DIV/0!</v>
      </c>
      <c r="E480" s="6"/>
      <c r="F480" s="6"/>
      <c r="G480" s="2"/>
      <c r="H480" s="16"/>
      <c r="I480" s="16"/>
      <c r="J480" s="16"/>
      <c r="K480" s="3">
        <f>IF('Moneda Fiat'!A480="Venta",(E480+F480)*-1,'Moneda Fiat'!E480-'Moneda Fiat'!F480)</f>
        <v>0</v>
      </c>
    </row>
    <row r="481" spans="1:11" ht="15" customHeight="1" x14ac:dyDescent="0.25">
      <c r="A481" s="13"/>
      <c r="B481" s="14"/>
      <c r="C481" s="60"/>
      <c r="D481" s="61" t="e">
        <f>Tabla33[[#This Row],[CANTIDADEN FIAT]]/E481</f>
        <v>#DIV/0!</v>
      </c>
      <c r="E481" s="6"/>
      <c r="F481" s="6"/>
      <c r="G481" s="2"/>
      <c r="H481" s="16"/>
      <c r="I481" s="16"/>
      <c r="J481" s="16"/>
      <c r="K481" s="3">
        <f>IF('Moneda Fiat'!A481="Venta",(E481+F481)*-1,'Moneda Fiat'!E481-'Moneda Fiat'!F481)</f>
        <v>0</v>
      </c>
    </row>
    <row r="482" spans="1:11" ht="15" customHeight="1" x14ac:dyDescent="0.25">
      <c r="A482" s="13"/>
      <c r="B482" s="14"/>
      <c r="C482" s="60"/>
      <c r="D482" s="61" t="e">
        <f>Tabla33[[#This Row],[CANTIDADEN FIAT]]/E482</f>
        <v>#DIV/0!</v>
      </c>
      <c r="E482" s="6"/>
      <c r="F482" s="6"/>
      <c r="G482" s="2"/>
      <c r="H482" s="16"/>
      <c r="I482" s="16"/>
      <c r="J482" s="16"/>
      <c r="K482" s="3">
        <f>IF('Moneda Fiat'!A482="Venta",(E482+F482)*-1,'Moneda Fiat'!E482-'Moneda Fiat'!F482)</f>
        <v>0</v>
      </c>
    </row>
    <row r="483" spans="1:11" ht="15" customHeight="1" x14ac:dyDescent="0.25">
      <c r="A483" s="13"/>
      <c r="B483" s="14"/>
      <c r="C483" s="60"/>
      <c r="D483" s="61" t="e">
        <f>Tabla33[[#This Row],[CANTIDADEN FIAT]]/E483</f>
        <v>#DIV/0!</v>
      </c>
      <c r="E483" s="6"/>
      <c r="F483" s="6"/>
      <c r="G483" s="2"/>
      <c r="H483" s="16"/>
      <c r="I483" s="16"/>
      <c r="J483" s="16"/>
      <c r="K483" s="3">
        <f>IF('Moneda Fiat'!A483="Venta",(E483+F483)*-1,'Moneda Fiat'!E483-'Moneda Fiat'!F483)</f>
        <v>0</v>
      </c>
    </row>
    <row r="484" spans="1:11" ht="15" customHeight="1" x14ac:dyDescent="0.25">
      <c r="A484" s="13"/>
      <c r="B484" s="14"/>
      <c r="C484" s="60"/>
      <c r="D484" s="61" t="e">
        <f>Tabla33[[#This Row],[CANTIDADEN FIAT]]/E484</f>
        <v>#DIV/0!</v>
      </c>
      <c r="E484" s="6"/>
      <c r="F484" s="6"/>
      <c r="G484" s="2"/>
      <c r="H484" s="16"/>
      <c r="I484" s="16"/>
      <c r="J484" s="16"/>
      <c r="K484" s="3">
        <f>IF('Moneda Fiat'!A484="Venta",(E484+F484)*-1,'Moneda Fiat'!E484-'Moneda Fiat'!F484)</f>
        <v>0</v>
      </c>
    </row>
    <row r="485" spans="1:11" ht="15" customHeight="1" x14ac:dyDescent="0.25">
      <c r="A485" s="13"/>
      <c r="B485" s="14"/>
      <c r="C485" s="60"/>
      <c r="D485" s="61" t="e">
        <f>Tabla33[[#This Row],[CANTIDADEN FIAT]]/E485</f>
        <v>#DIV/0!</v>
      </c>
      <c r="E485" s="6"/>
      <c r="F485" s="6"/>
      <c r="G485" s="2"/>
      <c r="H485" s="16"/>
      <c r="I485" s="16"/>
      <c r="J485" s="16"/>
      <c r="K485" s="3">
        <f>IF('Moneda Fiat'!A485="Venta",(E485+F485)*-1,'Moneda Fiat'!E485-'Moneda Fiat'!F485)</f>
        <v>0</v>
      </c>
    </row>
    <row r="486" spans="1:11" ht="15" customHeight="1" x14ac:dyDescent="0.25">
      <c r="A486" s="13"/>
      <c r="B486" s="14"/>
      <c r="C486" s="60"/>
      <c r="D486" s="61" t="e">
        <f>Tabla33[[#This Row],[CANTIDADEN FIAT]]/E486</f>
        <v>#DIV/0!</v>
      </c>
      <c r="E486" s="6"/>
      <c r="F486" s="6"/>
      <c r="G486" s="2"/>
      <c r="H486" s="16"/>
      <c r="I486" s="16"/>
      <c r="J486" s="16"/>
      <c r="K486" s="3">
        <f>IF('Moneda Fiat'!A486="Venta",(E486+F486)*-1,'Moneda Fiat'!E486-'Moneda Fiat'!F486)</f>
        <v>0</v>
      </c>
    </row>
    <row r="487" spans="1:11" ht="15" customHeight="1" x14ac:dyDescent="0.25">
      <c r="A487" s="13"/>
      <c r="B487" s="14"/>
      <c r="C487" s="60"/>
      <c r="D487" s="61" t="e">
        <f>Tabla33[[#This Row],[CANTIDADEN FIAT]]/E487</f>
        <v>#DIV/0!</v>
      </c>
      <c r="E487" s="6"/>
      <c r="F487" s="6"/>
      <c r="G487" s="2"/>
      <c r="H487" s="16"/>
      <c r="I487" s="16"/>
      <c r="J487" s="16"/>
      <c r="K487" s="3">
        <f>IF('Moneda Fiat'!A487="Venta",(E487+F487)*-1,'Moneda Fiat'!E487-'Moneda Fiat'!F487)</f>
        <v>0</v>
      </c>
    </row>
    <row r="488" spans="1:11" ht="15" customHeight="1" x14ac:dyDescent="0.25">
      <c r="A488" s="13"/>
      <c r="B488" s="14"/>
      <c r="C488" s="60"/>
      <c r="D488" s="61" t="e">
        <f>Tabla33[[#This Row],[CANTIDADEN FIAT]]/E488</f>
        <v>#DIV/0!</v>
      </c>
      <c r="E488" s="6"/>
      <c r="F488" s="6"/>
      <c r="G488" s="2"/>
      <c r="H488" s="16"/>
      <c r="I488" s="16"/>
      <c r="J488" s="16"/>
      <c r="K488" s="3">
        <f>IF('Moneda Fiat'!A488="Venta",(E488+F488)*-1,'Moneda Fiat'!E488-'Moneda Fiat'!F488)</f>
        <v>0</v>
      </c>
    </row>
    <row r="489" spans="1:11" ht="15" customHeight="1" x14ac:dyDescent="0.25">
      <c r="A489" s="13"/>
      <c r="B489" s="14"/>
      <c r="C489" s="60"/>
      <c r="D489" s="61" t="e">
        <f>Tabla33[[#This Row],[CANTIDADEN FIAT]]/E489</f>
        <v>#DIV/0!</v>
      </c>
      <c r="E489" s="6"/>
      <c r="F489" s="6"/>
      <c r="G489" s="2"/>
      <c r="H489" s="16"/>
      <c r="I489" s="16"/>
      <c r="J489" s="16"/>
      <c r="K489" s="3">
        <f>IF('Moneda Fiat'!A489="Venta",(E489+F489)*-1,'Moneda Fiat'!E489-'Moneda Fiat'!F489)</f>
        <v>0</v>
      </c>
    </row>
    <row r="490" spans="1:11" ht="15" customHeight="1" x14ac:dyDescent="0.25">
      <c r="A490" s="13"/>
      <c r="B490" s="14"/>
      <c r="C490" s="60"/>
      <c r="D490" s="61" t="e">
        <f>Tabla33[[#This Row],[CANTIDADEN FIAT]]/E490</f>
        <v>#DIV/0!</v>
      </c>
      <c r="E490" s="6"/>
      <c r="F490" s="6"/>
      <c r="G490" s="2"/>
      <c r="H490" s="16"/>
      <c r="I490" s="16"/>
      <c r="J490" s="16"/>
      <c r="K490" s="3">
        <f>IF('Moneda Fiat'!A490="Venta",(E490+F490)*-1,'Moneda Fiat'!E490-'Moneda Fiat'!F490)</f>
        <v>0</v>
      </c>
    </row>
    <row r="491" spans="1:11" ht="15" customHeight="1" x14ac:dyDescent="0.25">
      <c r="A491" s="13"/>
      <c r="B491" s="14"/>
      <c r="C491" s="60"/>
      <c r="D491" s="61" t="e">
        <f>Tabla33[[#This Row],[CANTIDADEN FIAT]]/E491</f>
        <v>#DIV/0!</v>
      </c>
      <c r="E491" s="6"/>
      <c r="F491" s="6"/>
      <c r="G491" s="2"/>
      <c r="H491" s="16"/>
      <c r="I491" s="16"/>
      <c r="J491" s="16"/>
      <c r="K491" s="3">
        <f>IF('Moneda Fiat'!A491="Venta",(E491+F491)*-1,'Moneda Fiat'!E491-'Moneda Fiat'!F491)</f>
        <v>0</v>
      </c>
    </row>
    <row r="492" spans="1:11" ht="15" customHeight="1" x14ac:dyDescent="0.25">
      <c r="A492" s="13"/>
      <c r="B492" s="14"/>
      <c r="C492" s="60"/>
      <c r="D492" s="61" t="e">
        <f>Tabla33[[#This Row],[CANTIDADEN FIAT]]/E492</f>
        <v>#DIV/0!</v>
      </c>
      <c r="E492" s="6"/>
      <c r="F492" s="6"/>
      <c r="G492" s="2"/>
      <c r="H492" s="16"/>
      <c r="I492" s="16"/>
      <c r="J492" s="16"/>
      <c r="K492" s="3">
        <f>IF('Moneda Fiat'!A492="Venta",(E492+F492)*-1,'Moneda Fiat'!E492-'Moneda Fiat'!F492)</f>
        <v>0</v>
      </c>
    </row>
    <row r="493" spans="1:11" ht="15" customHeight="1" x14ac:dyDescent="0.25">
      <c r="A493" s="13"/>
      <c r="B493" s="14"/>
      <c r="C493" s="60"/>
      <c r="D493" s="61" t="e">
        <f>Tabla33[[#This Row],[CANTIDADEN FIAT]]/E493</f>
        <v>#DIV/0!</v>
      </c>
      <c r="E493" s="6"/>
      <c r="F493" s="6"/>
      <c r="G493" s="2"/>
      <c r="H493" s="16"/>
      <c r="I493" s="16"/>
      <c r="J493" s="16"/>
      <c r="K493" s="3">
        <f>IF('Moneda Fiat'!A493="Venta",(E493+F493)*-1,'Moneda Fiat'!E493-'Moneda Fiat'!F493)</f>
        <v>0</v>
      </c>
    </row>
    <row r="494" spans="1:11" ht="15" customHeight="1" x14ac:dyDescent="0.25">
      <c r="A494" s="13"/>
      <c r="B494" s="14"/>
      <c r="C494" s="60"/>
      <c r="D494" s="61" t="e">
        <f>Tabla33[[#This Row],[CANTIDADEN FIAT]]/E494</f>
        <v>#DIV/0!</v>
      </c>
      <c r="E494" s="6"/>
      <c r="F494" s="6"/>
      <c r="G494" s="2"/>
      <c r="H494" s="16"/>
      <c r="I494" s="16"/>
      <c r="J494" s="16"/>
      <c r="K494" s="3">
        <f>IF('Moneda Fiat'!A494="Venta",(E494+F494)*-1,'Moneda Fiat'!E494-'Moneda Fiat'!F494)</f>
        <v>0</v>
      </c>
    </row>
    <row r="495" spans="1:11" ht="15" customHeight="1" x14ac:dyDescent="0.25">
      <c r="A495" s="13"/>
      <c r="B495" s="14"/>
      <c r="C495" s="60"/>
      <c r="D495" s="61" t="e">
        <f>Tabla33[[#This Row],[CANTIDADEN FIAT]]/E495</f>
        <v>#DIV/0!</v>
      </c>
      <c r="E495" s="6"/>
      <c r="F495" s="6"/>
      <c r="G495" s="2"/>
      <c r="H495" s="16"/>
      <c r="I495" s="16"/>
      <c r="J495" s="16"/>
      <c r="K495" s="3">
        <f>IF('Moneda Fiat'!A495="Venta",(E495+F495)*-1,'Moneda Fiat'!E495-'Moneda Fiat'!F495)</f>
        <v>0</v>
      </c>
    </row>
    <row r="496" spans="1:11" ht="15" customHeight="1" x14ac:dyDescent="0.25">
      <c r="A496" s="13"/>
      <c r="B496" s="14"/>
      <c r="C496" s="60"/>
      <c r="D496" s="61" t="e">
        <f>Tabla33[[#This Row],[CANTIDADEN FIAT]]/E496</f>
        <v>#DIV/0!</v>
      </c>
      <c r="E496" s="6"/>
      <c r="F496" s="6"/>
      <c r="G496" s="2"/>
      <c r="H496" s="16"/>
      <c r="I496" s="16"/>
      <c r="J496" s="16"/>
      <c r="K496" s="3">
        <f>IF('Moneda Fiat'!A496="Venta",(E496+F496)*-1,'Moneda Fiat'!E496-'Moneda Fiat'!F496)</f>
        <v>0</v>
      </c>
    </row>
    <row r="497" spans="1:11" ht="15" customHeight="1" x14ac:dyDescent="0.25">
      <c r="A497" s="13"/>
      <c r="B497" s="14"/>
      <c r="C497" s="60"/>
      <c r="D497" s="61" t="e">
        <f>Tabla33[[#This Row],[CANTIDADEN FIAT]]/E497</f>
        <v>#DIV/0!</v>
      </c>
      <c r="E497" s="6"/>
      <c r="F497" s="6"/>
      <c r="G497" s="2"/>
      <c r="H497" s="16"/>
      <c r="I497" s="16"/>
      <c r="J497" s="16"/>
      <c r="K497" s="3">
        <f>IF('Moneda Fiat'!A497="Venta",(E497+F497)*-1,'Moneda Fiat'!E497-'Moneda Fiat'!F497)</f>
        <v>0</v>
      </c>
    </row>
    <row r="498" spans="1:11" ht="15" customHeight="1" x14ac:dyDescent="0.25">
      <c r="A498" s="13"/>
      <c r="B498" s="14"/>
      <c r="C498" s="60"/>
      <c r="D498" s="61" t="e">
        <f>Tabla33[[#This Row],[CANTIDADEN FIAT]]/E498</f>
        <v>#DIV/0!</v>
      </c>
      <c r="E498" s="6"/>
      <c r="F498" s="6"/>
      <c r="G498" s="2"/>
      <c r="H498" s="16"/>
      <c r="I498" s="16"/>
      <c r="J498" s="16"/>
      <c r="K498" s="3">
        <f>IF('Moneda Fiat'!A498="Venta",(E498+F498)*-1,'Moneda Fiat'!E498-'Moneda Fiat'!F498)</f>
        <v>0</v>
      </c>
    </row>
    <row r="499" spans="1:11" ht="15" customHeight="1" x14ac:dyDescent="0.25">
      <c r="A499" s="13"/>
      <c r="B499" s="14"/>
      <c r="C499" s="60"/>
      <c r="D499" s="61" t="e">
        <f>Tabla33[[#This Row],[CANTIDADEN FIAT]]/E499</f>
        <v>#DIV/0!</v>
      </c>
      <c r="E499" s="6"/>
      <c r="F499" s="6"/>
      <c r="G499" s="2"/>
      <c r="H499" s="16"/>
      <c r="I499" s="16"/>
      <c r="J499" s="16"/>
      <c r="K499" s="3">
        <f>IF('Moneda Fiat'!A499="Venta",(E499+F499)*-1,'Moneda Fiat'!E499-'Moneda Fiat'!F499)</f>
        <v>0</v>
      </c>
    </row>
    <row r="500" spans="1:11" ht="15" customHeight="1" x14ac:dyDescent="0.25">
      <c r="A500" s="13"/>
      <c r="B500" s="14"/>
      <c r="C500" s="60"/>
      <c r="D500" s="61" t="e">
        <f>Tabla33[[#This Row],[CANTIDADEN FIAT]]/E500</f>
        <v>#DIV/0!</v>
      </c>
      <c r="E500" s="6"/>
      <c r="F500" s="6"/>
      <c r="G500" s="2"/>
      <c r="H500" s="16"/>
      <c r="I500" s="16"/>
      <c r="J500" s="16"/>
      <c r="K500" s="3">
        <f>IF('Moneda Fiat'!A500="Venta",(E500+F500)*-1,'Moneda Fiat'!E500-'Moneda Fiat'!F500)</f>
        <v>0</v>
      </c>
    </row>
    <row r="501" spans="1:11" ht="15" customHeight="1" x14ac:dyDescent="0.25">
      <c r="A501" s="13"/>
      <c r="B501" s="14"/>
      <c r="C501" s="60"/>
      <c r="D501" s="61" t="e">
        <f>Tabla33[[#This Row],[CANTIDADEN FIAT]]/E501</f>
        <v>#DIV/0!</v>
      </c>
      <c r="E501" s="6"/>
      <c r="F501" s="6"/>
      <c r="G501" s="2"/>
      <c r="H501" s="16"/>
      <c r="I501" s="16"/>
      <c r="J501" s="16"/>
      <c r="K501" s="3">
        <f>IF('Moneda Fiat'!A501="Venta",(E501+F501)*-1,'Moneda Fiat'!E501-'Moneda Fiat'!F501)</f>
        <v>0</v>
      </c>
    </row>
    <row r="502" spans="1:11" ht="15" customHeight="1" x14ac:dyDescent="0.25">
      <c r="A502" s="13"/>
      <c r="B502" s="14"/>
      <c r="C502" s="60"/>
      <c r="D502" s="61" t="e">
        <f>Tabla33[[#This Row],[CANTIDADEN FIAT]]/E502</f>
        <v>#DIV/0!</v>
      </c>
      <c r="E502" s="6"/>
      <c r="F502" s="6"/>
      <c r="G502" s="2"/>
      <c r="H502" s="16"/>
      <c r="I502" s="16"/>
      <c r="J502" s="16"/>
      <c r="K502" s="3">
        <f>IF('Moneda Fiat'!A502="Venta",(E502+F502)*-1,'Moneda Fiat'!E502-'Moneda Fiat'!F502)</f>
        <v>0</v>
      </c>
    </row>
    <row r="503" spans="1:11" ht="15" customHeight="1" x14ac:dyDescent="0.25">
      <c r="A503" s="13"/>
      <c r="B503" s="14"/>
      <c r="C503" s="60"/>
      <c r="D503" s="61" t="e">
        <f>Tabla33[[#This Row],[CANTIDADEN FIAT]]/E503</f>
        <v>#DIV/0!</v>
      </c>
      <c r="E503" s="6"/>
      <c r="F503" s="6"/>
      <c r="G503" s="2"/>
      <c r="H503" s="16"/>
      <c r="I503" s="16"/>
      <c r="J503" s="16"/>
      <c r="K503" s="3">
        <f>IF('Moneda Fiat'!A503="Venta",(E503+F503)*-1,'Moneda Fiat'!E503-'Moneda Fiat'!F503)</f>
        <v>0</v>
      </c>
    </row>
    <row r="504" spans="1:11" ht="15" customHeight="1" x14ac:dyDescent="0.25">
      <c r="A504" s="13"/>
      <c r="B504" s="14"/>
      <c r="C504" s="60"/>
      <c r="D504" s="61" t="e">
        <f>Tabla33[[#This Row],[CANTIDADEN FIAT]]/E504</f>
        <v>#DIV/0!</v>
      </c>
      <c r="E504" s="6"/>
      <c r="F504" s="6"/>
      <c r="G504" s="2"/>
      <c r="H504" s="16"/>
      <c r="I504" s="16"/>
      <c r="J504" s="16"/>
      <c r="K504" s="3">
        <f>IF('Moneda Fiat'!A504="Venta",(E504+F504)*-1,'Moneda Fiat'!E504-'Moneda Fiat'!F504)</f>
        <v>0</v>
      </c>
    </row>
    <row r="505" spans="1:11" ht="15" customHeight="1" x14ac:dyDescent="0.25">
      <c r="A505" s="13"/>
      <c r="B505" s="14"/>
      <c r="C505" s="60"/>
      <c r="D505" s="61" t="e">
        <f>Tabla33[[#This Row],[CANTIDADEN FIAT]]/E505</f>
        <v>#DIV/0!</v>
      </c>
      <c r="E505" s="6"/>
      <c r="F505" s="6"/>
      <c r="G505" s="2"/>
      <c r="H505" s="16"/>
      <c r="I505" s="16"/>
      <c r="J505" s="16"/>
      <c r="K505" s="3">
        <f>IF('Moneda Fiat'!A505="Venta",(E505+F505)*-1,'Moneda Fiat'!E505-'Moneda Fiat'!F505)</f>
        <v>0</v>
      </c>
    </row>
    <row r="506" spans="1:11" ht="15" customHeight="1" x14ac:dyDescent="0.25">
      <c r="A506" s="13"/>
      <c r="B506" s="14"/>
      <c r="C506" s="60"/>
      <c r="D506" s="61" t="e">
        <f>Tabla33[[#This Row],[CANTIDADEN FIAT]]/E506</f>
        <v>#DIV/0!</v>
      </c>
      <c r="E506" s="6"/>
      <c r="F506" s="6"/>
      <c r="G506" s="2"/>
      <c r="H506" s="16"/>
      <c r="I506" s="16"/>
      <c r="J506" s="16"/>
      <c r="K506" s="3">
        <f>IF('Moneda Fiat'!A506="Venta",(E506+F506)*-1,'Moneda Fiat'!E506-'Moneda Fiat'!F506)</f>
        <v>0</v>
      </c>
    </row>
    <row r="507" spans="1:11" ht="15" customHeight="1" x14ac:dyDescent="0.25">
      <c r="A507" s="13"/>
      <c r="B507" s="14"/>
      <c r="C507" s="60"/>
      <c r="D507" s="61" t="e">
        <f>Tabla33[[#This Row],[CANTIDADEN FIAT]]/E507</f>
        <v>#DIV/0!</v>
      </c>
      <c r="E507" s="6"/>
      <c r="F507" s="6"/>
      <c r="G507" s="2"/>
      <c r="H507" s="16"/>
      <c r="I507" s="16"/>
      <c r="J507" s="16"/>
      <c r="K507" s="3">
        <f>IF('Moneda Fiat'!A507="Venta",(E507+F507)*-1,'Moneda Fiat'!E507-'Moneda Fiat'!F507)</f>
        <v>0</v>
      </c>
    </row>
    <row r="508" spans="1:11" ht="15" customHeight="1" x14ac:dyDescent="0.25">
      <c r="A508" s="13"/>
      <c r="B508" s="14"/>
      <c r="C508" s="60"/>
      <c r="D508" s="61" t="e">
        <f>Tabla33[[#This Row],[CANTIDADEN FIAT]]/E508</f>
        <v>#DIV/0!</v>
      </c>
      <c r="E508" s="6"/>
      <c r="F508" s="6"/>
      <c r="G508" s="2"/>
      <c r="H508" s="16"/>
      <c r="I508" s="16"/>
      <c r="J508" s="16"/>
      <c r="K508" s="3">
        <f>IF('Moneda Fiat'!A508="Venta",(E508+F508)*-1,'Moneda Fiat'!E508-'Moneda Fiat'!F508)</f>
        <v>0</v>
      </c>
    </row>
    <row r="509" spans="1:11" ht="15" customHeight="1" x14ac:dyDescent="0.25">
      <c r="A509" s="13"/>
      <c r="B509" s="14"/>
      <c r="C509" s="60"/>
      <c r="D509" s="61" t="e">
        <f>Tabla33[[#This Row],[CANTIDADEN FIAT]]/E509</f>
        <v>#DIV/0!</v>
      </c>
      <c r="E509" s="6"/>
      <c r="F509" s="6"/>
      <c r="G509" s="2"/>
      <c r="H509" s="16"/>
      <c r="I509" s="16"/>
      <c r="J509" s="16"/>
      <c r="K509" s="3">
        <f>IF('Moneda Fiat'!A509="Venta",(E509+F509)*-1,'Moneda Fiat'!E509-'Moneda Fiat'!F509)</f>
        <v>0</v>
      </c>
    </row>
    <row r="510" spans="1:11" ht="15" customHeight="1" x14ac:dyDescent="0.25">
      <c r="A510" s="13"/>
      <c r="B510" s="14"/>
      <c r="C510" s="60"/>
      <c r="D510" s="61" t="e">
        <f>Tabla33[[#This Row],[CANTIDADEN FIAT]]/E510</f>
        <v>#DIV/0!</v>
      </c>
      <c r="E510" s="6"/>
      <c r="F510" s="6"/>
      <c r="G510" s="2"/>
      <c r="H510" s="16"/>
      <c r="I510" s="16"/>
      <c r="J510" s="16"/>
      <c r="K510" s="3">
        <f>IF('Moneda Fiat'!A510="Venta",(E510+F510)*-1,'Moneda Fiat'!E510-'Moneda Fiat'!F510)</f>
        <v>0</v>
      </c>
    </row>
    <row r="511" spans="1:11" ht="15" customHeight="1" x14ac:dyDescent="0.25">
      <c r="A511" s="13"/>
      <c r="B511" s="14"/>
      <c r="C511" s="60"/>
      <c r="D511" s="61" t="e">
        <f>Tabla33[[#This Row],[CANTIDADEN FIAT]]/E511</f>
        <v>#DIV/0!</v>
      </c>
      <c r="E511" s="6"/>
      <c r="F511" s="6"/>
      <c r="G511" s="2"/>
      <c r="H511" s="16"/>
      <c r="I511" s="16"/>
      <c r="J511" s="16"/>
      <c r="K511" s="3">
        <f>IF('Moneda Fiat'!A511="Venta",(E511+F511)*-1,'Moneda Fiat'!E511-'Moneda Fiat'!F511)</f>
        <v>0</v>
      </c>
    </row>
    <row r="512" spans="1:11" ht="15" customHeight="1" x14ac:dyDescent="0.25">
      <c r="A512" s="13"/>
      <c r="B512" s="14"/>
      <c r="C512" s="60"/>
      <c r="D512" s="61" t="e">
        <f>Tabla33[[#This Row],[CANTIDADEN FIAT]]/E512</f>
        <v>#DIV/0!</v>
      </c>
      <c r="E512" s="6"/>
      <c r="F512" s="6"/>
      <c r="G512" s="2"/>
      <c r="H512" s="16"/>
      <c r="I512" s="16"/>
      <c r="J512" s="16"/>
      <c r="K512" s="3">
        <f>IF('Moneda Fiat'!A512="Venta",(E512+F512)*-1,'Moneda Fiat'!E512-'Moneda Fiat'!F512)</f>
        <v>0</v>
      </c>
    </row>
    <row r="513" spans="1:11" ht="15" customHeight="1" x14ac:dyDescent="0.25">
      <c r="A513" s="13"/>
      <c r="B513" s="14"/>
      <c r="C513" s="60"/>
      <c r="D513" s="61" t="e">
        <f>Tabla33[[#This Row],[CANTIDADEN FIAT]]/E513</f>
        <v>#DIV/0!</v>
      </c>
      <c r="E513" s="6"/>
      <c r="F513" s="6"/>
      <c r="G513" s="2"/>
      <c r="H513" s="16"/>
      <c r="I513" s="16"/>
      <c r="J513" s="16"/>
      <c r="K513" s="3">
        <f>IF('Moneda Fiat'!A513="Venta",(E513+F513)*-1,'Moneda Fiat'!E513-'Moneda Fiat'!F513)</f>
        <v>0</v>
      </c>
    </row>
    <row r="514" spans="1:11" ht="15" customHeight="1" x14ac:dyDescent="0.25">
      <c r="A514" s="13"/>
      <c r="B514" s="14"/>
      <c r="C514" s="60"/>
      <c r="D514" s="61" t="e">
        <f>Tabla33[[#This Row],[CANTIDADEN FIAT]]/E514</f>
        <v>#DIV/0!</v>
      </c>
      <c r="E514" s="6"/>
      <c r="F514" s="6"/>
      <c r="G514" s="2"/>
      <c r="H514" s="16"/>
      <c r="I514" s="16"/>
      <c r="J514" s="16"/>
      <c r="K514" s="3">
        <f>IF('Moneda Fiat'!A514="Venta",(E514+F514)*-1,'Moneda Fiat'!E514-'Moneda Fiat'!F514)</f>
        <v>0</v>
      </c>
    </row>
    <row r="515" spans="1:11" ht="15" customHeight="1" x14ac:dyDescent="0.25">
      <c r="A515" s="13"/>
      <c r="B515" s="14"/>
      <c r="C515" s="60"/>
      <c r="D515" s="61" t="e">
        <f>Tabla33[[#This Row],[CANTIDADEN FIAT]]/E515</f>
        <v>#DIV/0!</v>
      </c>
      <c r="E515" s="6"/>
      <c r="F515" s="6"/>
      <c r="G515" s="2"/>
      <c r="H515" s="16"/>
      <c r="I515" s="16"/>
      <c r="J515" s="16"/>
      <c r="K515" s="3">
        <f>IF('Moneda Fiat'!A515="Venta",(E515+F515)*-1,'Moneda Fiat'!E515-'Moneda Fiat'!F515)</f>
        <v>0</v>
      </c>
    </row>
    <row r="516" spans="1:11" ht="15" customHeight="1" x14ac:dyDescent="0.25">
      <c r="A516" s="13"/>
      <c r="B516" s="14"/>
      <c r="C516" s="60"/>
      <c r="D516" s="61" t="e">
        <f>Tabla33[[#This Row],[CANTIDADEN FIAT]]/E516</f>
        <v>#DIV/0!</v>
      </c>
      <c r="E516" s="6"/>
      <c r="F516" s="6"/>
      <c r="G516" s="2"/>
      <c r="H516" s="16"/>
      <c r="I516" s="16"/>
      <c r="J516" s="16"/>
      <c r="K516" s="3">
        <f>IF('Moneda Fiat'!A516="Venta",(E516+F516)*-1,'Moneda Fiat'!E516-'Moneda Fiat'!F516)</f>
        <v>0</v>
      </c>
    </row>
    <row r="517" spans="1:11" ht="15" customHeight="1" x14ac:dyDescent="0.25">
      <c r="A517" s="13"/>
      <c r="B517" s="14"/>
      <c r="C517" s="60"/>
      <c r="D517" s="61" t="e">
        <f>Tabla33[[#This Row],[CANTIDADEN FIAT]]/E517</f>
        <v>#DIV/0!</v>
      </c>
      <c r="E517" s="6"/>
      <c r="F517" s="6"/>
      <c r="G517" s="2"/>
      <c r="H517" s="16"/>
      <c r="I517" s="16"/>
      <c r="J517" s="16"/>
      <c r="K517" s="3">
        <f>IF('Moneda Fiat'!A517="Venta",(E517+F517)*-1,'Moneda Fiat'!E517-'Moneda Fiat'!F517)</f>
        <v>0</v>
      </c>
    </row>
    <row r="518" spans="1:11" ht="15" customHeight="1" x14ac:dyDescent="0.25">
      <c r="A518" s="13"/>
      <c r="B518" s="14"/>
      <c r="C518" s="60"/>
      <c r="D518" s="61" t="e">
        <f>Tabla33[[#This Row],[CANTIDADEN FIAT]]/E518</f>
        <v>#DIV/0!</v>
      </c>
      <c r="E518" s="6"/>
      <c r="F518" s="6"/>
      <c r="G518" s="2"/>
      <c r="H518" s="16"/>
      <c r="I518" s="16"/>
      <c r="J518" s="16"/>
      <c r="K518" s="3">
        <f>IF('Moneda Fiat'!A518="Venta",(E518+F518)*-1,'Moneda Fiat'!E518-'Moneda Fiat'!F518)</f>
        <v>0</v>
      </c>
    </row>
    <row r="519" spans="1:11" ht="15" customHeight="1" x14ac:dyDescent="0.25">
      <c r="A519" s="13"/>
      <c r="B519" s="14"/>
      <c r="C519" s="60"/>
      <c r="D519" s="61" t="e">
        <f>Tabla33[[#This Row],[CANTIDADEN FIAT]]/E519</f>
        <v>#DIV/0!</v>
      </c>
      <c r="E519" s="6"/>
      <c r="F519" s="6"/>
      <c r="G519" s="2"/>
      <c r="H519" s="16"/>
      <c r="I519" s="16"/>
      <c r="J519" s="16"/>
      <c r="K519" s="3">
        <f>IF('Moneda Fiat'!A519="Venta",(E519+F519)*-1,'Moneda Fiat'!E519-'Moneda Fiat'!F519)</f>
        <v>0</v>
      </c>
    </row>
    <row r="520" spans="1:11" ht="15" customHeight="1" x14ac:dyDescent="0.25">
      <c r="A520" s="13"/>
      <c r="B520" s="14"/>
      <c r="C520" s="60"/>
      <c r="D520" s="61" t="e">
        <f>Tabla33[[#This Row],[CANTIDADEN FIAT]]/E520</f>
        <v>#DIV/0!</v>
      </c>
      <c r="E520" s="6"/>
      <c r="F520" s="6"/>
      <c r="G520" s="2"/>
      <c r="H520" s="16"/>
      <c r="I520" s="16"/>
      <c r="J520" s="16"/>
      <c r="K520" s="3">
        <f>IF('Moneda Fiat'!A520="Venta",(E520+F520)*-1,'Moneda Fiat'!E520-'Moneda Fiat'!F520)</f>
        <v>0</v>
      </c>
    </row>
    <row r="521" spans="1:11" ht="15" customHeight="1" x14ac:dyDescent="0.25">
      <c r="A521" s="13"/>
      <c r="B521" s="14"/>
      <c r="C521" s="60"/>
      <c r="D521" s="61" t="e">
        <f>Tabla33[[#This Row],[CANTIDADEN FIAT]]/E521</f>
        <v>#DIV/0!</v>
      </c>
      <c r="E521" s="6"/>
      <c r="F521" s="6"/>
      <c r="G521" s="2"/>
      <c r="H521" s="16"/>
      <c r="I521" s="16"/>
      <c r="J521" s="16"/>
      <c r="K521" s="3">
        <f>IF('Moneda Fiat'!A521="Venta",(E521+F521)*-1,'Moneda Fiat'!E521-'Moneda Fiat'!F521)</f>
        <v>0</v>
      </c>
    </row>
    <row r="522" spans="1:11" ht="15" customHeight="1" x14ac:dyDescent="0.25">
      <c r="A522" s="13"/>
      <c r="B522" s="14"/>
      <c r="C522" s="60"/>
      <c r="D522" s="61" t="e">
        <f>Tabla33[[#This Row],[CANTIDADEN FIAT]]/E522</f>
        <v>#DIV/0!</v>
      </c>
      <c r="E522" s="6"/>
      <c r="F522" s="6"/>
      <c r="G522" s="2"/>
      <c r="H522" s="16"/>
      <c r="I522" s="16"/>
      <c r="J522" s="16"/>
      <c r="K522" s="3">
        <f>IF('Moneda Fiat'!A522="Venta",(E522+F522)*-1,'Moneda Fiat'!E522-'Moneda Fiat'!F522)</f>
        <v>0</v>
      </c>
    </row>
    <row r="523" spans="1:11" ht="15" customHeight="1" x14ac:dyDescent="0.25">
      <c r="A523" s="13"/>
      <c r="B523" s="14"/>
      <c r="C523" s="60"/>
      <c r="D523" s="61" t="e">
        <f>Tabla33[[#This Row],[CANTIDADEN FIAT]]/E523</f>
        <v>#DIV/0!</v>
      </c>
      <c r="E523" s="6"/>
      <c r="F523" s="6"/>
      <c r="G523" s="2"/>
      <c r="H523" s="16"/>
      <c r="I523" s="16"/>
      <c r="J523" s="16"/>
      <c r="K523" s="3">
        <f>IF('Moneda Fiat'!A523="Venta",(E523+F523)*-1,'Moneda Fiat'!E523-'Moneda Fiat'!F523)</f>
        <v>0</v>
      </c>
    </row>
    <row r="524" spans="1:11" ht="15" customHeight="1" x14ac:dyDescent="0.25">
      <c r="A524" s="13"/>
      <c r="B524" s="14"/>
      <c r="C524" s="60"/>
      <c r="D524" s="61" t="e">
        <f>Tabla33[[#This Row],[CANTIDADEN FIAT]]/E524</f>
        <v>#DIV/0!</v>
      </c>
      <c r="E524" s="6"/>
      <c r="F524" s="6"/>
      <c r="G524" s="2"/>
      <c r="H524" s="16"/>
      <c r="I524" s="16"/>
      <c r="J524" s="16"/>
      <c r="K524" s="3">
        <f>IF('Moneda Fiat'!A524="Venta",(E524+F524)*-1,'Moneda Fiat'!E524-'Moneda Fiat'!F524)</f>
        <v>0</v>
      </c>
    </row>
    <row r="525" spans="1:11" ht="15" customHeight="1" x14ac:dyDescent="0.25">
      <c r="A525" s="13"/>
      <c r="B525" s="14"/>
      <c r="C525" s="60"/>
      <c r="D525" s="61" t="e">
        <f>Tabla33[[#This Row],[CANTIDADEN FIAT]]/E525</f>
        <v>#DIV/0!</v>
      </c>
      <c r="E525" s="6"/>
      <c r="F525" s="6"/>
      <c r="G525" s="2"/>
      <c r="H525" s="16"/>
      <c r="I525" s="16"/>
      <c r="J525" s="16"/>
      <c r="K525" s="3">
        <f>IF('Moneda Fiat'!A525="Venta",(E525+F525)*-1,'Moneda Fiat'!E525-'Moneda Fiat'!F525)</f>
        <v>0</v>
      </c>
    </row>
    <row r="526" spans="1:11" ht="15" customHeight="1" x14ac:dyDescent="0.25">
      <c r="A526" s="13"/>
      <c r="B526" s="14"/>
      <c r="C526" s="60"/>
      <c r="D526" s="61" t="e">
        <f>Tabla33[[#This Row],[CANTIDADEN FIAT]]/E526</f>
        <v>#DIV/0!</v>
      </c>
      <c r="E526" s="6"/>
      <c r="F526" s="6"/>
      <c r="G526" s="2"/>
      <c r="H526" s="16"/>
      <c r="I526" s="16"/>
      <c r="J526" s="16"/>
      <c r="K526" s="3">
        <f>IF('Moneda Fiat'!A526="Venta",(E526+F526)*-1,'Moneda Fiat'!E526-'Moneda Fiat'!F526)</f>
        <v>0</v>
      </c>
    </row>
    <row r="527" spans="1:11" ht="15" customHeight="1" x14ac:dyDescent="0.25">
      <c r="A527" s="13"/>
      <c r="B527" s="14"/>
      <c r="C527" s="60"/>
      <c r="D527" s="61" t="e">
        <f>Tabla33[[#This Row],[CANTIDADEN FIAT]]/E527</f>
        <v>#DIV/0!</v>
      </c>
      <c r="E527" s="6"/>
      <c r="F527" s="6"/>
      <c r="G527" s="2"/>
      <c r="H527" s="16"/>
      <c r="I527" s="16"/>
      <c r="J527" s="16"/>
      <c r="K527" s="3">
        <f>IF('Moneda Fiat'!A527="Venta",(E527+F527)*-1,'Moneda Fiat'!E527-'Moneda Fiat'!F527)</f>
        <v>0</v>
      </c>
    </row>
    <row r="528" spans="1:11" ht="15" customHeight="1" x14ac:dyDescent="0.25">
      <c r="A528" s="13"/>
      <c r="B528" s="14"/>
      <c r="C528" s="60"/>
      <c r="D528" s="61" t="e">
        <f>Tabla33[[#This Row],[CANTIDADEN FIAT]]/E528</f>
        <v>#DIV/0!</v>
      </c>
      <c r="E528" s="6"/>
      <c r="F528" s="6"/>
      <c r="G528" s="2"/>
      <c r="H528" s="16"/>
      <c r="I528" s="16"/>
      <c r="J528" s="16"/>
      <c r="K528" s="3">
        <f>IF('Moneda Fiat'!A528="Venta",(E528+F528)*-1,'Moneda Fiat'!E528-'Moneda Fiat'!F528)</f>
        <v>0</v>
      </c>
    </row>
    <row r="529" spans="1:11" ht="15" customHeight="1" x14ac:dyDescent="0.25">
      <c r="A529" s="13"/>
      <c r="B529" s="14"/>
      <c r="C529" s="60"/>
      <c r="D529" s="61" t="e">
        <f>Tabla33[[#This Row],[CANTIDADEN FIAT]]/E529</f>
        <v>#DIV/0!</v>
      </c>
      <c r="E529" s="6"/>
      <c r="F529" s="6"/>
      <c r="G529" s="2"/>
      <c r="H529" s="16"/>
      <c r="I529" s="16"/>
      <c r="J529" s="16"/>
      <c r="K529" s="3">
        <f>IF('Moneda Fiat'!A529="Venta",(E529+F529)*-1,'Moneda Fiat'!E529-'Moneda Fiat'!F529)</f>
        <v>0</v>
      </c>
    </row>
    <row r="530" spans="1:11" ht="15" customHeight="1" x14ac:dyDescent="0.25">
      <c r="A530" s="13"/>
      <c r="B530" s="14"/>
      <c r="C530" s="60"/>
      <c r="D530" s="61" t="e">
        <f>Tabla33[[#This Row],[CANTIDADEN FIAT]]/E530</f>
        <v>#DIV/0!</v>
      </c>
      <c r="E530" s="6"/>
      <c r="F530" s="6"/>
      <c r="G530" s="2"/>
      <c r="H530" s="16"/>
      <c r="I530" s="16"/>
      <c r="J530" s="16"/>
      <c r="K530" s="3">
        <f>IF('Moneda Fiat'!A530="Venta",(E530+F530)*-1,'Moneda Fiat'!E530-'Moneda Fiat'!F530)</f>
        <v>0</v>
      </c>
    </row>
    <row r="531" spans="1:11" ht="15" customHeight="1" x14ac:dyDescent="0.25">
      <c r="A531" s="13"/>
      <c r="B531" s="14"/>
      <c r="C531" s="60"/>
      <c r="D531" s="61" t="e">
        <f>Tabla33[[#This Row],[CANTIDADEN FIAT]]/E531</f>
        <v>#DIV/0!</v>
      </c>
      <c r="E531" s="6"/>
      <c r="F531" s="6"/>
      <c r="G531" s="2"/>
      <c r="H531" s="16"/>
      <c r="I531" s="16"/>
      <c r="J531" s="16"/>
      <c r="K531" s="3">
        <f>IF('Moneda Fiat'!A531="Venta",(E531+F531)*-1,'Moneda Fiat'!E531-'Moneda Fiat'!F531)</f>
        <v>0</v>
      </c>
    </row>
    <row r="532" spans="1:11" ht="15" customHeight="1" x14ac:dyDescent="0.25">
      <c r="A532" s="13"/>
      <c r="B532" s="14"/>
      <c r="C532" s="60"/>
      <c r="D532" s="61" t="e">
        <f>Tabla33[[#This Row],[CANTIDADEN FIAT]]/E532</f>
        <v>#DIV/0!</v>
      </c>
      <c r="E532" s="6"/>
      <c r="F532" s="6"/>
      <c r="G532" s="2"/>
      <c r="H532" s="16"/>
      <c r="I532" s="16"/>
      <c r="J532" s="16"/>
      <c r="K532" s="3">
        <f>IF('Moneda Fiat'!A532="Venta",(E532+F532)*-1,'Moneda Fiat'!E532-'Moneda Fiat'!F532)</f>
        <v>0</v>
      </c>
    </row>
    <row r="533" spans="1:11" ht="15" customHeight="1" x14ac:dyDescent="0.25">
      <c r="A533" s="13"/>
      <c r="B533" s="14"/>
      <c r="C533" s="60"/>
      <c r="D533" s="61" t="e">
        <f>Tabla33[[#This Row],[CANTIDADEN FIAT]]/E533</f>
        <v>#DIV/0!</v>
      </c>
      <c r="E533" s="6"/>
      <c r="F533" s="6"/>
      <c r="G533" s="2"/>
      <c r="H533" s="16"/>
      <c r="I533" s="16"/>
      <c r="J533" s="16"/>
      <c r="K533" s="3">
        <f>IF('Moneda Fiat'!A533="Venta",(E533+F533)*-1,'Moneda Fiat'!E533-'Moneda Fiat'!F533)</f>
        <v>0</v>
      </c>
    </row>
    <row r="534" spans="1:11" ht="15" customHeight="1" x14ac:dyDescent="0.25">
      <c r="A534" s="13"/>
      <c r="B534" s="14"/>
      <c r="C534" s="60"/>
      <c r="D534" s="61" t="e">
        <f>Tabla33[[#This Row],[CANTIDADEN FIAT]]/E534</f>
        <v>#DIV/0!</v>
      </c>
      <c r="E534" s="6"/>
      <c r="F534" s="6"/>
      <c r="G534" s="2"/>
      <c r="H534" s="16"/>
      <c r="I534" s="16"/>
      <c r="J534" s="16"/>
      <c r="K534" s="3">
        <f>IF('Moneda Fiat'!A534="Venta",(E534+F534)*-1,'Moneda Fiat'!E534-'Moneda Fiat'!F534)</f>
        <v>0</v>
      </c>
    </row>
    <row r="535" spans="1:11" ht="15" customHeight="1" x14ac:dyDescent="0.25">
      <c r="A535" s="13"/>
      <c r="B535" s="14"/>
      <c r="C535" s="60"/>
      <c r="D535" s="61" t="e">
        <f>Tabla33[[#This Row],[CANTIDADEN FIAT]]/E535</f>
        <v>#DIV/0!</v>
      </c>
      <c r="E535" s="6"/>
      <c r="F535" s="6"/>
      <c r="G535" s="2"/>
      <c r="H535" s="16"/>
      <c r="I535" s="16"/>
      <c r="J535" s="16"/>
      <c r="K535" s="3">
        <f>IF('Moneda Fiat'!A535="Venta",(E535+F535)*-1,'Moneda Fiat'!E535-'Moneda Fiat'!F535)</f>
        <v>0</v>
      </c>
    </row>
    <row r="536" spans="1:11" ht="15" customHeight="1" x14ac:dyDescent="0.25">
      <c r="A536" s="13"/>
      <c r="B536" s="14"/>
      <c r="C536" s="60"/>
      <c r="D536" s="61" t="e">
        <f>Tabla33[[#This Row],[CANTIDADEN FIAT]]/E536</f>
        <v>#DIV/0!</v>
      </c>
      <c r="E536" s="6"/>
      <c r="F536" s="6"/>
      <c r="G536" s="2"/>
      <c r="H536" s="16"/>
      <c r="I536" s="16"/>
      <c r="J536" s="16"/>
      <c r="K536" s="3">
        <f>IF('Moneda Fiat'!A536="Venta",(E536+F536)*-1,'Moneda Fiat'!E536-'Moneda Fiat'!F536)</f>
        <v>0</v>
      </c>
    </row>
    <row r="537" spans="1:11" ht="15" customHeight="1" x14ac:dyDescent="0.25">
      <c r="A537" s="13"/>
      <c r="B537" s="14"/>
      <c r="C537" s="60"/>
      <c r="D537" s="61" t="e">
        <f>Tabla33[[#This Row],[CANTIDADEN FIAT]]/E537</f>
        <v>#DIV/0!</v>
      </c>
      <c r="E537" s="6"/>
      <c r="F537" s="6"/>
      <c r="G537" s="2"/>
      <c r="H537" s="16"/>
      <c r="I537" s="16"/>
      <c r="J537" s="16"/>
      <c r="K537" s="3">
        <f>IF('Moneda Fiat'!A537="Venta",(E537+F537)*-1,'Moneda Fiat'!E537-'Moneda Fiat'!F537)</f>
        <v>0</v>
      </c>
    </row>
    <row r="538" spans="1:11" ht="15" customHeight="1" x14ac:dyDescent="0.25">
      <c r="A538" s="13"/>
      <c r="B538" s="14"/>
      <c r="C538" s="60"/>
      <c r="D538" s="61" t="e">
        <f>Tabla33[[#This Row],[CANTIDADEN FIAT]]/E538</f>
        <v>#DIV/0!</v>
      </c>
      <c r="E538" s="6"/>
      <c r="F538" s="6"/>
      <c r="G538" s="2"/>
      <c r="H538" s="16"/>
      <c r="I538" s="16"/>
      <c r="J538" s="16"/>
      <c r="K538" s="3">
        <f>IF('Moneda Fiat'!A538="Venta",(E538+F538)*-1,'Moneda Fiat'!E538-'Moneda Fiat'!F538)</f>
        <v>0</v>
      </c>
    </row>
    <row r="539" spans="1:11" ht="15" customHeight="1" x14ac:dyDescent="0.25">
      <c r="A539" s="13"/>
      <c r="B539" s="14"/>
      <c r="C539" s="60"/>
      <c r="D539" s="61" t="e">
        <f>Tabla33[[#This Row],[CANTIDADEN FIAT]]/E539</f>
        <v>#DIV/0!</v>
      </c>
      <c r="E539" s="6"/>
      <c r="F539" s="6"/>
      <c r="G539" s="2"/>
      <c r="H539" s="16"/>
      <c r="I539" s="16"/>
      <c r="J539" s="16"/>
      <c r="K539" s="3">
        <f>IF('Moneda Fiat'!A539="Venta",(E539+F539)*-1,'Moneda Fiat'!E539-'Moneda Fiat'!F539)</f>
        <v>0</v>
      </c>
    </row>
    <row r="540" spans="1:11" ht="15" customHeight="1" x14ac:dyDescent="0.25">
      <c r="A540" s="13"/>
      <c r="B540" s="14"/>
      <c r="C540" s="60"/>
      <c r="D540" s="61" t="e">
        <f>Tabla33[[#This Row],[CANTIDADEN FIAT]]/E540</f>
        <v>#DIV/0!</v>
      </c>
      <c r="E540" s="6"/>
      <c r="F540" s="6"/>
      <c r="G540" s="2"/>
      <c r="H540" s="16"/>
      <c r="I540" s="16"/>
      <c r="J540" s="16"/>
      <c r="K540" s="3">
        <f>IF('Moneda Fiat'!A540="Venta",(E540+F540)*-1,'Moneda Fiat'!E540-'Moneda Fiat'!F540)</f>
        <v>0</v>
      </c>
    </row>
    <row r="541" spans="1:11" ht="15" customHeight="1" x14ac:dyDescent="0.25">
      <c r="A541" s="13"/>
      <c r="B541" s="14"/>
      <c r="C541" s="60"/>
      <c r="D541" s="61" t="e">
        <f>Tabla33[[#This Row],[CANTIDADEN FIAT]]/E541</f>
        <v>#DIV/0!</v>
      </c>
      <c r="E541" s="6"/>
      <c r="F541" s="6"/>
      <c r="G541" s="2"/>
      <c r="H541" s="16"/>
      <c r="I541" s="16"/>
      <c r="J541" s="16"/>
      <c r="K541" s="3">
        <f>IF('Moneda Fiat'!A541="Venta",(E541+F541)*-1,'Moneda Fiat'!E541-'Moneda Fiat'!F541)</f>
        <v>0</v>
      </c>
    </row>
    <row r="542" spans="1:11" ht="15" customHeight="1" x14ac:dyDescent="0.25">
      <c r="A542" s="13"/>
      <c r="B542" s="14"/>
      <c r="C542" s="60"/>
      <c r="D542" s="61" t="e">
        <f>Tabla33[[#This Row],[CANTIDADEN FIAT]]/E542</f>
        <v>#DIV/0!</v>
      </c>
      <c r="E542" s="6"/>
      <c r="F542" s="6"/>
      <c r="G542" s="2"/>
      <c r="H542" s="16"/>
      <c r="I542" s="16"/>
      <c r="J542" s="16"/>
      <c r="K542" s="3">
        <f>IF('Moneda Fiat'!A542="Venta",(E542+F542)*-1,'Moneda Fiat'!E542-'Moneda Fiat'!F542)</f>
        <v>0</v>
      </c>
    </row>
    <row r="543" spans="1:11" ht="15" customHeight="1" x14ac:dyDescent="0.25">
      <c r="A543" s="13"/>
      <c r="B543" s="14"/>
      <c r="C543" s="60"/>
      <c r="D543" s="61" t="e">
        <f>Tabla33[[#This Row],[CANTIDADEN FIAT]]/E543</f>
        <v>#DIV/0!</v>
      </c>
      <c r="E543" s="6"/>
      <c r="F543" s="6"/>
      <c r="G543" s="2"/>
      <c r="H543" s="16"/>
      <c r="I543" s="16"/>
      <c r="J543" s="16"/>
      <c r="K543" s="3">
        <f>IF('Moneda Fiat'!A543="Venta",(E543+F543)*-1,'Moneda Fiat'!E543-'Moneda Fiat'!F543)</f>
        <v>0</v>
      </c>
    </row>
    <row r="544" spans="1:11" ht="15" customHeight="1" x14ac:dyDescent="0.25">
      <c r="A544" s="13"/>
      <c r="B544" s="14"/>
      <c r="C544" s="60"/>
      <c r="D544" s="61" t="e">
        <f>Tabla33[[#This Row],[CANTIDADEN FIAT]]/E544</f>
        <v>#DIV/0!</v>
      </c>
      <c r="E544" s="6"/>
      <c r="F544" s="6"/>
      <c r="G544" s="2"/>
      <c r="H544" s="16"/>
      <c r="I544" s="16"/>
      <c r="J544" s="16"/>
      <c r="K544" s="3">
        <f>IF('Moneda Fiat'!A544="Venta",(E544+F544)*-1,'Moneda Fiat'!E544-'Moneda Fiat'!F544)</f>
        <v>0</v>
      </c>
    </row>
    <row r="545" spans="1:11" ht="15" customHeight="1" x14ac:dyDescent="0.25">
      <c r="A545" s="13"/>
      <c r="B545" s="14"/>
      <c r="C545" s="60"/>
      <c r="D545" s="61" t="e">
        <f>Tabla33[[#This Row],[CANTIDADEN FIAT]]/E545</f>
        <v>#DIV/0!</v>
      </c>
      <c r="E545" s="6"/>
      <c r="F545" s="6"/>
      <c r="G545" s="2"/>
      <c r="H545" s="16"/>
      <c r="I545" s="16"/>
      <c r="J545" s="16"/>
      <c r="K545" s="3">
        <f>IF('Moneda Fiat'!A545="Venta",(E545+F545)*-1,'Moneda Fiat'!E545-'Moneda Fiat'!F545)</f>
        <v>0</v>
      </c>
    </row>
    <row r="546" spans="1:11" ht="15" customHeight="1" x14ac:dyDescent="0.25">
      <c r="A546" s="13"/>
      <c r="B546" s="14"/>
      <c r="C546" s="60"/>
      <c r="D546" s="61" t="e">
        <f>Tabla33[[#This Row],[CANTIDADEN FIAT]]/E546</f>
        <v>#DIV/0!</v>
      </c>
      <c r="E546" s="6"/>
      <c r="F546" s="6"/>
      <c r="G546" s="2"/>
      <c r="H546" s="16"/>
      <c r="I546" s="16"/>
      <c r="J546" s="16"/>
      <c r="K546" s="3">
        <f>IF('Moneda Fiat'!A546="Venta",(E546+F546)*-1,'Moneda Fiat'!E546-'Moneda Fiat'!F546)</f>
        <v>0</v>
      </c>
    </row>
    <row r="547" spans="1:11" ht="15" customHeight="1" x14ac:dyDescent="0.25">
      <c r="A547" s="13"/>
      <c r="B547" s="14"/>
      <c r="C547" s="60"/>
      <c r="D547" s="61" t="e">
        <f>Tabla33[[#This Row],[CANTIDADEN FIAT]]/E547</f>
        <v>#DIV/0!</v>
      </c>
      <c r="E547" s="6"/>
      <c r="F547" s="6"/>
      <c r="G547" s="2"/>
      <c r="H547" s="16"/>
      <c r="I547" s="16"/>
      <c r="J547" s="16"/>
      <c r="K547" s="3">
        <f>IF('Moneda Fiat'!A547="Venta",(E547+F547)*-1,'Moneda Fiat'!E547-'Moneda Fiat'!F547)</f>
        <v>0</v>
      </c>
    </row>
    <row r="548" spans="1:11" ht="15" customHeight="1" x14ac:dyDescent="0.25">
      <c r="A548" s="13"/>
      <c r="B548" s="14"/>
      <c r="C548" s="60"/>
      <c r="D548" s="61" t="e">
        <f>Tabla33[[#This Row],[CANTIDADEN FIAT]]/E548</f>
        <v>#DIV/0!</v>
      </c>
      <c r="E548" s="6"/>
      <c r="F548" s="6"/>
      <c r="G548" s="2"/>
      <c r="H548" s="16"/>
      <c r="I548" s="16"/>
      <c r="J548" s="16"/>
      <c r="K548" s="3">
        <f>IF('Moneda Fiat'!A548="Venta",(E548+F548)*-1,'Moneda Fiat'!E548-'Moneda Fiat'!F548)</f>
        <v>0</v>
      </c>
    </row>
    <row r="549" spans="1:11" ht="15" customHeight="1" x14ac:dyDescent="0.25">
      <c r="A549" s="13"/>
      <c r="B549" s="14"/>
      <c r="C549" s="60"/>
      <c r="D549" s="61" t="e">
        <f>Tabla33[[#This Row],[CANTIDADEN FIAT]]/E549</f>
        <v>#DIV/0!</v>
      </c>
      <c r="E549" s="6"/>
      <c r="F549" s="6"/>
      <c r="G549" s="2"/>
      <c r="H549" s="16"/>
      <c r="I549" s="16"/>
      <c r="J549" s="16"/>
      <c r="K549" s="3">
        <f>IF('Moneda Fiat'!A549="Venta",(E549+F549)*-1,'Moneda Fiat'!E549-'Moneda Fiat'!F549)</f>
        <v>0</v>
      </c>
    </row>
    <row r="550" spans="1:11" ht="15" customHeight="1" x14ac:dyDescent="0.25">
      <c r="A550" s="13"/>
      <c r="B550" s="14"/>
      <c r="C550" s="60"/>
      <c r="D550" s="61" t="e">
        <f>Tabla33[[#This Row],[CANTIDADEN FIAT]]/E550</f>
        <v>#DIV/0!</v>
      </c>
      <c r="E550" s="6"/>
      <c r="F550" s="6"/>
      <c r="G550" s="2"/>
      <c r="H550" s="16"/>
      <c r="I550" s="16"/>
      <c r="J550" s="16"/>
      <c r="K550" s="3">
        <f>IF('Moneda Fiat'!A550="Venta",(E550+F550)*-1,'Moneda Fiat'!E550-'Moneda Fiat'!F550)</f>
        <v>0</v>
      </c>
    </row>
    <row r="551" spans="1:11" ht="15" customHeight="1" x14ac:dyDescent="0.25">
      <c r="A551" s="13"/>
      <c r="B551" s="14"/>
      <c r="C551" s="60"/>
      <c r="D551" s="61" t="e">
        <f>Tabla33[[#This Row],[CANTIDADEN FIAT]]/E551</f>
        <v>#DIV/0!</v>
      </c>
      <c r="E551" s="6"/>
      <c r="F551" s="6"/>
      <c r="G551" s="2"/>
      <c r="H551" s="16"/>
      <c r="I551" s="16"/>
      <c r="J551" s="16"/>
      <c r="K551" s="3">
        <f>IF('Moneda Fiat'!A551="Venta",(E551+F551)*-1,'Moneda Fiat'!E551-'Moneda Fiat'!F551)</f>
        <v>0</v>
      </c>
    </row>
    <row r="552" spans="1:11" ht="15" customHeight="1" x14ac:dyDescent="0.25">
      <c r="A552" s="13"/>
      <c r="B552" s="14"/>
      <c r="C552" s="60"/>
      <c r="D552" s="61" t="e">
        <f>Tabla33[[#This Row],[CANTIDADEN FIAT]]/E552</f>
        <v>#DIV/0!</v>
      </c>
      <c r="E552" s="6"/>
      <c r="F552" s="6"/>
      <c r="G552" s="2"/>
      <c r="H552" s="16"/>
      <c r="I552" s="16"/>
      <c r="J552" s="16"/>
      <c r="K552" s="3">
        <f>IF('Moneda Fiat'!A552="Venta",(E552+F552)*-1,'Moneda Fiat'!E552-'Moneda Fiat'!F552)</f>
        <v>0</v>
      </c>
    </row>
    <row r="553" spans="1:11" ht="15" customHeight="1" x14ac:dyDescent="0.25">
      <c r="A553" s="13"/>
      <c r="B553" s="14"/>
      <c r="C553" s="60"/>
      <c r="D553" s="61" t="e">
        <f>Tabla33[[#This Row],[CANTIDADEN FIAT]]/E553</f>
        <v>#DIV/0!</v>
      </c>
      <c r="E553" s="6"/>
      <c r="F553" s="6"/>
      <c r="G553" s="2"/>
      <c r="H553" s="16"/>
      <c r="I553" s="16"/>
      <c r="J553" s="16"/>
      <c r="K553" s="3">
        <f>IF('Moneda Fiat'!A553="Venta",(E553+F553)*-1,'Moneda Fiat'!E553-'Moneda Fiat'!F553)</f>
        <v>0</v>
      </c>
    </row>
    <row r="554" spans="1:11" ht="15" customHeight="1" x14ac:dyDescent="0.25">
      <c r="A554" s="13"/>
      <c r="B554" s="14"/>
      <c r="C554" s="60"/>
      <c r="D554" s="61" t="e">
        <f>Tabla33[[#This Row],[CANTIDADEN FIAT]]/E554</f>
        <v>#DIV/0!</v>
      </c>
      <c r="E554" s="6"/>
      <c r="F554" s="6"/>
      <c r="G554" s="2"/>
      <c r="H554" s="16"/>
      <c r="I554" s="16"/>
      <c r="J554" s="16"/>
      <c r="K554" s="3">
        <f>IF('Moneda Fiat'!A554="Venta",(E554+F554)*-1,'Moneda Fiat'!E554-'Moneda Fiat'!F554)</f>
        <v>0</v>
      </c>
    </row>
    <row r="555" spans="1:11" ht="15" customHeight="1" x14ac:dyDescent="0.25">
      <c r="A555" s="13"/>
      <c r="B555" s="14"/>
      <c r="C555" s="60"/>
      <c r="D555" s="61" t="e">
        <f>Tabla33[[#This Row],[CANTIDADEN FIAT]]/E555</f>
        <v>#DIV/0!</v>
      </c>
      <c r="E555" s="6"/>
      <c r="F555" s="6"/>
      <c r="G555" s="2"/>
      <c r="H555" s="16"/>
      <c r="I555" s="16"/>
      <c r="J555" s="16"/>
      <c r="K555" s="3">
        <f>IF('Moneda Fiat'!A555="Venta",(E555+F555)*-1,'Moneda Fiat'!E555-'Moneda Fiat'!F555)</f>
        <v>0</v>
      </c>
    </row>
    <row r="556" spans="1:11" ht="15" customHeight="1" x14ac:dyDescent="0.25">
      <c r="A556" s="13"/>
      <c r="B556" s="14"/>
      <c r="C556" s="60"/>
      <c r="D556" s="61" t="e">
        <f>Tabla33[[#This Row],[CANTIDADEN FIAT]]/E556</f>
        <v>#DIV/0!</v>
      </c>
      <c r="E556" s="6"/>
      <c r="F556" s="6"/>
      <c r="G556" s="2"/>
      <c r="H556" s="16"/>
      <c r="I556" s="16"/>
      <c r="J556" s="16"/>
      <c r="K556" s="3">
        <f>IF('Moneda Fiat'!A556="Venta",(E556+F556)*-1,'Moneda Fiat'!E556-'Moneda Fiat'!F556)</f>
        <v>0</v>
      </c>
    </row>
    <row r="557" spans="1:11" ht="15" customHeight="1" x14ac:dyDescent="0.25">
      <c r="A557" s="13"/>
      <c r="B557" s="14"/>
      <c r="C557" s="60"/>
      <c r="D557" s="61" t="e">
        <f>Tabla33[[#This Row],[CANTIDADEN FIAT]]/E557</f>
        <v>#DIV/0!</v>
      </c>
      <c r="E557" s="6"/>
      <c r="F557" s="6"/>
      <c r="G557" s="2"/>
      <c r="H557" s="16"/>
      <c r="I557" s="16"/>
      <c r="J557" s="16"/>
      <c r="K557" s="3">
        <f>IF('Moneda Fiat'!A557="Venta",(E557+F557)*-1,'Moneda Fiat'!E557-'Moneda Fiat'!F557)</f>
        <v>0</v>
      </c>
    </row>
    <row r="558" spans="1:11" ht="15" customHeight="1" x14ac:dyDescent="0.25">
      <c r="A558" s="13"/>
      <c r="B558" s="14"/>
      <c r="C558" s="60"/>
      <c r="D558" s="61" t="e">
        <f>Tabla33[[#This Row],[CANTIDADEN FIAT]]/E558</f>
        <v>#DIV/0!</v>
      </c>
      <c r="E558" s="6"/>
      <c r="F558" s="6"/>
      <c r="G558" s="2"/>
      <c r="H558" s="16"/>
      <c r="I558" s="16"/>
      <c r="J558" s="16"/>
      <c r="K558" s="3">
        <f>IF('Moneda Fiat'!A558="Venta",(E558+F558)*-1,'Moneda Fiat'!E558-'Moneda Fiat'!F558)</f>
        <v>0</v>
      </c>
    </row>
    <row r="559" spans="1:11" ht="15" customHeight="1" x14ac:dyDescent="0.25">
      <c r="A559" s="13"/>
      <c r="B559" s="14"/>
      <c r="C559" s="60"/>
      <c r="D559" s="61" t="e">
        <f>Tabla33[[#This Row],[CANTIDADEN FIAT]]/E559</f>
        <v>#DIV/0!</v>
      </c>
      <c r="E559" s="6"/>
      <c r="F559" s="6"/>
      <c r="G559" s="2"/>
      <c r="H559" s="16"/>
      <c r="I559" s="16"/>
      <c r="J559" s="16"/>
      <c r="K559" s="3">
        <f>IF('Moneda Fiat'!A559="Venta",(E559+F559)*-1,'Moneda Fiat'!E559-'Moneda Fiat'!F559)</f>
        <v>0</v>
      </c>
    </row>
    <row r="560" spans="1:11" ht="15" customHeight="1" x14ac:dyDescent="0.25">
      <c r="A560" s="13"/>
      <c r="B560" s="14"/>
      <c r="C560" s="60"/>
      <c r="D560" s="61" t="e">
        <f>Tabla33[[#This Row],[CANTIDADEN FIAT]]/E560</f>
        <v>#DIV/0!</v>
      </c>
      <c r="E560" s="6"/>
      <c r="F560" s="6"/>
      <c r="G560" s="2"/>
      <c r="H560" s="16"/>
      <c r="I560" s="16"/>
      <c r="J560" s="16"/>
      <c r="K560" s="3">
        <f>IF('Moneda Fiat'!A560="Venta",(E560+F560)*-1,'Moneda Fiat'!E560-'Moneda Fiat'!F560)</f>
        <v>0</v>
      </c>
    </row>
    <row r="561" spans="1:11" ht="15" customHeight="1" x14ac:dyDescent="0.25">
      <c r="A561" s="13"/>
      <c r="B561" s="14"/>
      <c r="C561" s="60"/>
      <c r="D561" s="61" t="e">
        <f>Tabla33[[#This Row],[CANTIDADEN FIAT]]/E561</f>
        <v>#DIV/0!</v>
      </c>
      <c r="E561" s="6"/>
      <c r="F561" s="6"/>
      <c r="G561" s="2"/>
      <c r="H561" s="16"/>
      <c r="I561" s="16"/>
      <c r="J561" s="16"/>
      <c r="K561" s="3">
        <f>IF('Moneda Fiat'!A561="Venta",(E561+F561)*-1,'Moneda Fiat'!E561-'Moneda Fiat'!F561)</f>
        <v>0</v>
      </c>
    </row>
    <row r="562" spans="1:11" ht="15" customHeight="1" x14ac:dyDescent="0.25">
      <c r="A562" s="13"/>
      <c r="B562" s="14"/>
      <c r="C562" s="60"/>
      <c r="D562" s="61" t="e">
        <f>Tabla33[[#This Row],[CANTIDADEN FIAT]]/E562</f>
        <v>#DIV/0!</v>
      </c>
      <c r="E562" s="6"/>
      <c r="F562" s="6"/>
      <c r="G562" s="2"/>
      <c r="H562" s="16"/>
      <c r="I562" s="16"/>
      <c r="J562" s="16"/>
      <c r="K562" s="3">
        <f>IF('Moneda Fiat'!A562="Venta",(E562+F562)*-1,'Moneda Fiat'!E562-'Moneda Fiat'!F562)</f>
        <v>0</v>
      </c>
    </row>
    <row r="563" spans="1:11" ht="15" customHeight="1" x14ac:dyDescent="0.25">
      <c r="A563" s="13"/>
      <c r="B563" s="14"/>
      <c r="C563" s="60"/>
      <c r="D563" s="61" t="e">
        <f>Tabla33[[#This Row],[CANTIDADEN FIAT]]/E563</f>
        <v>#DIV/0!</v>
      </c>
      <c r="E563" s="6"/>
      <c r="F563" s="6"/>
      <c r="G563" s="2"/>
      <c r="H563" s="16"/>
      <c r="I563" s="16"/>
      <c r="J563" s="16"/>
      <c r="K563" s="3">
        <f>IF('Moneda Fiat'!A563="Venta",(E563+F563)*-1,'Moneda Fiat'!E563-'Moneda Fiat'!F563)</f>
        <v>0</v>
      </c>
    </row>
    <row r="564" spans="1:11" ht="15" customHeight="1" x14ac:dyDescent="0.25">
      <c r="A564" s="13"/>
      <c r="B564" s="14"/>
      <c r="C564" s="60"/>
      <c r="D564" s="61" t="e">
        <f>Tabla33[[#This Row],[CANTIDADEN FIAT]]/E564</f>
        <v>#DIV/0!</v>
      </c>
      <c r="E564" s="6"/>
      <c r="F564" s="6"/>
      <c r="G564" s="2"/>
      <c r="H564" s="16"/>
      <c r="I564" s="16"/>
      <c r="J564" s="16"/>
      <c r="K564" s="3">
        <f>IF('Moneda Fiat'!A564="Venta",(E564+F564)*-1,'Moneda Fiat'!E564-'Moneda Fiat'!F564)</f>
        <v>0</v>
      </c>
    </row>
    <row r="565" spans="1:11" ht="15" customHeight="1" x14ac:dyDescent="0.25">
      <c r="A565" s="13"/>
      <c r="B565" s="14"/>
      <c r="C565" s="60"/>
      <c r="D565" s="61" t="e">
        <f>Tabla33[[#This Row],[CANTIDADEN FIAT]]/E565</f>
        <v>#DIV/0!</v>
      </c>
      <c r="E565" s="6"/>
      <c r="F565" s="6"/>
      <c r="G565" s="2"/>
      <c r="H565" s="16"/>
      <c r="I565" s="16"/>
      <c r="J565" s="16"/>
      <c r="K565" s="3">
        <f>IF('Moneda Fiat'!A565="Venta",(E565+F565)*-1,'Moneda Fiat'!E565-'Moneda Fiat'!F565)</f>
        <v>0</v>
      </c>
    </row>
    <row r="566" spans="1:11" ht="15" customHeight="1" x14ac:dyDescent="0.25">
      <c r="A566" s="13"/>
      <c r="B566" s="14"/>
      <c r="C566" s="60"/>
      <c r="D566" s="61" t="e">
        <f>Tabla33[[#This Row],[CANTIDADEN FIAT]]/E566</f>
        <v>#DIV/0!</v>
      </c>
      <c r="E566" s="6"/>
      <c r="F566" s="6"/>
      <c r="G566" s="2"/>
      <c r="H566" s="16"/>
      <c r="I566" s="16"/>
      <c r="J566" s="16"/>
      <c r="K566" s="3">
        <f>IF('Moneda Fiat'!A566="Venta",(E566+F566)*-1,'Moneda Fiat'!E566-'Moneda Fiat'!F566)</f>
        <v>0</v>
      </c>
    </row>
    <row r="567" spans="1:11" ht="15" customHeight="1" x14ac:dyDescent="0.25">
      <c r="A567" s="13"/>
      <c r="B567" s="14"/>
      <c r="C567" s="60"/>
      <c r="D567" s="61" t="e">
        <f>Tabla33[[#This Row],[CANTIDADEN FIAT]]/E567</f>
        <v>#DIV/0!</v>
      </c>
      <c r="E567" s="6"/>
      <c r="F567" s="6"/>
      <c r="G567" s="2"/>
      <c r="H567" s="16"/>
      <c r="I567" s="16"/>
      <c r="J567" s="16"/>
      <c r="K567" s="3">
        <f>IF('Moneda Fiat'!A567="Venta",(E567+F567)*-1,'Moneda Fiat'!E567-'Moneda Fiat'!F567)</f>
        <v>0</v>
      </c>
    </row>
    <row r="568" spans="1:11" ht="15" customHeight="1" x14ac:dyDescent="0.25">
      <c r="A568" s="13"/>
      <c r="B568" s="14"/>
      <c r="C568" s="60"/>
      <c r="D568" s="61" t="e">
        <f>Tabla33[[#This Row],[CANTIDADEN FIAT]]/E568</f>
        <v>#DIV/0!</v>
      </c>
      <c r="E568" s="6"/>
      <c r="F568" s="6"/>
      <c r="G568" s="2"/>
      <c r="H568" s="16"/>
      <c r="I568" s="16"/>
      <c r="J568" s="16"/>
      <c r="K568" s="3">
        <f>IF('Moneda Fiat'!A568="Venta",(E568+F568)*-1,'Moneda Fiat'!E568-'Moneda Fiat'!F568)</f>
        <v>0</v>
      </c>
    </row>
    <row r="569" spans="1:11" ht="15" customHeight="1" x14ac:dyDescent="0.25">
      <c r="A569" s="13"/>
      <c r="B569" s="14"/>
      <c r="C569" s="60"/>
      <c r="D569" s="61" t="e">
        <f>Tabla33[[#This Row],[CANTIDADEN FIAT]]/E569</f>
        <v>#DIV/0!</v>
      </c>
      <c r="E569" s="6"/>
      <c r="F569" s="6"/>
      <c r="G569" s="2"/>
      <c r="H569" s="16"/>
      <c r="I569" s="16"/>
      <c r="J569" s="16"/>
      <c r="K569" s="3">
        <f>IF('Moneda Fiat'!A569="Venta",(E569+F569)*-1,'Moneda Fiat'!E569-'Moneda Fiat'!F569)</f>
        <v>0</v>
      </c>
    </row>
    <row r="570" spans="1:11" ht="15" customHeight="1" x14ac:dyDescent="0.25">
      <c r="A570" s="13"/>
      <c r="B570" s="14"/>
      <c r="C570" s="60"/>
      <c r="D570" s="61" t="e">
        <f>Tabla33[[#This Row],[CANTIDADEN FIAT]]/E570</f>
        <v>#DIV/0!</v>
      </c>
      <c r="E570" s="6"/>
      <c r="F570" s="6"/>
      <c r="G570" s="2"/>
      <c r="H570" s="16"/>
      <c r="I570" s="16"/>
      <c r="J570" s="16"/>
      <c r="K570" s="3">
        <f>IF('Moneda Fiat'!A570="Venta",(E570+F570)*-1,'Moneda Fiat'!E570-'Moneda Fiat'!F570)</f>
        <v>0</v>
      </c>
    </row>
    <row r="571" spans="1:11" ht="15" customHeight="1" x14ac:dyDescent="0.25">
      <c r="A571" s="13"/>
      <c r="B571" s="14"/>
      <c r="C571" s="60"/>
      <c r="D571" s="61" t="e">
        <f>Tabla33[[#This Row],[CANTIDADEN FIAT]]/E571</f>
        <v>#DIV/0!</v>
      </c>
      <c r="E571" s="6"/>
      <c r="F571" s="6"/>
      <c r="G571" s="2"/>
      <c r="H571" s="16"/>
      <c r="I571" s="16"/>
      <c r="J571" s="16"/>
      <c r="K571" s="3">
        <f>IF('Moneda Fiat'!A571="Venta",(E571+F571)*-1,'Moneda Fiat'!E571-'Moneda Fiat'!F571)</f>
        <v>0</v>
      </c>
    </row>
    <row r="572" spans="1:11" ht="15" customHeight="1" x14ac:dyDescent="0.25">
      <c r="A572" s="13"/>
      <c r="B572" s="14"/>
      <c r="C572" s="60"/>
      <c r="D572" s="61" t="e">
        <f>Tabla33[[#This Row],[CANTIDADEN FIAT]]/E572</f>
        <v>#DIV/0!</v>
      </c>
      <c r="E572" s="6"/>
      <c r="F572" s="6"/>
      <c r="G572" s="2"/>
      <c r="H572" s="16"/>
      <c r="I572" s="16"/>
      <c r="J572" s="16"/>
      <c r="K572" s="3">
        <f>IF('Moneda Fiat'!A572="Venta",(E572+F572)*-1,'Moneda Fiat'!E572-'Moneda Fiat'!F572)</f>
        <v>0</v>
      </c>
    </row>
    <row r="573" spans="1:11" ht="15" customHeight="1" x14ac:dyDescent="0.25">
      <c r="A573" s="13"/>
      <c r="B573" s="14"/>
      <c r="C573" s="60"/>
      <c r="D573" s="61" t="e">
        <f>Tabla33[[#This Row],[CANTIDADEN FIAT]]/E573</f>
        <v>#DIV/0!</v>
      </c>
      <c r="E573" s="6"/>
      <c r="F573" s="6"/>
      <c r="G573" s="2"/>
      <c r="H573" s="16"/>
      <c r="I573" s="16"/>
      <c r="J573" s="16"/>
      <c r="K573" s="3">
        <f>IF('Moneda Fiat'!A573="Venta",(E573+F573)*-1,'Moneda Fiat'!E573-'Moneda Fiat'!F573)</f>
        <v>0</v>
      </c>
    </row>
    <row r="574" spans="1:11" ht="15" customHeight="1" x14ac:dyDescent="0.25">
      <c r="A574" s="13"/>
      <c r="B574" s="14"/>
      <c r="C574" s="60"/>
      <c r="D574" s="61" t="e">
        <f>Tabla33[[#This Row],[CANTIDADEN FIAT]]/E574</f>
        <v>#DIV/0!</v>
      </c>
      <c r="E574" s="6"/>
      <c r="F574" s="6"/>
      <c r="G574" s="2"/>
      <c r="H574" s="16"/>
      <c r="I574" s="16"/>
      <c r="J574" s="16"/>
      <c r="K574" s="3">
        <f>IF('Moneda Fiat'!A574="Venta",(E574+F574)*-1,'Moneda Fiat'!E574-'Moneda Fiat'!F574)</f>
        <v>0</v>
      </c>
    </row>
    <row r="575" spans="1:11" ht="15" customHeight="1" x14ac:dyDescent="0.25">
      <c r="A575" s="13"/>
      <c r="B575" s="14"/>
      <c r="C575" s="60"/>
      <c r="D575" s="61" t="e">
        <f>Tabla33[[#This Row],[CANTIDADEN FIAT]]/E575</f>
        <v>#DIV/0!</v>
      </c>
      <c r="E575" s="6"/>
      <c r="F575" s="6"/>
      <c r="G575" s="2"/>
      <c r="H575" s="16"/>
      <c r="I575" s="16"/>
      <c r="J575" s="16"/>
      <c r="K575" s="3">
        <f>IF('Moneda Fiat'!A575="Venta",(E575+F575)*-1,'Moneda Fiat'!E575-'Moneda Fiat'!F575)</f>
        <v>0</v>
      </c>
    </row>
    <row r="576" spans="1:11" ht="15" customHeight="1" x14ac:dyDescent="0.25">
      <c r="A576" s="13"/>
      <c r="B576" s="14"/>
      <c r="C576" s="60"/>
      <c r="D576" s="61" t="e">
        <f>Tabla33[[#This Row],[CANTIDADEN FIAT]]/E576</f>
        <v>#DIV/0!</v>
      </c>
      <c r="E576" s="6"/>
      <c r="F576" s="6"/>
      <c r="G576" s="2"/>
      <c r="H576" s="16"/>
      <c r="I576" s="16"/>
      <c r="J576" s="16"/>
      <c r="K576" s="3">
        <f>IF('Moneda Fiat'!A576="Venta",(E576+F576)*-1,'Moneda Fiat'!E576-'Moneda Fiat'!F576)</f>
        <v>0</v>
      </c>
    </row>
    <row r="577" spans="1:11" ht="15" customHeight="1" x14ac:dyDescent="0.25">
      <c r="A577" s="13"/>
      <c r="B577" s="14"/>
      <c r="C577" s="60"/>
      <c r="D577" s="61" t="e">
        <f>Tabla33[[#This Row],[CANTIDADEN FIAT]]/E577</f>
        <v>#DIV/0!</v>
      </c>
      <c r="E577" s="6"/>
      <c r="F577" s="6"/>
      <c r="G577" s="2"/>
      <c r="H577" s="16"/>
      <c r="I577" s="16"/>
      <c r="J577" s="16"/>
      <c r="K577" s="3">
        <f>IF('Moneda Fiat'!A577="Venta",(E577+F577)*-1,'Moneda Fiat'!E577-'Moneda Fiat'!F577)</f>
        <v>0</v>
      </c>
    </row>
    <row r="578" spans="1:11" ht="15" customHeight="1" x14ac:dyDescent="0.25">
      <c r="A578" s="13"/>
      <c r="B578" s="14"/>
      <c r="C578" s="60"/>
      <c r="D578" s="61" t="e">
        <f>Tabla33[[#This Row],[CANTIDADEN FIAT]]/E578</f>
        <v>#DIV/0!</v>
      </c>
      <c r="E578" s="6"/>
      <c r="F578" s="6"/>
      <c r="G578" s="2"/>
      <c r="H578" s="16"/>
      <c r="I578" s="16"/>
      <c r="J578" s="16"/>
      <c r="K578" s="3">
        <f>IF('Moneda Fiat'!A578="Venta",(E578+F578)*-1,'Moneda Fiat'!E578-'Moneda Fiat'!F578)</f>
        <v>0</v>
      </c>
    </row>
    <row r="579" spans="1:11" ht="15" customHeight="1" x14ac:dyDescent="0.25">
      <c r="A579" s="13"/>
      <c r="B579" s="14"/>
      <c r="C579" s="60"/>
      <c r="D579" s="61" t="e">
        <f>Tabla33[[#This Row],[CANTIDADEN FIAT]]/E579</f>
        <v>#DIV/0!</v>
      </c>
      <c r="E579" s="6"/>
      <c r="F579" s="6"/>
      <c r="G579" s="2"/>
      <c r="H579" s="16"/>
      <c r="I579" s="16"/>
      <c r="J579" s="16"/>
      <c r="K579" s="3">
        <f>IF('Moneda Fiat'!A579="Venta",(E579+F579)*-1,'Moneda Fiat'!E579-'Moneda Fiat'!F579)</f>
        <v>0</v>
      </c>
    </row>
    <row r="580" spans="1:11" ht="15" customHeight="1" x14ac:dyDescent="0.25">
      <c r="A580" s="13"/>
      <c r="B580" s="14"/>
      <c r="C580" s="60"/>
      <c r="D580" s="61" t="e">
        <f>Tabla33[[#This Row],[CANTIDADEN FIAT]]/E580</f>
        <v>#DIV/0!</v>
      </c>
      <c r="E580" s="6"/>
      <c r="F580" s="6"/>
      <c r="G580" s="2"/>
      <c r="H580" s="16"/>
      <c r="I580" s="16"/>
      <c r="J580" s="16"/>
      <c r="K580" s="3">
        <f>IF('Moneda Fiat'!A580="Venta",(E580+F580)*-1,'Moneda Fiat'!E580-'Moneda Fiat'!F580)</f>
        <v>0</v>
      </c>
    </row>
    <row r="581" spans="1:11" ht="15" customHeight="1" x14ac:dyDescent="0.25">
      <c r="A581" s="13"/>
      <c r="B581" s="14"/>
      <c r="C581" s="60"/>
      <c r="D581" s="61" t="e">
        <f>Tabla33[[#This Row],[CANTIDADEN FIAT]]/E581</f>
        <v>#DIV/0!</v>
      </c>
      <c r="E581" s="6"/>
      <c r="F581" s="6"/>
      <c r="G581" s="2"/>
      <c r="H581" s="16"/>
      <c r="I581" s="16"/>
      <c r="J581" s="16"/>
      <c r="K581" s="3">
        <f>IF('Moneda Fiat'!A581="Venta",(E581+F581)*-1,'Moneda Fiat'!E581-'Moneda Fiat'!F581)</f>
        <v>0</v>
      </c>
    </row>
    <row r="582" spans="1:11" ht="15" customHeight="1" x14ac:dyDescent="0.25">
      <c r="A582" s="13"/>
      <c r="B582" s="14"/>
      <c r="C582" s="60"/>
      <c r="D582" s="61" t="e">
        <f>Tabla33[[#This Row],[CANTIDADEN FIAT]]/E582</f>
        <v>#DIV/0!</v>
      </c>
      <c r="E582" s="6"/>
      <c r="F582" s="6"/>
      <c r="G582" s="2"/>
      <c r="H582" s="16"/>
      <c r="I582" s="16"/>
      <c r="J582" s="16"/>
      <c r="K582" s="3">
        <f>IF('Moneda Fiat'!A582="Venta",(E582+F582)*-1,'Moneda Fiat'!E582-'Moneda Fiat'!F582)</f>
        <v>0</v>
      </c>
    </row>
    <row r="583" spans="1:11" ht="15" customHeight="1" x14ac:dyDescent="0.25">
      <c r="A583" s="13"/>
      <c r="B583" s="14"/>
      <c r="C583" s="60"/>
      <c r="D583" s="61" t="e">
        <f>Tabla33[[#This Row],[CANTIDADEN FIAT]]/E583</f>
        <v>#DIV/0!</v>
      </c>
      <c r="E583" s="6"/>
      <c r="F583" s="6"/>
      <c r="G583" s="2"/>
      <c r="H583" s="16"/>
      <c r="I583" s="16"/>
      <c r="J583" s="16"/>
      <c r="K583" s="3">
        <f>IF('Moneda Fiat'!A583="Venta",(E583+F583)*-1,'Moneda Fiat'!E583-'Moneda Fiat'!F583)</f>
        <v>0</v>
      </c>
    </row>
    <row r="584" spans="1:11" ht="15" customHeight="1" x14ac:dyDescent="0.25">
      <c r="A584" s="13"/>
      <c r="B584" s="14"/>
      <c r="C584" s="60"/>
      <c r="D584" s="61" t="e">
        <f>Tabla33[[#This Row],[CANTIDADEN FIAT]]/E584</f>
        <v>#DIV/0!</v>
      </c>
      <c r="E584" s="6"/>
      <c r="F584" s="6"/>
      <c r="G584" s="2"/>
      <c r="H584" s="16"/>
      <c r="I584" s="16"/>
      <c r="J584" s="16"/>
      <c r="K584" s="3">
        <f>IF('Moneda Fiat'!A584="Venta",(E584+F584)*-1,'Moneda Fiat'!E584-'Moneda Fiat'!F584)</f>
        <v>0</v>
      </c>
    </row>
    <row r="585" spans="1:11" ht="15" customHeight="1" x14ac:dyDescent="0.25">
      <c r="A585" s="13"/>
      <c r="B585" s="14"/>
      <c r="C585" s="60"/>
      <c r="D585" s="61" t="e">
        <f>Tabla33[[#This Row],[CANTIDADEN FIAT]]/E585</f>
        <v>#DIV/0!</v>
      </c>
      <c r="E585" s="6"/>
      <c r="F585" s="6"/>
      <c r="G585" s="2"/>
      <c r="H585" s="16"/>
      <c r="I585" s="16"/>
      <c r="J585" s="16"/>
      <c r="K585" s="3">
        <f>IF('Moneda Fiat'!A585="Venta",(E585+F585)*-1,'Moneda Fiat'!E585-'Moneda Fiat'!F585)</f>
        <v>0</v>
      </c>
    </row>
    <row r="586" spans="1:11" ht="15" customHeight="1" x14ac:dyDescent="0.25">
      <c r="A586" s="13"/>
      <c r="B586" s="14"/>
      <c r="C586" s="60"/>
      <c r="D586" s="61" t="e">
        <f>Tabla33[[#This Row],[CANTIDADEN FIAT]]/E586</f>
        <v>#DIV/0!</v>
      </c>
      <c r="E586" s="6"/>
      <c r="F586" s="6"/>
      <c r="G586" s="2"/>
      <c r="H586" s="16"/>
      <c r="I586" s="16"/>
      <c r="J586" s="16"/>
      <c r="K586" s="3">
        <f>IF('Moneda Fiat'!A586="Venta",(E586+F586)*-1,'Moneda Fiat'!E586-'Moneda Fiat'!F586)</f>
        <v>0</v>
      </c>
    </row>
    <row r="587" spans="1:11" ht="15" customHeight="1" x14ac:dyDescent="0.25">
      <c r="A587" s="13"/>
      <c r="B587" s="14"/>
      <c r="C587" s="60"/>
      <c r="D587" s="61" t="e">
        <f>Tabla33[[#This Row],[CANTIDADEN FIAT]]/E587</f>
        <v>#DIV/0!</v>
      </c>
      <c r="E587" s="6"/>
      <c r="F587" s="6"/>
      <c r="G587" s="2"/>
      <c r="H587" s="16"/>
      <c r="I587" s="16"/>
      <c r="J587" s="16"/>
      <c r="K587" s="3">
        <f>IF('Moneda Fiat'!A587="Venta",(E587+F587)*-1,'Moneda Fiat'!E587-'Moneda Fiat'!F587)</f>
        <v>0</v>
      </c>
    </row>
    <row r="588" spans="1:11" ht="15" customHeight="1" x14ac:dyDescent="0.25">
      <c r="A588" s="13"/>
      <c r="B588" s="14"/>
      <c r="C588" s="60"/>
      <c r="D588" s="61" t="e">
        <f>Tabla33[[#This Row],[CANTIDADEN FIAT]]/E588</f>
        <v>#DIV/0!</v>
      </c>
      <c r="E588" s="6"/>
      <c r="F588" s="6"/>
      <c r="G588" s="2"/>
      <c r="H588" s="16"/>
      <c r="I588" s="16"/>
      <c r="J588" s="16"/>
      <c r="K588" s="3">
        <f>IF('Moneda Fiat'!A588="Venta",(E588+F588)*-1,'Moneda Fiat'!E588-'Moneda Fiat'!F588)</f>
        <v>0</v>
      </c>
    </row>
    <row r="589" spans="1:11" ht="15" customHeight="1" x14ac:dyDescent="0.25">
      <c r="A589" s="13"/>
      <c r="B589" s="14"/>
      <c r="C589" s="60"/>
      <c r="D589" s="61" t="e">
        <f>Tabla33[[#This Row],[CANTIDADEN FIAT]]/E589</f>
        <v>#DIV/0!</v>
      </c>
      <c r="E589" s="6"/>
      <c r="F589" s="6"/>
      <c r="G589" s="2"/>
      <c r="H589" s="16"/>
      <c r="I589" s="16"/>
      <c r="J589" s="16"/>
      <c r="K589" s="3">
        <f>IF('Moneda Fiat'!A589="Venta",(E589+F589)*-1,'Moneda Fiat'!E589-'Moneda Fiat'!F589)</f>
        <v>0</v>
      </c>
    </row>
    <row r="590" spans="1:11" ht="15" customHeight="1" x14ac:dyDescent="0.25">
      <c r="A590" s="13"/>
      <c r="B590" s="14"/>
      <c r="C590" s="60"/>
      <c r="D590" s="61" t="e">
        <f>Tabla33[[#This Row],[CANTIDADEN FIAT]]/E590</f>
        <v>#DIV/0!</v>
      </c>
      <c r="E590" s="6"/>
      <c r="F590" s="6"/>
      <c r="G590" s="2"/>
      <c r="H590" s="16"/>
      <c r="I590" s="16"/>
      <c r="J590" s="16"/>
      <c r="K590" s="3">
        <f>IF('Moneda Fiat'!A590="Venta",(E590+F590)*-1,'Moneda Fiat'!E590-'Moneda Fiat'!F590)</f>
        <v>0</v>
      </c>
    </row>
    <row r="591" spans="1:11" ht="15" customHeight="1" x14ac:dyDescent="0.25">
      <c r="A591" s="13"/>
      <c r="B591" s="14"/>
      <c r="C591" s="60"/>
      <c r="D591" s="61" t="e">
        <f>Tabla33[[#This Row],[CANTIDADEN FIAT]]/E591</f>
        <v>#DIV/0!</v>
      </c>
      <c r="E591" s="6"/>
      <c r="F591" s="6"/>
      <c r="G591" s="2"/>
      <c r="H591" s="16"/>
      <c r="I591" s="16"/>
      <c r="J591" s="16"/>
      <c r="K591" s="3">
        <f>IF('Moneda Fiat'!A591="Venta",(E591+F591)*-1,'Moneda Fiat'!E591-'Moneda Fiat'!F591)</f>
        <v>0</v>
      </c>
    </row>
    <row r="592" spans="1:11" ht="15" customHeight="1" x14ac:dyDescent="0.25">
      <c r="A592" s="13"/>
      <c r="B592" s="14"/>
      <c r="C592" s="60"/>
      <c r="D592" s="61" t="e">
        <f>Tabla33[[#This Row],[CANTIDADEN FIAT]]/E592</f>
        <v>#DIV/0!</v>
      </c>
      <c r="E592" s="6"/>
      <c r="F592" s="6"/>
      <c r="G592" s="2"/>
      <c r="H592" s="16"/>
      <c r="I592" s="16"/>
      <c r="J592" s="16"/>
      <c r="K592" s="3">
        <f>IF('Moneda Fiat'!A592="Venta",(E592+F592)*-1,'Moneda Fiat'!E592-'Moneda Fiat'!F592)</f>
        <v>0</v>
      </c>
    </row>
    <row r="593" spans="1:11" ht="15" customHeight="1" x14ac:dyDescent="0.25">
      <c r="A593" s="13"/>
      <c r="B593" s="14"/>
      <c r="C593" s="60"/>
      <c r="D593" s="61" t="e">
        <f>Tabla33[[#This Row],[CANTIDADEN FIAT]]/E593</f>
        <v>#DIV/0!</v>
      </c>
      <c r="E593" s="6"/>
      <c r="F593" s="6"/>
      <c r="G593" s="2"/>
      <c r="H593" s="16"/>
      <c r="I593" s="16"/>
      <c r="J593" s="16"/>
      <c r="K593" s="3">
        <f>IF('Moneda Fiat'!A593="Venta",(E593+F593)*-1,'Moneda Fiat'!E593-'Moneda Fiat'!F593)</f>
        <v>0</v>
      </c>
    </row>
    <row r="594" spans="1:11" ht="15" customHeight="1" x14ac:dyDescent="0.25">
      <c r="A594" s="13"/>
      <c r="B594" s="14"/>
      <c r="C594" s="60"/>
      <c r="D594" s="61" t="e">
        <f>Tabla33[[#This Row],[CANTIDADEN FIAT]]/E594</f>
        <v>#DIV/0!</v>
      </c>
      <c r="E594" s="6"/>
      <c r="F594" s="6"/>
      <c r="G594" s="2"/>
      <c r="H594" s="16"/>
      <c r="I594" s="16"/>
      <c r="J594" s="16"/>
      <c r="K594" s="3">
        <f>IF('Moneda Fiat'!A594="Venta",(E594+F594)*-1,'Moneda Fiat'!E594-'Moneda Fiat'!F594)</f>
        <v>0</v>
      </c>
    </row>
    <row r="595" spans="1:11" ht="15" customHeight="1" x14ac:dyDescent="0.25">
      <c r="A595" s="13"/>
      <c r="B595" s="14"/>
      <c r="C595" s="60"/>
      <c r="D595" s="61" t="e">
        <f>Tabla33[[#This Row],[CANTIDADEN FIAT]]/E595</f>
        <v>#DIV/0!</v>
      </c>
      <c r="E595" s="6"/>
      <c r="F595" s="6"/>
      <c r="G595" s="2"/>
      <c r="H595" s="16"/>
      <c r="I595" s="16"/>
      <c r="J595" s="16"/>
      <c r="K595" s="3">
        <f>IF('Moneda Fiat'!A595="Venta",(E595+F595)*-1,'Moneda Fiat'!E595-'Moneda Fiat'!F595)</f>
        <v>0</v>
      </c>
    </row>
    <row r="596" spans="1:11" ht="15" customHeight="1" x14ac:dyDescent="0.25">
      <c r="A596" s="13"/>
      <c r="B596" s="14"/>
      <c r="C596" s="60"/>
      <c r="D596" s="61" t="e">
        <f>Tabla33[[#This Row],[CANTIDADEN FIAT]]/E596</f>
        <v>#DIV/0!</v>
      </c>
      <c r="E596" s="6"/>
      <c r="F596" s="6"/>
      <c r="G596" s="2"/>
      <c r="H596" s="16"/>
      <c r="I596" s="16"/>
      <c r="J596" s="16"/>
      <c r="K596" s="3">
        <f>IF('Moneda Fiat'!A596="Venta",(E596+F596)*-1,'Moneda Fiat'!E596-'Moneda Fiat'!F596)</f>
        <v>0</v>
      </c>
    </row>
    <row r="597" spans="1:11" ht="15" customHeight="1" x14ac:dyDescent="0.25">
      <c r="A597" s="13"/>
      <c r="B597" s="14"/>
      <c r="C597" s="60"/>
      <c r="D597" s="61" t="e">
        <f>Tabla33[[#This Row],[CANTIDADEN FIAT]]/E597</f>
        <v>#DIV/0!</v>
      </c>
      <c r="E597" s="6"/>
      <c r="F597" s="6"/>
      <c r="G597" s="2"/>
      <c r="H597" s="16"/>
      <c r="I597" s="16"/>
      <c r="J597" s="16"/>
      <c r="K597" s="3">
        <f>IF('Moneda Fiat'!A597="Venta",(E597+F597)*-1,'Moneda Fiat'!E597-'Moneda Fiat'!F597)</f>
        <v>0</v>
      </c>
    </row>
    <row r="598" spans="1:11" ht="15" customHeight="1" x14ac:dyDescent="0.25">
      <c r="A598" s="13"/>
      <c r="B598" s="14"/>
      <c r="C598" s="60"/>
      <c r="D598" s="61" t="e">
        <f>Tabla33[[#This Row],[CANTIDADEN FIAT]]/E598</f>
        <v>#DIV/0!</v>
      </c>
      <c r="E598" s="6"/>
      <c r="F598" s="6"/>
      <c r="G598" s="2"/>
      <c r="H598" s="16"/>
      <c r="I598" s="16"/>
      <c r="J598" s="16"/>
      <c r="K598" s="3">
        <f>IF('Moneda Fiat'!A598="Venta",(E598+F598)*-1,'Moneda Fiat'!E598-'Moneda Fiat'!F598)</f>
        <v>0</v>
      </c>
    </row>
    <row r="599" spans="1:11" ht="15" customHeight="1" x14ac:dyDescent="0.25">
      <c r="A599" s="13"/>
      <c r="B599" s="14"/>
      <c r="C599" s="60"/>
      <c r="D599" s="61" t="e">
        <f>Tabla33[[#This Row],[CANTIDADEN FIAT]]/E599</f>
        <v>#DIV/0!</v>
      </c>
      <c r="E599" s="6"/>
      <c r="F599" s="6"/>
      <c r="G599" s="2"/>
      <c r="H599" s="16"/>
      <c r="I599" s="16"/>
      <c r="J599" s="16"/>
      <c r="K599" s="3">
        <f>IF('Moneda Fiat'!A599="Venta",(E599+F599)*-1,'Moneda Fiat'!E599-'Moneda Fiat'!F599)</f>
        <v>0</v>
      </c>
    </row>
    <row r="600" spans="1:11" ht="15" customHeight="1" x14ac:dyDescent="0.25">
      <c r="A600" s="13"/>
      <c r="B600" s="14"/>
      <c r="C600" s="60"/>
      <c r="D600" s="61" t="e">
        <f>Tabla33[[#This Row],[CANTIDADEN FIAT]]/E600</f>
        <v>#DIV/0!</v>
      </c>
      <c r="E600" s="6"/>
      <c r="F600" s="6"/>
      <c r="G600" s="2"/>
      <c r="H600" s="16"/>
      <c r="I600" s="16"/>
      <c r="J600" s="16"/>
      <c r="K600" s="3">
        <f>IF('Moneda Fiat'!A600="Venta",(E600+F600)*-1,'Moneda Fiat'!E600-'Moneda Fiat'!F600)</f>
        <v>0</v>
      </c>
    </row>
    <row r="601" spans="1:11" ht="15" customHeight="1" x14ac:dyDescent="0.25">
      <c r="A601" s="13"/>
      <c r="B601" s="14"/>
      <c r="C601" s="60"/>
      <c r="D601" s="61" t="e">
        <f>Tabla33[[#This Row],[CANTIDADEN FIAT]]/E601</f>
        <v>#DIV/0!</v>
      </c>
      <c r="E601" s="6"/>
      <c r="F601" s="6"/>
      <c r="G601" s="2"/>
      <c r="H601" s="16"/>
      <c r="I601" s="16"/>
      <c r="J601" s="16"/>
      <c r="K601" s="3">
        <f>IF('Moneda Fiat'!A601="Venta",(E601+F601)*-1,'Moneda Fiat'!E601-'Moneda Fiat'!F601)</f>
        <v>0</v>
      </c>
    </row>
    <row r="602" spans="1:11" ht="15" customHeight="1" x14ac:dyDescent="0.25">
      <c r="A602" s="13"/>
      <c r="B602" s="14"/>
      <c r="C602" s="60"/>
      <c r="D602" s="61" t="e">
        <f>Tabla33[[#This Row],[CANTIDADEN FIAT]]/E602</f>
        <v>#DIV/0!</v>
      </c>
      <c r="E602" s="6"/>
      <c r="F602" s="6"/>
      <c r="G602" s="2"/>
      <c r="H602" s="16"/>
      <c r="I602" s="16"/>
      <c r="J602" s="16"/>
      <c r="K602" s="3">
        <f>IF('Moneda Fiat'!A602="Venta",(E602+F602)*-1,'Moneda Fiat'!E602-'Moneda Fiat'!F602)</f>
        <v>0</v>
      </c>
    </row>
    <row r="603" spans="1:11" ht="15" customHeight="1" x14ac:dyDescent="0.25">
      <c r="A603" s="13"/>
      <c r="B603" s="14"/>
      <c r="C603" s="60"/>
      <c r="D603" s="61" t="e">
        <f>Tabla33[[#This Row],[CANTIDADEN FIAT]]/E603</f>
        <v>#DIV/0!</v>
      </c>
      <c r="E603" s="6"/>
      <c r="F603" s="6"/>
      <c r="G603" s="2"/>
      <c r="H603" s="16"/>
      <c r="I603" s="16"/>
      <c r="J603" s="16"/>
      <c r="K603" s="3">
        <f>IF('Moneda Fiat'!A603="Venta",(E603+F603)*-1,'Moneda Fiat'!E603-'Moneda Fiat'!F603)</f>
        <v>0</v>
      </c>
    </row>
    <row r="604" spans="1:11" ht="15" customHeight="1" x14ac:dyDescent="0.25">
      <c r="A604" s="13"/>
      <c r="B604" s="14"/>
      <c r="C604" s="60"/>
      <c r="D604" s="61" t="e">
        <f>Tabla33[[#This Row],[CANTIDADEN FIAT]]/E604</f>
        <v>#DIV/0!</v>
      </c>
      <c r="E604" s="6"/>
      <c r="F604" s="6"/>
      <c r="G604" s="2"/>
      <c r="H604" s="16"/>
      <c r="I604" s="16"/>
      <c r="J604" s="16"/>
      <c r="K604" s="3">
        <f>IF('Moneda Fiat'!A604="Venta",(E604+F604)*-1,'Moneda Fiat'!E604-'Moneda Fiat'!F604)</f>
        <v>0</v>
      </c>
    </row>
    <row r="605" spans="1:11" ht="15" customHeight="1" x14ac:dyDescent="0.25">
      <c r="A605" s="13"/>
      <c r="B605" s="14"/>
      <c r="C605" s="60"/>
      <c r="D605" s="61" t="e">
        <f>Tabla33[[#This Row],[CANTIDADEN FIAT]]/E605</f>
        <v>#DIV/0!</v>
      </c>
      <c r="E605" s="6"/>
      <c r="F605" s="6"/>
      <c r="G605" s="2"/>
      <c r="H605" s="16"/>
      <c r="I605" s="16"/>
      <c r="J605" s="16"/>
      <c r="K605" s="3">
        <f>IF('Moneda Fiat'!A605="Venta",(E605+F605)*-1,'Moneda Fiat'!E605-'Moneda Fiat'!F605)</f>
        <v>0</v>
      </c>
    </row>
    <row r="606" spans="1:11" ht="15" customHeight="1" x14ac:dyDescent="0.25">
      <c r="A606" s="13"/>
      <c r="B606" s="14"/>
      <c r="C606" s="60"/>
      <c r="D606" s="61" t="e">
        <f>Tabla33[[#This Row],[CANTIDADEN FIAT]]/E606</f>
        <v>#DIV/0!</v>
      </c>
      <c r="E606" s="6"/>
      <c r="F606" s="6"/>
      <c r="G606" s="2"/>
      <c r="H606" s="16"/>
      <c r="I606" s="16"/>
      <c r="J606" s="16"/>
      <c r="K606" s="3">
        <f>IF('Moneda Fiat'!A606="Venta",(E606+F606)*-1,'Moneda Fiat'!E606-'Moneda Fiat'!F606)</f>
        <v>0</v>
      </c>
    </row>
    <row r="607" spans="1:11" ht="15" customHeight="1" x14ac:dyDescent="0.25">
      <c r="A607" s="13"/>
      <c r="B607" s="14"/>
      <c r="C607" s="60"/>
      <c r="D607" s="61" t="e">
        <f>Tabla33[[#This Row],[CANTIDADEN FIAT]]/E607</f>
        <v>#DIV/0!</v>
      </c>
      <c r="E607" s="6"/>
      <c r="F607" s="6"/>
      <c r="G607" s="2"/>
      <c r="H607" s="16"/>
      <c r="I607" s="16"/>
      <c r="J607" s="16"/>
      <c r="K607" s="3">
        <f>IF('Moneda Fiat'!A607="Venta",(E607+F607)*-1,'Moneda Fiat'!E607-'Moneda Fiat'!F607)</f>
        <v>0</v>
      </c>
    </row>
    <row r="608" spans="1:11" ht="15" customHeight="1" x14ac:dyDescent="0.25">
      <c r="A608" s="13"/>
      <c r="B608" s="14"/>
      <c r="C608" s="60"/>
      <c r="D608" s="61" t="e">
        <f>Tabla33[[#This Row],[CANTIDADEN FIAT]]/E608</f>
        <v>#DIV/0!</v>
      </c>
      <c r="E608" s="6"/>
      <c r="F608" s="6"/>
      <c r="G608" s="2"/>
      <c r="H608" s="16"/>
      <c r="I608" s="16"/>
      <c r="J608" s="16"/>
      <c r="K608" s="3">
        <f>IF('Moneda Fiat'!A608="Venta",(E608+F608)*-1,'Moneda Fiat'!E608-'Moneda Fiat'!F608)</f>
        <v>0</v>
      </c>
    </row>
    <row r="609" spans="1:11" ht="15" customHeight="1" x14ac:dyDescent="0.25">
      <c r="A609" s="13"/>
      <c r="B609" s="14"/>
      <c r="C609" s="60"/>
      <c r="D609" s="61" t="e">
        <f>Tabla33[[#This Row],[CANTIDADEN FIAT]]/E609</f>
        <v>#DIV/0!</v>
      </c>
      <c r="E609" s="6"/>
      <c r="F609" s="6"/>
      <c r="G609" s="2"/>
      <c r="H609" s="16"/>
      <c r="I609" s="16"/>
      <c r="J609" s="16"/>
      <c r="K609" s="3">
        <f>IF('Moneda Fiat'!A609="Venta",(E609+F609)*-1,'Moneda Fiat'!E609-'Moneda Fiat'!F609)</f>
        <v>0</v>
      </c>
    </row>
    <row r="610" spans="1:11" ht="15" customHeight="1" x14ac:dyDescent="0.25">
      <c r="A610" s="13"/>
      <c r="B610" s="14"/>
      <c r="C610" s="60"/>
      <c r="D610" s="61" t="e">
        <f>Tabla33[[#This Row],[CANTIDADEN FIAT]]/E610</f>
        <v>#DIV/0!</v>
      </c>
      <c r="E610" s="6"/>
      <c r="F610" s="6"/>
      <c r="G610" s="2"/>
      <c r="H610" s="16"/>
      <c r="I610" s="16"/>
      <c r="J610" s="16"/>
      <c r="K610" s="3">
        <f>IF('Moneda Fiat'!A610="Venta",(E610+F610)*-1,'Moneda Fiat'!E610-'Moneda Fiat'!F610)</f>
        <v>0</v>
      </c>
    </row>
    <row r="611" spans="1:11" ht="15" customHeight="1" x14ac:dyDescent="0.25">
      <c r="A611" s="13"/>
      <c r="B611" s="14"/>
      <c r="C611" s="60"/>
      <c r="D611" s="61" t="e">
        <f>Tabla33[[#This Row],[CANTIDADEN FIAT]]/E611</f>
        <v>#DIV/0!</v>
      </c>
      <c r="E611" s="6"/>
      <c r="F611" s="6"/>
      <c r="G611" s="2"/>
      <c r="H611" s="16"/>
      <c r="I611" s="16"/>
      <c r="J611" s="16"/>
      <c r="K611" s="3">
        <f>IF('Moneda Fiat'!A611="Venta",(E611+F611)*-1,'Moneda Fiat'!E611-'Moneda Fiat'!F611)</f>
        <v>0</v>
      </c>
    </row>
    <row r="612" spans="1:11" ht="15" customHeight="1" x14ac:dyDescent="0.25">
      <c r="A612" s="13"/>
      <c r="B612" s="14"/>
      <c r="C612" s="60"/>
      <c r="D612" s="61" t="e">
        <f>Tabla33[[#This Row],[CANTIDADEN FIAT]]/E612</f>
        <v>#DIV/0!</v>
      </c>
      <c r="E612" s="6"/>
      <c r="F612" s="6"/>
      <c r="G612" s="2"/>
      <c r="H612" s="16"/>
      <c r="I612" s="16"/>
      <c r="J612" s="16"/>
      <c r="K612" s="3">
        <f>IF('Moneda Fiat'!A612="Venta",(E612+F612)*-1,'Moneda Fiat'!E612-'Moneda Fiat'!F612)</f>
        <v>0</v>
      </c>
    </row>
    <row r="613" spans="1:11" ht="15" customHeight="1" x14ac:dyDescent="0.25">
      <c r="A613" s="13"/>
      <c r="B613" s="14"/>
      <c r="C613" s="60"/>
      <c r="D613" s="61" t="e">
        <f>Tabla33[[#This Row],[CANTIDADEN FIAT]]/E613</f>
        <v>#DIV/0!</v>
      </c>
      <c r="E613" s="6"/>
      <c r="F613" s="6"/>
      <c r="G613" s="2"/>
      <c r="H613" s="16"/>
      <c r="I613" s="16"/>
      <c r="J613" s="16"/>
      <c r="K613" s="3">
        <f>IF('Moneda Fiat'!A613="Venta",(E613+F613)*-1,'Moneda Fiat'!E613-'Moneda Fiat'!F613)</f>
        <v>0</v>
      </c>
    </row>
    <row r="614" spans="1:11" ht="15" customHeight="1" x14ac:dyDescent="0.25">
      <c r="A614" s="13"/>
      <c r="B614" s="14"/>
      <c r="C614" s="60"/>
      <c r="D614" s="61" t="e">
        <f>Tabla33[[#This Row],[CANTIDADEN FIAT]]/E614</f>
        <v>#DIV/0!</v>
      </c>
      <c r="E614" s="6"/>
      <c r="F614" s="6"/>
      <c r="G614" s="2"/>
      <c r="H614" s="16"/>
      <c r="I614" s="16"/>
      <c r="J614" s="16"/>
      <c r="K614" s="3">
        <f>IF('Moneda Fiat'!A614="Venta",(E614+F614)*-1,'Moneda Fiat'!E614-'Moneda Fiat'!F614)</f>
        <v>0</v>
      </c>
    </row>
    <row r="615" spans="1:11" ht="15" customHeight="1" x14ac:dyDescent="0.25">
      <c r="A615" s="13"/>
      <c r="B615" s="14"/>
      <c r="C615" s="60"/>
      <c r="D615" s="61" t="e">
        <f>Tabla33[[#This Row],[CANTIDADEN FIAT]]/E615</f>
        <v>#DIV/0!</v>
      </c>
      <c r="E615" s="6"/>
      <c r="F615" s="6"/>
      <c r="G615" s="2"/>
      <c r="H615" s="16"/>
      <c r="I615" s="16"/>
      <c r="J615" s="16"/>
      <c r="K615" s="3">
        <f>IF('Moneda Fiat'!A615="Venta",(E615+F615)*-1,'Moneda Fiat'!E615-'Moneda Fiat'!F615)</f>
        <v>0</v>
      </c>
    </row>
    <row r="616" spans="1:11" ht="15" customHeight="1" x14ac:dyDescent="0.25">
      <c r="A616" s="13"/>
      <c r="B616" s="14"/>
      <c r="C616" s="60"/>
      <c r="D616" s="61" t="e">
        <f>Tabla33[[#This Row],[CANTIDADEN FIAT]]/E616</f>
        <v>#DIV/0!</v>
      </c>
      <c r="E616" s="6"/>
      <c r="F616" s="6"/>
      <c r="G616" s="2"/>
      <c r="H616" s="16"/>
      <c r="I616" s="16"/>
      <c r="J616" s="16"/>
      <c r="K616" s="3">
        <f>IF('Moneda Fiat'!A616="Venta",(E616+F616)*-1,'Moneda Fiat'!E616-'Moneda Fiat'!F616)</f>
        <v>0</v>
      </c>
    </row>
    <row r="617" spans="1:11" ht="15" customHeight="1" x14ac:dyDescent="0.25">
      <c r="A617" s="13"/>
      <c r="B617" s="14"/>
      <c r="C617" s="60"/>
      <c r="D617" s="61" t="e">
        <f>Tabla33[[#This Row],[CANTIDADEN FIAT]]/E617</f>
        <v>#DIV/0!</v>
      </c>
      <c r="E617" s="6"/>
      <c r="F617" s="6"/>
      <c r="G617" s="2"/>
      <c r="H617" s="16"/>
      <c r="I617" s="16"/>
      <c r="J617" s="16"/>
      <c r="K617" s="3">
        <f>IF('Moneda Fiat'!A617="Venta",(E617+F617)*-1,'Moneda Fiat'!E617-'Moneda Fiat'!F617)</f>
        <v>0</v>
      </c>
    </row>
    <row r="618" spans="1:11" ht="15" customHeight="1" x14ac:dyDescent="0.25">
      <c r="A618" s="13"/>
      <c r="B618" s="14"/>
      <c r="C618" s="60"/>
      <c r="D618" s="61" t="e">
        <f>Tabla33[[#This Row],[CANTIDADEN FIAT]]/E618</f>
        <v>#DIV/0!</v>
      </c>
      <c r="E618" s="6"/>
      <c r="F618" s="6"/>
      <c r="G618" s="2"/>
      <c r="H618" s="16"/>
      <c r="I618" s="16"/>
      <c r="J618" s="16"/>
      <c r="K618" s="3">
        <f>IF('Moneda Fiat'!A618="Venta",(E618+F618)*-1,'Moneda Fiat'!E618-'Moneda Fiat'!F618)</f>
        <v>0</v>
      </c>
    </row>
    <row r="619" spans="1:11" ht="15" customHeight="1" x14ac:dyDescent="0.25">
      <c r="A619" s="13"/>
      <c r="B619" s="14"/>
      <c r="C619" s="60"/>
      <c r="D619" s="61" t="e">
        <f>Tabla33[[#This Row],[CANTIDADEN FIAT]]/E619</f>
        <v>#DIV/0!</v>
      </c>
      <c r="E619" s="6"/>
      <c r="F619" s="6"/>
      <c r="G619" s="2"/>
      <c r="H619" s="16"/>
      <c r="I619" s="16"/>
      <c r="J619" s="16"/>
      <c r="K619" s="3">
        <f>IF('Moneda Fiat'!A619="Venta",(E619+F619)*-1,'Moneda Fiat'!E619-'Moneda Fiat'!F619)</f>
        <v>0</v>
      </c>
    </row>
    <row r="620" spans="1:11" ht="15" customHeight="1" x14ac:dyDescent="0.25">
      <c r="A620" s="13"/>
      <c r="B620" s="14"/>
      <c r="C620" s="60"/>
      <c r="D620" s="61" t="e">
        <f>Tabla33[[#This Row],[CANTIDADEN FIAT]]/E620</f>
        <v>#DIV/0!</v>
      </c>
      <c r="E620" s="6"/>
      <c r="F620" s="6"/>
      <c r="G620" s="2"/>
      <c r="H620" s="16"/>
      <c r="I620" s="16"/>
      <c r="J620" s="16"/>
      <c r="K620" s="3">
        <f>IF('Moneda Fiat'!A620="Venta",(E620+F620)*-1,'Moneda Fiat'!E620-'Moneda Fiat'!F620)</f>
        <v>0</v>
      </c>
    </row>
    <row r="621" spans="1:11" ht="15" customHeight="1" x14ac:dyDescent="0.25">
      <c r="A621" s="13"/>
      <c r="B621" s="14"/>
      <c r="C621" s="60"/>
      <c r="D621" s="61" t="e">
        <f>Tabla33[[#This Row],[CANTIDADEN FIAT]]/E621</f>
        <v>#DIV/0!</v>
      </c>
      <c r="E621" s="6"/>
      <c r="F621" s="6"/>
      <c r="G621" s="2"/>
      <c r="H621" s="16"/>
      <c r="I621" s="16"/>
      <c r="J621" s="16"/>
      <c r="K621" s="3">
        <f>IF('Moneda Fiat'!A621="Venta",(E621+F621)*-1,'Moneda Fiat'!E621-'Moneda Fiat'!F621)</f>
        <v>0</v>
      </c>
    </row>
    <row r="622" spans="1:11" ht="15" customHeight="1" x14ac:dyDescent="0.25">
      <c r="A622" s="13"/>
      <c r="B622" s="14"/>
      <c r="C622" s="60"/>
      <c r="D622" s="61" t="e">
        <f>Tabla33[[#This Row],[CANTIDADEN FIAT]]/E622</f>
        <v>#DIV/0!</v>
      </c>
      <c r="E622" s="6"/>
      <c r="F622" s="6"/>
      <c r="G622" s="2"/>
      <c r="H622" s="16"/>
      <c r="I622" s="16"/>
      <c r="J622" s="16"/>
      <c r="K622" s="3">
        <f>IF('Moneda Fiat'!A622="Venta",(E622+F622)*-1,'Moneda Fiat'!E622-'Moneda Fiat'!F622)</f>
        <v>0</v>
      </c>
    </row>
    <row r="623" spans="1:11" ht="15" customHeight="1" x14ac:dyDescent="0.25">
      <c r="A623" s="13"/>
      <c r="B623" s="14"/>
      <c r="C623" s="60"/>
      <c r="D623" s="61" t="e">
        <f>Tabla33[[#This Row],[CANTIDADEN FIAT]]/E623</f>
        <v>#DIV/0!</v>
      </c>
      <c r="E623" s="6"/>
      <c r="F623" s="6"/>
      <c r="G623" s="2"/>
      <c r="H623" s="16"/>
      <c r="I623" s="16"/>
      <c r="J623" s="16"/>
      <c r="K623" s="3">
        <f>IF('Moneda Fiat'!A623="Venta",(E623+F623)*-1,'Moneda Fiat'!E623-'Moneda Fiat'!F623)</f>
        <v>0</v>
      </c>
    </row>
    <row r="624" spans="1:11" ht="15" customHeight="1" x14ac:dyDescent="0.25">
      <c r="A624" s="13"/>
      <c r="B624" s="14"/>
      <c r="C624" s="60"/>
      <c r="D624" s="61" t="e">
        <f>Tabla33[[#This Row],[CANTIDADEN FIAT]]/E624</f>
        <v>#DIV/0!</v>
      </c>
      <c r="E624" s="6"/>
      <c r="F624" s="6"/>
      <c r="G624" s="2"/>
      <c r="H624" s="16"/>
      <c r="I624" s="16"/>
      <c r="J624" s="16"/>
      <c r="K624" s="3">
        <f>IF('Moneda Fiat'!A624="Venta",(E624+F624)*-1,'Moneda Fiat'!E624-'Moneda Fiat'!F624)</f>
        <v>0</v>
      </c>
    </row>
    <row r="625" spans="1:11" ht="15" customHeight="1" x14ac:dyDescent="0.25">
      <c r="A625" s="13"/>
      <c r="B625" s="14"/>
      <c r="C625" s="60"/>
      <c r="D625" s="61" t="e">
        <f>Tabla33[[#This Row],[CANTIDADEN FIAT]]/E625</f>
        <v>#DIV/0!</v>
      </c>
      <c r="E625" s="6"/>
      <c r="F625" s="6"/>
      <c r="G625" s="2"/>
      <c r="H625" s="16"/>
      <c r="I625" s="16"/>
      <c r="J625" s="16"/>
      <c r="K625" s="3">
        <f>IF('Moneda Fiat'!A625="Venta",(E625+F625)*-1,'Moneda Fiat'!E625-'Moneda Fiat'!F625)</f>
        <v>0</v>
      </c>
    </row>
    <row r="626" spans="1:11" ht="15" customHeight="1" x14ac:dyDescent="0.25">
      <c r="A626" s="13"/>
      <c r="B626" s="14"/>
      <c r="C626" s="60"/>
      <c r="D626" s="61" t="e">
        <f>Tabla33[[#This Row],[CANTIDADEN FIAT]]/E626</f>
        <v>#DIV/0!</v>
      </c>
      <c r="E626" s="6"/>
      <c r="F626" s="6"/>
      <c r="G626" s="2"/>
      <c r="H626" s="16"/>
      <c r="I626" s="16"/>
      <c r="J626" s="16"/>
      <c r="K626" s="3">
        <f>IF('Moneda Fiat'!A626="Venta",(E626+F626)*-1,'Moneda Fiat'!E626-'Moneda Fiat'!F626)</f>
        <v>0</v>
      </c>
    </row>
    <row r="627" spans="1:11" ht="15" customHeight="1" x14ac:dyDescent="0.25">
      <c r="A627" s="13"/>
      <c r="B627" s="14"/>
      <c r="C627" s="60"/>
      <c r="D627" s="61" t="e">
        <f>Tabla33[[#This Row],[CANTIDADEN FIAT]]/E627</f>
        <v>#DIV/0!</v>
      </c>
      <c r="E627" s="6"/>
      <c r="F627" s="6"/>
      <c r="G627" s="2"/>
      <c r="H627" s="16"/>
      <c r="I627" s="16"/>
      <c r="J627" s="16"/>
      <c r="K627" s="3">
        <f>IF('Moneda Fiat'!A627="Venta",(E627+F627)*-1,'Moneda Fiat'!E627-'Moneda Fiat'!F627)</f>
        <v>0</v>
      </c>
    </row>
    <row r="628" spans="1:11" ht="15" customHeight="1" x14ac:dyDescent="0.25">
      <c r="A628" s="13"/>
      <c r="B628" s="14"/>
      <c r="C628" s="60"/>
      <c r="D628" s="61" t="e">
        <f>Tabla33[[#This Row],[CANTIDADEN FIAT]]/E628</f>
        <v>#DIV/0!</v>
      </c>
      <c r="E628" s="6"/>
      <c r="F628" s="6"/>
      <c r="G628" s="2"/>
      <c r="H628" s="16"/>
      <c r="I628" s="16"/>
      <c r="J628" s="16"/>
      <c r="K628" s="3">
        <f>IF('Moneda Fiat'!A628="Venta",(E628+F628)*-1,'Moneda Fiat'!E628-'Moneda Fiat'!F628)</f>
        <v>0</v>
      </c>
    </row>
    <row r="629" spans="1:11" ht="15" customHeight="1" x14ac:dyDescent="0.25">
      <c r="A629" s="13"/>
      <c r="B629" s="14"/>
      <c r="C629" s="60"/>
      <c r="D629" s="61" t="e">
        <f>Tabla33[[#This Row],[CANTIDADEN FIAT]]/E629</f>
        <v>#DIV/0!</v>
      </c>
      <c r="E629" s="6"/>
      <c r="F629" s="6"/>
      <c r="G629" s="2"/>
      <c r="H629" s="16"/>
      <c r="I629" s="16"/>
      <c r="J629" s="16"/>
      <c r="K629" s="3">
        <f>IF('Moneda Fiat'!A629="Venta",(E629+F629)*-1,'Moneda Fiat'!E629-'Moneda Fiat'!F629)</f>
        <v>0</v>
      </c>
    </row>
    <row r="630" spans="1:11" ht="15" customHeight="1" x14ac:dyDescent="0.25">
      <c r="A630" s="13"/>
      <c r="B630" s="14"/>
      <c r="C630" s="60"/>
      <c r="D630" s="61" t="e">
        <f>Tabla33[[#This Row],[CANTIDADEN FIAT]]/E630</f>
        <v>#DIV/0!</v>
      </c>
      <c r="E630" s="6"/>
      <c r="F630" s="6"/>
      <c r="G630" s="2"/>
      <c r="H630" s="16"/>
      <c r="I630" s="16"/>
      <c r="J630" s="16"/>
      <c r="K630" s="3">
        <f>IF('Moneda Fiat'!A630="Venta",(E630+F630)*-1,'Moneda Fiat'!E630-'Moneda Fiat'!F630)</f>
        <v>0</v>
      </c>
    </row>
    <row r="631" spans="1:11" ht="15" customHeight="1" x14ac:dyDescent="0.25">
      <c r="A631" s="13"/>
      <c r="B631" s="14"/>
      <c r="C631" s="60"/>
      <c r="D631" s="61" t="e">
        <f>Tabla33[[#This Row],[CANTIDADEN FIAT]]/E631</f>
        <v>#DIV/0!</v>
      </c>
      <c r="E631" s="6"/>
      <c r="F631" s="6"/>
      <c r="G631" s="2"/>
      <c r="H631" s="16"/>
      <c r="I631" s="16"/>
      <c r="J631" s="16"/>
      <c r="K631" s="3">
        <f>IF('Moneda Fiat'!A631="Venta",(E631+F631)*-1,'Moneda Fiat'!E631-'Moneda Fiat'!F631)</f>
        <v>0</v>
      </c>
    </row>
    <row r="632" spans="1:11" ht="15" customHeight="1" x14ac:dyDescent="0.25">
      <c r="A632" s="13"/>
      <c r="B632" s="14"/>
      <c r="C632" s="60"/>
      <c r="D632" s="61" t="e">
        <f>Tabla33[[#This Row],[CANTIDADEN FIAT]]/E632</f>
        <v>#DIV/0!</v>
      </c>
      <c r="E632" s="6"/>
      <c r="F632" s="6"/>
      <c r="G632" s="2"/>
      <c r="H632" s="16"/>
      <c r="I632" s="16"/>
      <c r="J632" s="16"/>
      <c r="K632" s="3">
        <f>IF('Moneda Fiat'!A632="Venta",(E632+F632)*-1,'Moneda Fiat'!E632-'Moneda Fiat'!F632)</f>
        <v>0</v>
      </c>
    </row>
    <row r="633" spans="1:11" ht="15" customHeight="1" x14ac:dyDescent="0.25">
      <c r="A633" s="13"/>
      <c r="B633" s="14"/>
      <c r="C633" s="60"/>
      <c r="D633" s="61" t="e">
        <f>Tabla33[[#This Row],[CANTIDADEN FIAT]]/E633</f>
        <v>#DIV/0!</v>
      </c>
      <c r="E633" s="6"/>
      <c r="F633" s="6"/>
      <c r="G633" s="2"/>
      <c r="H633" s="16"/>
      <c r="I633" s="16"/>
      <c r="J633" s="16"/>
      <c r="K633" s="3">
        <f>IF('Moneda Fiat'!A633="Venta",(E633+F633)*-1,'Moneda Fiat'!E633-'Moneda Fiat'!F633)</f>
        <v>0</v>
      </c>
    </row>
    <row r="634" spans="1:11" ht="15" customHeight="1" x14ac:dyDescent="0.25">
      <c r="A634" s="13"/>
      <c r="B634" s="14"/>
      <c r="C634" s="60"/>
      <c r="D634" s="61" t="e">
        <f>Tabla33[[#This Row],[CANTIDADEN FIAT]]/E634</f>
        <v>#DIV/0!</v>
      </c>
      <c r="E634" s="6"/>
      <c r="F634" s="6"/>
      <c r="G634" s="2"/>
      <c r="H634" s="16"/>
      <c r="I634" s="16"/>
      <c r="J634" s="16"/>
      <c r="K634" s="3">
        <f>IF('Moneda Fiat'!A634="Venta",(E634+F634)*-1,'Moneda Fiat'!E634-'Moneda Fiat'!F634)</f>
        <v>0</v>
      </c>
    </row>
    <row r="635" spans="1:11" ht="15" customHeight="1" x14ac:dyDescent="0.25">
      <c r="A635" s="13"/>
      <c r="B635" s="14"/>
      <c r="C635" s="60"/>
      <c r="D635" s="61" t="e">
        <f>Tabla33[[#This Row],[CANTIDADEN FIAT]]/E635</f>
        <v>#DIV/0!</v>
      </c>
      <c r="E635" s="6"/>
      <c r="F635" s="6"/>
      <c r="G635" s="2"/>
      <c r="H635" s="16"/>
      <c r="I635" s="16"/>
      <c r="J635" s="16"/>
      <c r="K635" s="3">
        <f>IF('Moneda Fiat'!A635="Venta",(E635+F635)*-1,'Moneda Fiat'!E635-'Moneda Fiat'!F635)</f>
        <v>0</v>
      </c>
    </row>
    <row r="636" spans="1:11" ht="15" customHeight="1" x14ac:dyDescent="0.25">
      <c r="A636" s="13"/>
      <c r="B636" s="14"/>
      <c r="C636" s="60"/>
      <c r="D636" s="61" t="e">
        <f>Tabla33[[#This Row],[CANTIDADEN FIAT]]/E636</f>
        <v>#DIV/0!</v>
      </c>
      <c r="E636" s="6"/>
      <c r="F636" s="6"/>
      <c r="G636" s="2"/>
      <c r="H636" s="16"/>
      <c r="I636" s="16"/>
      <c r="J636" s="16"/>
      <c r="K636" s="3">
        <f>IF('Moneda Fiat'!A636="Venta",(E636+F636)*-1,'Moneda Fiat'!E636-'Moneda Fiat'!F636)</f>
        <v>0</v>
      </c>
    </row>
    <row r="637" spans="1:11" ht="15" customHeight="1" x14ac:dyDescent="0.25">
      <c r="A637" s="13"/>
      <c r="B637" s="14"/>
      <c r="C637" s="60"/>
      <c r="D637" s="61" t="e">
        <f>Tabla33[[#This Row],[CANTIDADEN FIAT]]/E637</f>
        <v>#DIV/0!</v>
      </c>
      <c r="E637" s="6"/>
      <c r="F637" s="6"/>
      <c r="G637" s="2"/>
      <c r="H637" s="16"/>
      <c r="I637" s="16"/>
      <c r="J637" s="16"/>
      <c r="K637" s="3">
        <f>IF('Moneda Fiat'!A637="Venta",(E637+F637)*-1,'Moneda Fiat'!E637-'Moneda Fiat'!F637)</f>
        <v>0</v>
      </c>
    </row>
    <row r="638" spans="1:11" ht="15" customHeight="1" x14ac:dyDescent="0.25">
      <c r="A638" s="13"/>
      <c r="B638" s="14"/>
      <c r="C638" s="60"/>
      <c r="D638" s="61" t="e">
        <f>Tabla33[[#This Row],[CANTIDADEN FIAT]]/E638</f>
        <v>#DIV/0!</v>
      </c>
      <c r="E638" s="6"/>
      <c r="F638" s="6"/>
      <c r="G638" s="2"/>
      <c r="H638" s="16"/>
      <c r="I638" s="16"/>
      <c r="J638" s="16"/>
      <c r="K638" s="3">
        <f>IF('Moneda Fiat'!A638="Venta",(E638+F638)*-1,'Moneda Fiat'!E638-'Moneda Fiat'!F638)</f>
        <v>0</v>
      </c>
    </row>
    <row r="639" spans="1:11" ht="15" customHeight="1" x14ac:dyDescent="0.25">
      <c r="A639" s="13"/>
      <c r="B639" s="14"/>
      <c r="C639" s="60"/>
      <c r="D639" s="61" t="e">
        <f>Tabla33[[#This Row],[CANTIDADEN FIAT]]/E639</f>
        <v>#DIV/0!</v>
      </c>
      <c r="E639" s="6"/>
      <c r="F639" s="6"/>
      <c r="G639" s="2"/>
      <c r="H639" s="16"/>
      <c r="I639" s="16"/>
      <c r="J639" s="16"/>
      <c r="K639" s="3">
        <f>IF('Moneda Fiat'!A639="Venta",(E639+F639)*-1,'Moneda Fiat'!E639-'Moneda Fiat'!F639)</f>
        <v>0</v>
      </c>
    </row>
    <row r="640" spans="1:11" ht="15" customHeight="1" x14ac:dyDescent="0.25">
      <c r="A640" s="13"/>
      <c r="B640" s="14"/>
      <c r="C640" s="60"/>
      <c r="D640" s="61" t="e">
        <f>Tabla33[[#This Row],[CANTIDADEN FIAT]]/E640</f>
        <v>#DIV/0!</v>
      </c>
      <c r="E640" s="6"/>
      <c r="F640" s="6"/>
      <c r="G640" s="2"/>
      <c r="H640" s="16"/>
      <c r="I640" s="16"/>
      <c r="J640" s="16"/>
      <c r="K640" s="3">
        <f>IF('Moneda Fiat'!A640="Venta",(E640+F640)*-1,'Moneda Fiat'!E640-'Moneda Fiat'!F640)</f>
        <v>0</v>
      </c>
    </row>
    <row r="641" spans="1:11" ht="15" customHeight="1" x14ac:dyDescent="0.25">
      <c r="A641" s="13"/>
      <c r="B641" s="14"/>
      <c r="C641" s="60"/>
      <c r="D641" s="61" t="e">
        <f>Tabla33[[#This Row],[CANTIDADEN FIAT]]/E641</f>
        <v>#DIV/0!</v>
      </c>
      <c r="E641" s="6"/>
      <c r="F641" s="6"/>
      <c r="G641" s="2"/>
      <c r="H641" s="16"/>
      <c r="I641" s="16"/>
      <c r="J641" s="16"/>
      <c r="K641" s="3">
        <f>IF('Moneda Fiat'!A641="Venta",(E641+F641)*-1,'Moneda Fiat'!E641-'Moneda Fiat'!F641)</f>
        <v>0</v>
      </c>
    </row>
    <row r="642" spans="1:11" ht="15" customHeight="1" x14ac:dyDescent="0.25">
      <c r="A642" s="13"/>
      <c r="B642" s="14"/>
      <c r="C642" s="60"/>
      <c r="D642" s="61" t="e">
        <f>Tabla33[[#This Row],[CANTIDADEN FIAT]]/E642</f>
        <v>#DIV/0!</v>
      </c>
      <c r="E642" s="6"/>
      <c r="F642" s="6"/>
      <c r="G642" s="2"/>
      <c r="H642" s="16"/>
      <c r="I642" s="16"/>
      <c r="J642" s="16"/>
      <c r="K642" s="3">
        <f>IF('Moneda Fiat'!A642="Venta",(E642+F642)*-1,'Moneda Fiat'!E642-'Moneda Fiat'!F642)</f>
        <v>0</v>
      </c>
    </row>
    <row r="643" spans="1:11" ht="15" customHeight="1" x14ac:dyDescent="0.25">
      <c r="A643" s="13"/>
      <c r="B643" s="14"/>
      <c r="C643" s="60"/>
      <c r="D643" s="61" t="e">
        <f>Tabla33[[#This Row],[CANTIDADEN FIAT]]/E643</f>
        <v>#DIV/0!</v>
      </c>
      <c r="E643" s="6"/>
      <c r="F643" s="6"/>
      <c r="G643" s="2"/>
      <c r="H643" s="16"/>
      <c r="I643" s="16"/>
      <c r="J643" s="16"/>
      <c r="K643" s="3">
        <f>IF('Moneda Fiat'!A643="Venta",(E643+F643)*-1,'Moneda Fiat'!E643-'Moneda Fiat'!F643)</f>
        <v>0</v>
      </c>
    </row>
    <row r="644" spans="1:11" ht="15" customHeight="1" x14ac:dyDescent="0.25">
      <c r="A644" s="13"/>
      <c r="B644" s="14"/>
      <c r="C644" s="60"/>
      <c r="D644" s="61" t="e">
        <f>Tabla33[[#This Row],[CANTIDADEN FIAT]]/E644</f>
        <v>#DIV/0!</v>
      </c>
      <c r="E644" s="6"/>
      <c r="F644" s="6"/>
      <c r="G644" s="2"/>
      <c r="H644" s="16"/>
      <c r="I644" s="16"/>
      <c r="J644" s="16"/>
      <c r="K644" s="3">
        <f>IF('Moneda Fiat'!A644="Venta",(E644+F644)*-1,'Moneda Fiat'!E644-'Moneda Fiat'!F644)</f>
        <v>0</v>
      </c>
    </row>
    <row r="645" spans="1:11" ht="15" customHeight="1" x14ac:dyDescent="0.25">
      <c r="A645" s="13"/>
      <c r="B645" s="14"/>
      <c r="C645" s="60"/>
      <c r="D645" s="61" t="e">
        <f>Tabla33[[#This Row],[CANTIDADEN FIAT]]/E645</f>
        <v>#DIV/0!</v>
      </c>
      <c r="E645" s="6"/>
      <c r="F645" s="6"/>
      <c r="G645" s="2"/>
      <c r="H645" s="16"/>
      <c r="I645" s="16"/>
      <c r="J645" s="16"/>
      <c r="K645" s="3">
        <f>IF('Moneda Fiat'!A645="Venta",(E645+F645)*-1,'Moneda Fiat'!E645-'Moneda Fiat'!F645)</f>
        <v>0</v>
      </c>
    </row>
    <row r="646" spans="1:11" ht="15" customHeight="1" x14ac:dyDescent="0.25">
      <c r="A646" s="13"/>
      <c r="B646" s="14"/>
      <c r="C646" s="60"/>
      <c r="D646" s="61" t="e">
        <f>Tabla33[[#This Row],[CANTIDADEN FIAT]]/E646</f>
        <v>#DIV/0!</v>
      </c>
      <c r="E646" s="6"/>
      <c r="F646" s="6"/>
      <c r="G646" s="2"/>
      <c r="H646" s="16"/>
      <c r="I646" s="16"/>
      <c r="J646" s="16"/>
      <c r="K646" s="3">
        <f>IF('Moneda Fiat'!A646="Venta",(E646+F646)*-1,'Moneda Fiat'!E646-'Moneda Fiat'!F646)</f>
        <v>0</v>
      </c>
    </row>
    <row r="647" spans="1:11" ht="15" customHeight="1" x14ac:dyDescent="0.25">
      <c r="A647" s="13"/>
      <c r="B647" s="14"/>
      <c r="C647" s="60"/>
      <c r="D647" s="61" t="e">
        <f>Tabla33[[#This Row],[CANTIDADEN FIAT]]/E647</f>
        <v>#DIV/0!</v>
      </c>
      <c r="E647" s="6"/>
      <c r="F647" s="6"/>
      <c r="G647" s="2"/>
      <c r="H647" s="16"/>
      <c r="I647" s="16"/>
      <c r="J647" s="16"/>
      <c r="K647" s="3">
        <f>IF('Moneda Fiat'!A647="Venta",(E647+F647)*-1,'Moneda Fiat'!E647-'Moneda Fiat'!F647)</f>
        <v>0</v>
      </c>
    </row>
    <row r="648" spans="1:11" ht="15" customHeight="1" x14ac:dyDescent="0.25">
      <c r="A648" s="13"/>
      <c r="B648" s="14"/>
      <c r="C648" s="60"/>
      <c r="D648" s="61" t="e">
        <f>Tabla33[[#This Row],[CANTIDADEN FIAT]]/E648</f>
        <v>#DIV/0!</v>
      </c>
      <c r="E648" s="6"/>
      <c r="F648" s="6"/>
      <c r="G648" s="2"/>
      <c r="H648" s="16"/>
      <c r="I648" s="16"/>
      <c r="J648" s="16"/>
      <c r="K648" s="3">
        <f>IF('Moneda Fiat'!A648="Venta",(E648+F648)*-1,'Moneda Fiat'!E648-'Moneda Fiat'!F648)</f>
        <v>0</v>
      </c>
    </row>
    <row r="649" spans="1:11" ht="15" customHeight="1" x14ac:dyDescent="0.25">
      <c r="A649" s="13"/>
      <c r="B649" s="14"/>
      <c r="C649" s="60"/>
      <c r="D649" s="61" t="e">
        <f>Tabla33[[#This Row],[CANTIDADEN FIAT]]/E649</f>
        <v>#DIV/0!</v>
      </c>
      <c r="E649" s="6"/>
      <c r="F649" s="6"/>
      <c r="G649" s="2"/>
      <c r="H649" s="16"/>
      <c r="I649" s="16"/>
      <c r="J649" s="16"/>
      <c r="K649" s="3">
        <f>IF('Moneda Fiat'!A649="Venta",(E649+F649)*-1,'Moneda Fiat'!E649-'Moneda Fiat'!F649)</f>
        <v>0</v>
      </c>
    </row>
    <row r="650" spans="1:11" ht="15" customHeight="1" x14ac:dyDescent="0.25">
      <c r="A650" s="13"/>
      <c r="B650" s="14"/>
      <c r="C650" s="60"/>
      <c r="D650" s="61" t="e">
        <f>Tabla33[[#This Row],[CANTIDADEN FIAT]]/E650</f>
        <v>#DIV/0!</v>
      </c>
      <c r="E650" s="6"/>
      <c r="F650" s="6"/>
      <c r="G650" s="2"/>
      <c r="H650" s="16"/>
      <c r="I650" s="16"/>
      <c r="J650" s="16"/>
      <c r="K650" s="3">
        <f>IF('Moneda Fiat'!A650="Venta",(E650+F650)*-1,'Moneda Fiat'!E650-'Moneda Fiat'!F650)</f>
        <v>0</v>
      </c>
    </row>
    <row r="651" spans="1:11" ht="15" customHeight="1" x14ac:dyDescent="0.25">
      <c r="A651" s="13"/>
      <c r="B651" s="14"/>
      <c r="C651" s="60"/>
      <c r="D651" s="61" t="e">
        <f>Tabla33[[#This Row],[CANTIDADEN FIAT]]/E651</f>
        <v>#DIV/0!</v>
      </c>
      <c r="E651" s="6"/>
      <c r="F651" s="6"/>
      <c r="G651" s="2"/>
      <c r="H651" s="16"/>
      <c r="I651" s="16"/>
      <c r="J651" s="16"/>
      <c r="K651" s="3">
        <f>IF('Moneda Fiat'!A651="Venta",(E651+F651)*-1,'Moneda Fiat'!E651-'Moneda Fiat'!F651)</f>
        <v>0</v>
      </c>
    </row>
    <row r="652" spans="1:11" ht="15" customHeight="1" x14ac:dyDescent="0.25">
      <c r="A652" s="13"/>
      <c r="B652" s="14"/>
      <c r="C652" s="60"/>
      <c r="D652" s="61" t="e">
        <f>Tabla33[[#This Row],[CANTIDADEN FIAT]]/E652</f>
        <v>#DIV/0!</v>
      </c>
      <c r="E652" s="6"/>
      <c r="F652" s="6"/>
      <c r="G652" s="2"/>
      <c r="H652" s="16"/>
      <c r="I652" s="16"/>
      <c r="J652" s="16"/>
      <c r="K652" s="3">
        <f>IF('Moneda Fiat'!A652="Venta",(E652+F652)*-1,'Moneda Fiat'!E652-'Moneda Fiat'!F652)</f>
        <v>0</v>
      </c>
    </row>
    <row r="653" spans="1:11" ht="15" customHeight="1" x14ac:dyDescent="0.25">
      <c r="A653" s="13"/>
      <c r="B653" s="14"/>
      <c r="C653" s="60"/>
      <c r="D653" s="61" t="e">
        <f>Tabla33[[#This Row],[CANTIDADEN FIAT]]/E653</f>
        <v>#DIV/0!</v>
      </c>
      <c r="E653" s="6"/>
      <c r="F653" s="6"/>
      <c r="G653" s="2"/>
      <c r="H653" s="16"/>
      <c r="I653" s="16"/>
      <c r="J653" s="16"/>
      <c r="K653" s="3">
        <f>IF('Moneda Fiat'!A653="Venta",(E653+F653)*-1,'Moneda Fiat'!E653-'Moneda Fiat'!F653)</f>
        <v>0</v>
      </c>
    </row>
    <row r="654" spans="1:11" ht="15" customHeight="1" x14ac:dyDescent="0.25">
      <c r="A654" s="13"/>
      <c r="B654" s="14"/>
      <c r="C654" s="60"/>
      <c r="D654" s="61" t="e">
        <f>Tabla33[[#This Row],[CANTIDADEN FIAT]]/E654</f>
        <v>#DIV/0!</v>
      </c>
      <c r="E654" s="6"/>
      <c r="F654" s="6"/>
      <c r="G654" s="2"/>
      <c r="H654" s="16"/>
      <c r="I654" s="16"/>
      <c r="J654" s="16"/>
      <c r="K654" s="3">
        <f>IF('Moneda Fiat'!A654="Venta",(E654+F654)*-1,'Moneda Fiat'!E654-'Moneda Fiat'!F654)</f>
        <v>0</v>
      </c>
    </row>
    <row r="655" spans="1:11" ht="15" customHeight="1" x14ac:dyDescent="0.25">
      <c r="A655" s="13"/>
      <c r="B655" s="14"/>
      <c r="C655" s="60"/>
      <c r="D655" s="61" t="e">
        <f>Tabla33[[#This Row],[CANTIDADEN FIAT]]/E655</f>
        <v>#DIV/0!</v>
      </c>
      <c r="E655" s="6"/>
      <c r="F655" s="6"/>
      <c r="G655" s="2"/>
      <c r="H655" s="16"/>
      <c r="I655" s="16"/>
      <c r="J655" s="16"/>
      <c r="K655" s="3">
        <f>IF('Moneda Fiat'!A655="Venta",(E655+F655)*-1,'Moneda Fiat'!E655-'Moneda Fiat'!F655)</f>
        <v>0</v>
      </c>
    </row>
    <row r="656" spans="1:11" ht="15" customHeight="1" x14ac:dyDescent="0.25">
      <c r="A656" s="13"/>
      <c r="B656" s="14"/>
      <c r="C656" s="60"/>
      <c r="D656" s="61" t="e">
        <f>Tabla33[[#This Row],[CANTIDADEN FIAT]]/E656</f>
        <v>#DIV/0!</v>
      </c>
      <c r="E656" s="6"/>
      <c r="F656" s="6"/>
      <c r="G656" s="2"/>
      <c r="H656" s="16"/>
      <c r="I656" s="16"/>
      <c r="J656" s="16"/>
      <c r="K656" s="3">
        <f>IF('Moneda Fiat'!A656="Venta",(E656+F656)*-1,'Moneda Fiat'!E656-'Moneda Fiat'!F656)</f>
        <v>0</v>
      </c>
    </row>
    <row r="657" spans="1:11" ht="15" customHeight="1" x14ac:dyDescent="0.25">
      <c r="A657" s="13"/>
      <c r="B657" s="14"/>
      <c r="C657" s="60"/>
      <c r="D657" s="61" t="e">
        <f>Tabla33[[#This Row],[CANTIDADEN FIAT]]/E657</f>
        <v>#DIV/0!</v>
      </c>
      <c r="E657" s="6"/>
      <c r="F657" s="6"/>
      <c r="G657" s="2"/>
      <c r="H657" s="16"/>
      <c r="I657" s="16"/>
      <c r="J657" s="16"/>
      <c r="K657" s="3">
        <f>IF('Moneda Fiat'!A657="Venta",(E657+F657)*-1,'Moneda Fiat'!E657-'Moneda Fiat'!F657)</f>
        <v>0</v>
      </c>
    </row>
    <row r="658" spans="1:11" ht="15" customHeight="1" x14ac:dyDescent="0.25">
      <c r="A658" s="13"/>
      <c r="B658" s="14"/>
      <c r="C658" s="60"/>
      <c r="D658" s="61" t="e">
        <f>Tabla33[[#This Row],[CANTIDADEN FIAT]]/E658</f>
        <v>#DIV/0!</v>
      </c>
      <c r="E658" s="6"/>
      <c r="F658" s="6"/>
      <c r="G658" s="2"/>
      <c r="H658" s="16"/>
      <c r="I658" s="16"/>
      <c r="J658" s="16"/>
      <c r="K658" s="3">
        <f>IF('Moneda Fiat'!A658="Venta",(E658+F658)*-1,'Moneda Fiat'!E658-'Moneda Fiat'!F658)</f>
        <v>0</v>
      </c>
    </row>
    <row r="659" spans="1:11" ht="15" customHeight="1" x14ac:dyDescent="0.25">
      <c r="A659" s="13"/>
      <c r="B659" s="14"/>
      <c r="C659" s="60"/>
      <c r="D659" s="61" t="e">
        <f>Tabla33[[#This Row],[CANTIDADEN FIAT]]/E659</f>
        <v>#DIV/0!</v>
      </c>
      <c r="E659" s="6"/>
      <c r="F659" s="6"/>
      <c r="G659" s="2"/>
      <c r="H659" s="16"/>
      <c r="I659" s="16"/>
      <c r="J659" s="16"/>
      <c r="K659" s="3">
        <f>IF('Moneda Fiat'!A659="Venta",(E659+F659)*-1,'Moneda Fiat'!E659-'Moneda Fiat'!F659)</f>
        <v>0</v>
      </c>
    </row>
    <row r="660" spans="1:11" ht="15" customHeight="1" x14ac:dyDescent="0.25">
      <c r="A660" s="13"/>
      <c r="B660" s="14"/>
      <c r="C660" s="60"/>
      <c r="D660" s="61" t="e">
        <f>Tabla33[[#This Row],[CANTIDADEN FIAT]]/E660</f>
        <v>#DIV/0!</v>
      </c>
      <c r="E660" s="6"/>
      <c r="F660" s="6"/>
      <c r="G660" s="2"/>
      <c r="H660" s="16"/>
      <c r="I660" s="16"/>
      <c r="J660" s="16"/>
      <c r="K660" s="3">
        <f>IF('Moneda Fiat'!A660="Venta",(E660+F660)*-1,'Moneda Fiat'!E660-'Moneda Fiat'!F660)</f>
        <v>0</v>
      </c>
    </row>
    <row r="661" spans="1:11" ht="15" customHeight="1" x14ac:dyDescent="0.25">
      <c r="A661" s="13"/>
      <c r="B661" s="14"/>
      <c r="C661" s="60"/>
      <c r="D661" s="61" t="e">
        <f>Tabla33[[#This Row],[CANTIDADEN FIAT]]/E661</f>
        <v>#DIV/0!</v>
      </c>
      <c r="E661" s="6"/>
      <c r="F661" s="6"/>
      <c r="G661" s="2"/>
      <c r="H661" s="16"/>
      <c r="I661" s="16"/>
      <c r="J661" s="16"/>
      <c r="K661" s="3">
        <f>IF('Moneda Fiat'!A661="Venta",(E661+F661)*-1,'Moneda Fiat'!E661-'Moneda Fiat'!F661)</f>
        <v>0</v>
      </c>
    </row>
    <row r="662" spans="1:11" ht="15" customHeight="1" x14ac:dyDescent="0.25">
      <c r="A662" s="13"/>
      <c r="B662" s="14"/>
      <c r="C662" s="60"/>
      <c r="D662" s="61" t="e">
        <f>Tabla33[[#This Row],[CANTIDADEN FIAT]]/E662</f>
        <v>#DIV/0!</v>
      </c>
      <c r="E662" s="6"/>
      <c r="F662" s="6"/>
      <c r="G662" s="2"/>
      <c r="H662" s="16"/>
      <c r="I662" s="16"/>
      <c r="J662" s="16"/>
      <c r="K662" s="3">
        <f>IF('Moneda Fiat'!A662="Venta",(E662+F662)*-1,'Moneda Fiat'!E662-'Moneda Fiat'!F662)</f>
        <v>0</v>
      </c>
    </row>
    <row r="663" spans="1:11" ht="15" customHeight="1" x14ac:dyDescent="0.25">
      <c r="A663" s="13"/>
      <c r="B663" s="14"/>
      <c r="C663" s="60"/>
      <c r="D663" s="61" t="e">
        <f>Tabla33[[#This Row],[CANTIDADEN FIAT]]/E663</f>
        <v>#DIV/0!</v>
      </c>
      <c r="E663" s="6"/>
      <c r="F663" s="6"/>
      <c r="G663" s="2"/>
      <c r="H663" s="16"/>
      <c r="I663" s="16"/>
      <c r="J663" s="16"/>
      <c r="K663" s="3">
        <f>IF('Moneda Fiat'!A663="Venta",(E663+F663)*-1,'Moneda Fiat'!E663-'Moneda Fiat'!F663)</f>
        <v>0</v>
      </c>
    </row>
    <row r="664" spans="1:11" ht="15" customHeight="1" x14ac:dyDescent="0.25">
      <c r="A664" s="13"/>
      <c r="B664" s="14"/>
      <c r="C664" s="60"/>
      <c r="D664" s="61" t="e">
        <f>Tabla33[[#This Row],[CANTIDADEN FIAT]]/E664</f>
        <v>#DIV/0!</v>
      </c>
      <c r="E664" s="6"/>
      <c r="F664" s="6"/>
      <c r="G664" s="2"/>
      <c r="H664" s="16"/>
      <c r="I664" s="16"/>
      <c r="J664" s="16"/>
      <c r="K664" s="3">
        <f>IF('Moneda Fiat'!A664="Venta",(E664+F664)*-1,'Moneda Fiat'!E664-'Moneda Fiat'!F664)</f>
        <v>0</v>
      </c>
    </row>
    <row r="665" spans="1:11" ht="15" customHeight="1" x14ac:dyDescent="0.25">
      <c r="A665" s="13"/>
      <c r="B665" s="14"/>
      <c r="C665" s="60"/>
      <c r="D665" s="61" t="e">
        <f>Tabla33[[#This Row],[CANTIDADEN FIAT]]/E665</f>
        <v>#DIV/0!</v>
      </c>
      <c r="E665" s="6"/>
      <c r="F665" s="6"/>
      <c r="G665" s="2"/>
      <c r="H665" s="16"/>
      <c r="I665" s="16"/>
      <c r="J665" s="16"/>
      <c r="K665" s="3">
        <f>IF('Moneda Fiat'!A665="Venta",(E665+F665)*-1,'Moneda Fiat'!E665-'Moneda Fiat'!F665)</f>
        <v>0</v>
      </c>
    </row>
    <row r="666" spans="1:11" ht="15" customHeight="1" x14ac:dyDescent="0.25">
      <c r="A666" s="13"/>
      <c r="B666" s="14"/>
      <c r="C666" s="60"/>
      <c r="D666" s="61" t="e">
        <f>Tabla33[[#This Row],[CANTIDADEN FIAT]]/E666</f>
        <v>#DIV/0!</v>
      </c>
      <c r="E666" s="6"/>
      <c r="F666" s="6"/>
      <c r="G666" s="2"/>
      <c r="H666" s="16"/>
      <c r="I666" s="16"/>
      <c r="J666" s="16"/>
      <c r="K666" s="3">
        <f>IF('Moneda Fiat'!A666="Venta",(E666+F666)*-1,'Moneda Fiat'!E666-'Moneda Fiat'!F666)</f>
        <v>0</v>
      </c>
    </row>
    <row r="667" spans="1:11" ht="15" customHeight="1" x14ac:dyDescent="0.25">
      <c r="A667" s="13"/>
      <c r="B667" s="14"/>
      <c r="C667" s="60"/>
      <c r="D667" s="61" t="e">
        <f>Tabla33[[#This Row],[CANTIDADEN FIAT]]/E667</f>
        <v>#DIV/0!</v>
      </c>
      <c r="E667" s="6"/>
      <c r="F667" s="6"/>
      <c r="G667" s="2"/>
      <c r="H667" s="16"/>
      <c r="I667" s="16"/>
      <c r="J667" s="16"/>
      <c r="K667" s="3">
        <f>IF('Moneda Fiat'!A667="Venta",(E667+F667)*-1,'Moneda Fiat'!E667-'Moneda Fiat'!F667)</f>
        <v>0</v>
      </c>
    </row>
    <row r="668" spans="1:11" ht="15" customHeight="1" x14ac:dyDescent="0.25">
      <c r="A668" s="13"/>
      <c r="B668" s="14"/>
      <c r="C668" s="60"/>
      <c r="D668" s="61" t="e">
        <f>Tabla33[[#This Row],[CANTIDADEN FIAT]]/E668</f>
        <v>#DIV/0!</v>
      </c>
      <c r="E668" s="6"/>
      <c r="F668" s="6"/>
      <c r="G668" s="2"/>
      <c r="H668" s="16"/>
      <c r="I668" s="16"/>
      <c r="J668" s="16"/>
      <c r="K668" s="3">
        <f>IF('Moneda Fiat'!A668="Venta",(E668+F668)*-1,'Moneda Fiat'!E668-'Moneda Fiat'!F668)</f>
        <v>0</v>
      </c>
    </row>
    <row r="669" spans="1:11" ht="15" customHeight="1" x14ac:dyDescent="0.25">
      <c r="A669" s="13"/>
      <c r="B669" s="14"/>
      <c r="C669" s="60"/>
      <c r="D669" s="61" t="e">
        <f>Tabla33[[#This Row],[CANTIDADEN FIAT]]/E669</f>
        <v>#DIV/0!</v>
      </c>
      <c r="E669" s="6"/>
      <c r="F669" s="6"/>
      <c r="G669" s="2"/>
      <c r="H669" s="16"/>
      <c r="I669" s="16"/>
      <c r="J669" s="16"/>
      <c r="K669" s="3">
        <f>IF('Moneda Fiat'!A669="Venta",(E669+F669)*-1,'Moneda Fiat'!E669-'Moneda Fiat'!F669)</f>
        <v>0</v>
      </c>
    </row>
    <row r="670" spans="1:11" ht="15" customHeight="1" x14ac:dyDescent="0.25">
      <c r="A670" s="13"/>
      <c r="B670" s="14"/>
      <c r="C670" s="60"/>
      <c r="D670" s="61" t="e">
        <f>Tabla33[[#This Row],[CANTIDADEN FIAT]]/E670</f>
        <v>#DIV/0!</v>
      </c>
      <c r="E670" s="6"/>
      <c r="F670" s="6"/>
      <c r="G670" s="2"/>
      <c r="H670" s="16"/>
      <c r="I670" s="16"/>
      <c r="J670" s="16"/>
      <c r="K670" s="3">
        <f>IF('Moneda Fiat'!A670="Venta",(E670+F670)*-1,'Moneda Fiat'!E670-'Moneda Fiat'!F670)</f>
        <v>0</v>
      </c>
    </row>
    <row r="671" spans="1:11" ht="15" customHeight="1" x14ac:dyDescent="0.25">
      <c r="A671" s="13"/>
      <c r="B671" s="14"/>
      <c r="C671" s="60"/>
      <c r="D671" s="61" t="e">
        <f>Tabla33[[#This Row],[CANTIDADEN FIAT]]/E671</f>
        <v>#DIV/0!</v>
      </c>
      <c r="E671" s="6"/>
      <c r="F671" s="6"/>
      <c r="G671" s="2"/>
      <c r="H671" s="16"/>
      <c r="I671" s="16"/>
      <c r="J671" s="16"/>
      <c r="K671" s="3">
        <f>IF('Moneda Fiat'!A671="Venta",(E671+F671)*-1,'Moneda Fiat'!E671-'Moneda Fiat'!F671)</f>
        <v>0</v>
      </c>
    </row>
    <row r="672" spans="1:11" ht="15" customHeight="1" x14ac:dyDescent="0.25">
      <c r="A672" s="13"/>
      <c r="B672" s="14"/>
      <c r="C672" s="60"/>
      <c r="D672" s="61" t="e">
        <f>Tabla33[[#This Row],[CANTIDADEN FIAT]]/E672</f>
        <v>#DIV/0!</v>
      </c>
      <c r="E672" s="6"/>
      <c r="F672" s="6"/>
      <c r="G672" s="2"/>
      <c r="H672" s="16"/>
      <c r="I672" s="16"/>
      <c r="J672" s="16"/>
      <c r="K672" s="3">
        <f>IF('Moneda Fiat'!A672="Venta",(E672+F672)*-1,'Moneda Fiat'!E672-'Moneda Fiat'!F672)</f>
        <v>0</v>
      </c>
    </row>
    <row r="673" spans="1:11" ht="15" customHeight="1" x14ac:dyDescent="0.25">
      <c r="A673" s="13"/>
      <c r="B673" s="14"/>
      <c r="C673" s="60"/>
      <c r="D673" s="61" t="e">
        <f>Tabla33[[#This Row],[CANTIDADEN FIAT]]/E673</f>
        <v>#DIV/0!</v>
      </c>
      <c r="E673" s="6"/>
      <c r="F673" s="6"/>
      <c r="G673" s="2"/>
      <c r="H673" s="16"/>
      <c r="I673" s="16"/>
      <c r="J673" s="16"/>
      <c r="K673" s="3">
        <f>IF('Moneda Fiat'!A673="Venta",(E673+F673)*-1,'Moneda Fiat'!E673-'Moneda Fiat'!F673)</f>
        <v>0</v>
      </c>
    </row>
    <row r="674" spans="1:11" ht="15" customHeight="1" x14ac:dyDescent="0.25">
      <c r="A674" s="13"/>
      <c r="B674" s="14"/>
      <c r="C674" s="60"/>
      <c r="D674" s="61" t="e">
        <f>Tabla33[[#This Row],[CANTIDADEN FIAT]]/E674</f>
        <v>#DIV/0!</v>
      </c>
      <c r="E674" s="6"/>
      <c r="F674" s="6"/>
      <c r="G674" s="2"/>
      <c r="H674" s="16"/>
      <c r="I674" s="16"/>
      <c r="J674" s="16"/>
      <c r="K674" s="3">
        <f>IF('Moneda Fiat'!A674="Venta",(E674+F674)*-1,'Moneda Fiat'!E674-'Moneda Fiat'!F674)</f>
        <v>0</v>
      </c>
    </row>
    <row r="675" spans="1:11" ht="15" customHeight="1" x14ac:dyDescent="0.25">
      <c r="A675" s="13"/>
      <c r="B675" s="14"/>
      <c r="C675" s="60"/>
      <c r="D675" s="61" t="e">
        <f>Tabla33[[#This Row],[CANTIDADEN FIAT]]/E675</f>
        <v>#DIV/0!</v>
      </c>
      <c r="E675" s="6"/>
      <c r="F675" s="6"/>
      <c r="G675" s="2"/>
      <c r="H675" s="16"/>
      <c r="I675" s="16"/>
      <c r="J675" s="16"/>
      <c r="K675" s="3">
        <f>IF('Moneda Fiat'!A675="Venta",(E675+F675)*-1,'Moneda Fiat'!E675-'Moneda Fiat'!F675)</f>
        <v>0</v>
      </c>
    </row>
    <row r="676" spans="1:11" ht="15" customHeight="1" x14ac:dyDescent="0.25">
      <c r="A676" s="13"/>
      <c r="B676" s="14"/>
      <c r="C676" s="60"/>
      <c r="D676" s="61" t="e">
        <f>Tabla33[[#This Row],[CANTIDADEN FIAT]]/E676</f>
        <v>#DIV/0!</v>
      </c>
      <c r="E676" s="6"/>
      <c r="F676" s="6"/>
      <c r="G676" s="2"/>
      <c r="H676" s="16"/>
      <c r="I676" s="16"/>
      <c r="J676" s="16"/>
      <c r="K676" s="3">
        <f>IF('Moneda Fiat'!A676="Venta",(E676+F676)*-1,'Moneda Fiat'!E676-'Moneda Fiat'!F676)</f>
        <v>0</v>
      </c>
    </row>
    <row r="677" spans="1:11" ht="15" customHeight="1" x14ac:dyDescent="0.25">
      <c r="A677" s="13"/>
      <c r="B677" s="14"/>
      <c r="C677" s="60"/>
      <c r="D677" s="61" t="e">
        <f>Tabla33[[#This Row],[CANTIDADEN FIAT]]/E677</f>
        <v>#DIV/0!</v>
      </c>
      <c r="E677" s="6"/>
      <c r="F677" s="6"/>
      <c r="G677" s="2"/>
      <c r="H677" s="16"/>
      <c r="I677" s="16"/>
      <c r="J677" s="16"/>
      <c r="K677" s="3">
        <f>IF('Moneda Fiat'!A677="Venta",(E677+F677)*-1,'Moneda Fiat'!E677-'Moneda Fiat'!F677)</f>
        <v>0</v>
      </c>
    </row>
    <row r="678" spans="1:11" ht="15" customHeight="1" x14ac:dyDescent="0.25">
      <c r="A678" s="13"/>
      <c r="B678" s="14"/>
      <c r="C678" s="60"/>
      <c r="D678" s="61" t="e">
        <f>Tabla33[[#This Row],[CANTIDADEN FIAT]]/E678</f>
        <v>#DIV/0!</v>
      </c>
      <c r="E678" s="6"/>
      <c r="F678" s="6"/>
      <c r="G678" s="2"/>
      <c r="H678" s="16"/>
      <c r="I678" s="16"/>
      <c r="J678" s="16"/>
      <c r="K678" s="3">
        <f>IF('Moneda Fiat'!A678="Venta",(E678+F678)*-1,'Moneda Fiat'!E678-'Moneda Fiat'!F678)</f>
        <v>0</v>
      </c>
    </row>
    <row r="679" spans="1:11" ht="15" customHeight="1" x14ac:dyDescent="0.25">
      <c r="A679" s="13"/>
      <c r="B679" s="14"/>
      <c r="C679" s="60"/>
      <c r="D679" s="61" t="e">
        <f>Tabla33[[#This Row],[CANTIDADEN FIAT]]/E679</f>
        <v>#DIV/0!</v>
      </c>
      <c r="E679" s="6"/>
      <c r="F679" s="6"/>
      <c r="G679" s="2"/>
      <c r="H679" s="16"/>
      <c r="I679" s="16"/>
      <c r="J679" s="16"/>
      <c r="K679" s="3">
        <f>IF('Moneda Fiat'!A679="Venta",(E679+F679)*-1,'Moneda Fiat'!E679-'Moneda Fiat'!F679)</f>
        <v>0</v>
      </c>
    </row>
    <row r="680" spans="1:11" ht="15" customHeight="1" x14ac:dyDescent="0.25">
      <c r="A680" s="13"/>
      <c r="B680" s="14"/>
      <c r="C680" s="60"/>
      <c r="D680" s="61" t="e">
        <f>Tabla33[[#This Row],[CANTIDADEN FIAT]]/E680</f>
        <v>#DIV/0!</v>
      </c>
      <c r="E680" s="6"/>
      <c r="F680" s="6"/>
      <c r="G680" s="2"/>
      <c r="H680" s="16"/>
      <c r="I680" s="16"/>
      <c r="J680" s="16"/>
      <c r="K680" s="3">
        <f>IF('Moneda Fiat'!A680="Venta",(E680+F680)*-1,'Moneda Fiat'!E680-'Moneda Fiat'!F680)</f>
        <v>0</v>
      </c>
    </row>
    <row r="681" spans="1:11" ht="15" customHeight="1" x14ac:dyDescent="0.25">
      <c r="A681" s="13"/>
      <c r="B681" s="14"/>
      <c r="C681" s="60"/>
      <c r="D681" s="61" t="e">
        <f>Tabla33[[#This Row],[CANTIDADEN FIAT]]/E681</f>
        <v>#DIV/0!</v>
      </c>
      <c r="E681" s="6"/>
      <c r="F681" s="6"/>
      <c r="G681" s="2"/>
      <c r="H681" s="16"/>
      <c r="I681" s="16"/>
      <c r="J681" s="16"/>
      <c r="K681" s="3">
        <f>IF('Moneda Fiat'!A681="Venta",(E681+F681)*-1,'Moneda Fiat'!E681-'Moneda Fiat'!F681)</f>
        <v>0</v>
      </c>
    </row>
    <row r="682" spans="1:11" ht="15" customHeight="1" x14ac:dyDescent="0.25">
      <c r="A682" s="13"/>
      <c r="B682" s="14"/>
      <c r="C682" s="60"/>
      <c r="D682" s="61" t="e">
        <f>Tabla33[[#This Row],[CANTIDADEN FIAT]]/E682</f>
        <v>#DIV/0!</v>
      </c>
      <c r="E682" s="6"/>
      <c r="F682" s="6"/>
      <c r="G682" s="2"/>
      <c r="H682" s="16"/>
      <c r="I682" s="16"/>
      <c r="J682" s="16"/>
      <c r="K682" s="3">
        <f>IF('Moneda Fiat'!A682="Venta",(E682+F682)*-1,'Moneda Fiat'!E682-'Moneda Fiat'!F682)</f>
        <v>0</v>
      </c>
    </row>
    <row r="683" spans="1:11" ht="15" customHeight="1" x14ac:dyDescent="0.25">
      <c r="A683" s="13"/>
      <c r="B683" s="14"/>
      <c r="C683" s="60"/>
      <c r="D683" s="61" t="e">
        <f>Tabla33[[#This Row],[CANTIDADEN FIAT]]/E683</f>
        <v>#DIV/0!</v>
      </c>
      <c r="E683" s="6"/>
      <c r="F683" s="6"/>
      <c r="G683" s="2"/>
      <c r="H683" s="16"/>
      <c r="I683" s="16"/>
      <c r="J683" s="16"/>
      <c r="K683" s="3">
        <f>IF('Moneda Fiat'!A683="Venta",(E683+F683)*-1,'Moneda Fiat'!E683-'Moneda Fiat'!F683)</f>
        <v>0</v>
      </c>
    </row>
    <row r="684" spans="1:11" ht="15" customHeight="1" x14ac:dyDescent="0.25">
      <c r="A684" s="13"/>
      <c r="B684" s="14"/>
      <c r="C684" s="60"/>
      <c r="D684" s="61" t="e">
        <f>Tabla33[[#This Row],[CANTIDADEN FIAT]]/E684</f>
        <v>#DIV/0!</v>
      </c>
      <c r="E684" s="6"/>
      <c r="F684" s="6"/>
      <c r="G684" s="2"/>
      <c r="H684" s="16"/>
      <c r="I684" s="16"/>
      <c r="J684" s="16"/>
      <c r="K684" s="3">
        <f>IF('Moneda Fiat'!A684="Venta",(E684+F684)*-1,'Moneda Fiat'!E684-'Moneda Fiat'!F684)</f>
        <v>0</v>
      </c>
    </row>
    <row r="685" spans="1:11" ht="15" customHeight="1" x14ac:dyDescent="0.25">
      <c r="A685" s="13"/>
      <c r="B685" s="14"/>
      <c r="C685" s="60"/>
      <c r="D685" s="61" t="e">
        <f>Tabla33[[#This Row],[CANTIDADEN FIAT]]/E685</f>
        <v>#DIV/0!</v>
      </c>
      <c r="E685" s="6"/>
      <c r="F685" s="6"/>
      <c r="G685" s="2"/>
      <c r="H685" s="16"/>
      <c r="I685" s="16"/>
      <c r="J685" s="16"/>
      <c r="K685" s="3">
        <f>IF('Moneda Fiat'!A685="Venta",(E685+F685)*-1,'Moneda Fiat'!E685-'Moneda Fiat'!F685)</f>
        <v>0</v>
      </c>
    </row>
    <row r="686" spans="1:11" ht="15" customHeight="1" x14ac:dyDescent="0.25">
      <c r="A686" s="13"/>
      <c r="B686" s="14"/>
      <c r="C686" s="60"/>
      <c r="D686" s="61" t="e">
        <f>Tabla33[[#This Row],[CANTIDADEN FIAT]]/E686</f>
        <v>#DIV/0!</v>
      </c>
      <c r="E686" s="6"/>
      <c r="F686" s="6"/>
      <c r="G686" s="2"/>
      <c r="H686" s="16"/>
      <c r="I686" s="16"/>
      <c r="J686" s="16"/>
      <c r="K686" s="3">
        <f>IF('Moneda Fiat'!A686="Venta",(E686+F686)*-1,'Moneda Fiat'!E686-'Moneda Fiat'!F686)</f>
        <v>0</v>
      </c>
    </row>
    <row r="687" spans="1:11" ht="15" customHeight="1" x14ac:dyDescent="0.25">
      <c r="A687" s="13"/>
      <c r="B687" s="14"/>
      <c r="C687" s="60"/>
      <c r="D687" s="61" t="e">
        <f>Tabla33[[#This Row],[CANTIDADEN FIAT]]/E687</f>
        <v>#DIV/0!</v>
      </c>
      <c r="E687" s="6"/>
      <c r="F687" s="6"/>
      <c r="G687" s="2"/>
      <c r="H687" s="16"/>
      <c r="I687" s="16"/>
      <c r="J687" s="16"/>
      <c r="K687" s="3">
        <f>IF('Moneda Fiat'!A687="Venta",(E687+F687)*-1,'Moneda Fiat'!E687-'Moneda Fiat'!F687)</f>
        <v>0</v>
      </c>
    </row>
    <row r="688" spans="1:11" ht="15" customHeight="1" x14ac:dyDescent="0.25">
      <c r="A688" s="13"/>
      <c r="B688" s="14"/>
      <c r="C688" s="60"/>
      <c r="D688" s="61" t="e">
        <f>Tabla33[[#This Row],[CANTIDADEN FIAT]]/E688</f>
        <v>#DIV/0!</v>
      </c>
      <c r="E688" s="6"/>
      <c r="F688" s="6"/>
      <c r="G688" s="2"/>
      <c r="H688" s="16"/>
      <c r="I688" s="16"/>
      <c r="J688" s="16"/>
      <c r="K688" s="3">
        <f>IF('Moneda Fiat'!A688="Venta",(E688+F688)*-1,'Moneda Fiat'!E688-'Moneda Fiat'!F688)</f>
        <v>0</v>
      </c>
    </row>
    <row r="689" spans="1:11" ht="15" customHeight="1" x14ac:dyDescent="0.25">
      <c r="A689" s="13"/>
      <c r="B689" s="14"/>
      <c r="C689" s="60"/>
      <c r="D689" s="61" t="e">
        <f>Tabla33[[#This Row],[CANTIDADEN FIAT]]/E689</f>
        <v>#DIV/0!</v>
      </c>
      <c r="E689" s="6"/>
      <c r="F689" s="6"/>
      <c r="G689" s="2"/>
      <c r="H689" s="16"/>
      <c r="I689" s="16"/>
      <c r="J689" s="16"/>
      <c r="K689" s="3">
        <f>IF('Moneda Fiat'!A689="Venta",(E689+F689)*-1,'Moneda Fiat'!E689-'Moneda Fiat'!F689)</f>
        <v>0</v>
      </c>
    </row>
    <row r="690" spans="1:11" ht="15" customHeight="1" x14ac:dyDescent="0.25">
      <c r="A690" s="13"/>
      <c r="B690" s="14"/>
      <c r="C690" s="60"/>
      <c r="D690" s="61" t="e">
        <f>Tabla33[[#This Row],[CANTIDADEN FIAT]]/E690</f>
        <v>#DIV/0!</v>
      </c>
      <c r="E690" s="6"/>
      <c r="F690" s="6"/>
      <c r="G690" s="2"/>
      <c r="H690" s="16"/>
      <c r="I690" s="16"/>
      <c r="J690" s="16"/>
      <c r="K690" s="3">
        <f>IF('Moneda Fiat'!A690="Venta",(E690+F690)*-1,'Moneda Fiat'!E690-'Moneda Fiat'!F690)</f>
        <v>0</v>
      </c>
    </row>
    <row r="691" spans="1:11" ht="15" customHeight="1" x14ac:dyDescent="0.25">
      <c r="A691" s="13"/>
      <c r="B691" s="14"/>
      <c r="C691" s="60"/>
      <c r="D691" s="61" t="e">
        <f>Tabla33[[#This Row],[CANTIDADEN FIAT]]/E691</f>
        <v>#DIV/0!</v>
      </c>
      <c r="E691" s="6"/>
      <c r="F691" s="6"/>
      <c r="G691" s="2"/>
      <c r="H691" s="16"/>
      <c r="I691" s="16"/>
      <c r="J691" s="16"/>
      <c r="K691" s="3">
        <f>IF('Moneda Fiat'!A691="Venta",(E691+F691)*-1,'Moneda Fiat'!E691-'Moneda Fiat'!F691)</f>
        <v>0</v>
      </c>
    </row>
    <row r="692" spans="1:11" ht="15" customHeight="1" x14ac:dyDescent="0.25">
      <c r="A692" s="13"/>
      <c r="B692" s="14"/>
      <c r="C692" s="60"/>
      <c r="D692" s="61" t="e">
        <f>Tabla33[[#This Row],[CANTIDADEN FIAT]]/E692</f>
        <v>#DIV/0!</v>
      </c>
      <c r="E692" s="6"/>
      <c r="F692" s="6"/>
      <c r="G692" s="2"/>
      <c r="H692" s="16"/>
      <c r="I692" s="16"/>
      <c r="J692" s="16"/>
      <c r="K692" s="3">
        <f>IF('Moneda Fiat'!A692="Venta",(E692+F692)*-1,'Moneda Fiat'!E692-'Moneda Fiat'!F692)</f>
        <v>0</v>
      </c>
    </row>
    <row r="693" spans="1:11" ht="15" customHeight="1" x14ac:dyDescent="0.25">
      <c r="A693" s="13"/>
      <c r="B693" s="14"/>
      <c r="C693" s="60"/>
      <c r="D693" s="61" t="e">
        <f>Tabla33[[#This Row],[CANTIDADEN FIAT]]/E693</f>
        <v>#DIV/0!</v>
      </c>
      <c r="E693" s="6"/>
      <c r="F693" s="6"/>
      <c r="G693" s="2"/>
      <c r="H693" s="16"/>
      <c r="I693" s="16"/>
      <c r="J693" s="16"/>
      <c r="K693" s="3">
        <f>IF('Moneda Fiat'!A693="Venta",(E693+F693)*-1,'Moneda Fiat'!E693-'Moneda Fiat'!F693)</f>
        <v>0</v>
      </c>
    </row>
    <row r="694" spans="1:11" ht="15" customHeight="1" x14ac:dyDescent="0.25">
      <c r="A694" s="13"/>
      <c r="B694" s="14"/>
      <c r="C694" s="60"/>
      <c r="D694" s="61" t="e">
        <f>Tabla33[[#This Row],[CANTIDADEN FIAT]]/E694</f>
        <v>#DIV/0!</v>
      </c>
      <c r="E694" s="6"/>
      <c r="F694" s="6"/>
      <c r="G694" s="2"/>
      <c r="H694" s="16"/>
      <c r="I694" s="16"/>
      <c r="J694" s="16"/>
      <c r="K694" s="3">
        <f>IF('Moneda Fiat'!A694="Venta",(E694+F694)*-1,'Moneda Fiat'!E694-'Moneda Fiat'!F694)</f>
        <v>0</v>
      </c>
    </row>
    <row r="695" spans="1:11" ht="15" customHeight="1" x14ac:dyDescent="0.25">
      <c r="A695" s="13"/>
      <c r="B695" s="14"/>
      <c r="C695" s="60"/>
      <c r="D695" s="61" t="e">
        <f>Tabla33[[#This Row],[CANTIDADEN FIAT]]/E695</f>
        <v>#DIV/0!</v>
      </c>
      <c r="E695" s="6"/>
      <c r="F695" s="6"/>
      <c r="G695" s="2"/>
      <c r="H695" s="16"/>
      <c r="I695" s="16"/>
      <c r="J695" s="16"/>
      <c r="K695" s="3">
        <f>IF('Moneda Fiat'!A695="Venta",(E695+F695)*-1,'Moneda Fiat'!E695-'Moneda Fiat'!F695)</f>
        <v>0</v>
      </c>
    </row>
    <row r="696" spans="1:11" ht="15" customHeight="1" x14ac:dyDescent="0.25">
      <c r="A696" s="13"/>
      <c r="B696" s="14"/>
      <c r="C696" s="60"/>
      <c r="D696" s="61" t="e">
        <f>Tabla33[[#This Row],[CANTIDADEN FIAT]]/E696</f>
        <v>#DIV/0!</v>
      </c>
      <c r="E696" s="6"/>
      <c r="F696" s="6"/>
      <c r="G696" s="2"/>
      <c r="H696" s="16"/>
      <c r="I696" s="16"/>
      <c r="J696" s="16"/>
      <c r="K696" s="3">
        <f>IF('Moneda Fiat'!A696="Venta",(E696+F696)*-1,'Moneda Fiat'!E696-'Moneda Fiat'!F696)</f>
        <v>0</v>
      </c>
    </row>
    <row r="697" spans="1:11" ht="15" customHeight="1" x14ac:dyDescent="0.25">
      <c r="A697" s="13"/>
      <c r="B697" s="14"/>
      <c r="C697" s="60"/>
      <c r="D697" s="61" t="e">
        <f>Tabla33[[#This Row],[CANTIDADEN FIAT]]/E697</f>
        <v>#DIV/0!</v>
      </c>
      <c r="E697" s="6"/>
      <c r="F697" s="6"/>
      <c r="G697" s="2"/>
      <c r="H697" s="16"/>
      <c r="I697" s="16"/>
      <c r="J697" s="16"/>
      <c r="K697" s="3">
        <f>IF('Moneda Fiat'!A697="Venta",(E697+F697)*-1,'Moneda Fiat'!E697-'Moneda Fiat'!F697)</f>
        <v>0</v>
      </c>
    </row>
    <row r="698" spans="1:11" ht="15" customHeight="1" x14ac:dyDescent="0.25">
      <c r="A698" s="13"/>
      <c r="B698" s="14"/>
      <c r="C698" s="60"/>
      <c r="D698" s="61" t="e">
        <f>Tabla33[[#This Row],[CANTIDADEN FIAT]]/E698</f>
        <v>#DIV/0!</v>
      </c>
      <c r="E698" s="6"/>
      <c r="F698" s="6"/>
      <c r="G698" s="2"/>
      <c r="H698" s="16"/>
      <c r="I698" s="16"/>
      <c r="J698" s="16"/>
      <c r="K698" s="3">
        <f>IF('Moneda Fiat'!A698="Venta",(E698+F698)*-1,'Moneda Fiat'!E698-'Moneda Fiat'!F698)</f>
        <v>0</v>
      </c>
    </row>
    <row r="699" spans="1:11" ht="15" customHeight="1" x14ac:dyDescent="0.25">
      <c r="A699" s="13"/>
      <c r="B699" s="14"/>
      <c r="C699" s="60"/>
      <c r="D699" s="61" t="e">
        <f>Tabla33[[#This Row],[CANTIDADEN FIAT]]/E699</f>
        <v>#DIV/0!</v>
      </c>
      <c r="E699" s="6"/>
      <c r="F699" s="6"/>
      <c r="G699" s="2"/>
      <c r="H699" s="16"/>
      <c r="I699" s="16"/>
      <c r="J699" s="16"/>
      <c r="K699" s="3">
        <f>IF('Moneda Fiat'!A699="Venta",(E699+F699)*-1,'Moneda Fiat'!E699-'Moneda Fiat'!F699)</f>
        <v>0</v>
      </c>
    </row>
    <row r="700" spans="1:11" ht="15" customHeight="1" x14ac:dyDescent="0.25">
      <c r="A700" s="13"/>
      <c r="B700" s="14"/>
      <c r="C700" s="60"/>
      <c r="D700" s="61" t="e">
        <f>Tabla33[[#This Row],[CANTIDADEN FIAT]]/E700</f>
        <v>#DIV/0!</v>
      </c>
      <c r="E700" s="6"/>
      <c r="F700" s="6"/>
      <c r="G700" s="2"/>
      <c r="H700" s="16"/>
      <c r="I700" s="16"/>
      <c r="J700" s="16"/>
      <c r="K700" s="3">
        <f>IF('Moneda Fiat'!A700="Venta",(E700+F700)*-1,'Moneda Fiat'!E700-'Moneda Fiat'!F700)</f>
        <v>0</v>
      </c>
    </row>
    <row r="701" spans="1:11" ht="15" customHeight="1" x14ac:dyDescent="0.25">
      <c r="A701" s="13"/>
      <c r="B701" s="14"/>
      <c r="C701" s="60"/>
      <c r="D701" s="61" t="e">
        <f>Tabla33[[#This Row],[CANTIDADEN FIAT]]/E701</f>
        <v>#DIV/0!</v>
      </c>
      <c r="E701" s="6"/>
      <c r="F701" s="6"/>
      <c r="G701" s="2"/>
      <c r="H701" s="16"/>
      <c r="I701" s="16"/>
      <c r="J701" s="16"/>
      <c r="K701" s="3">
        <f>IF('Moneda Fiat'!A701="Venta",(E701+F701)*-1,'Moneda Fiat'!E701-'Moneda Fiat'!F701)</f>
        <v>0</v>
      </c>
    </row>
    <row r="702" spans="1:11" ht="15" customHeight="1" x14ac:dyDescent="0.25">
      <c r="A702" s="13"/>
      <c r="B702" s="14"/>
      <c r="C702" s="60"/>
      <c r="D702" s="61" t="e">
        <f>Tabla33[[#This Row],[CANTIDADEN FIAT]]/E702</f>
        <v>#DIV/0!</v>
      </c>
      <c r="E702" s="6"/>
      <c r="F702" s="6"/>
      <c r="G702" s="2"/>
      <c r="H702" s="16"/>
      <c r="I702" s="16"/>
      <c r="J702" s="16"/>
      <c r="K702" s="3">
        <f>IF('Moneda Fiat'!A702="Venta",(E702+F702)*-1,'Moneda Fiat'!E702-'Moneda Fiat'!F702)</f>
        <v>0</v>
      </c>
    </row>
    <row r="703" spans="1:11" ht="15" customHeight="1" x14ac:dyDescent="0.25">
      <c r="A703" s="13"/>
      <c r="B703" s="14"/>
      <c r="C703" s="60"/>
      <c r="D703" s="61" t="e">
        <f>Tabla33[[#This Row],[CANTIDADEN FIAT]]/E703</f>
        <v>#DIV/0!</v>
      </c>
      <c r="E703" s="6"/>
      <c r="F703" s="6"/>
      <c r="G703" s="2"/>
      <c r="H703" s="16"/>
      <c r="I703" s="16"/>
      <c r="J703" s="16"/>
      <c r="K703" s="3">
        <f>IF('Moneda Fiat'!A703="Venta",(E703+F703)*-1,'Moneda Fiat'!E703-'Moneda Fiat'!F703)</f>
        <v>0</v>
      </c>
    </row>
    <row r="704" spans="1:11" ht="15" customHeight="1" x14ac:dyDescent="0.25">
      <c r="A704" s="13"/>
      <c r="B704" s="14"/>
      <c r="C704" s="60"/>
      <c r="D704" s="61" t="e">
        <f>Tabla33[[#This Row],[CANTIDADEN FIAT]]/E704</f>
        <v>#DIV/0!</v>
      </c>
      <c r="E704" s="6"/>
      <c r="F704" s="6"/>
      <c r="G704" s="2"/>
      <c r="H704" s="16"/>
      <c r="I704" s="16"/>
      <c r="J704" s="16"/>
      <c r="K704" s="3">
        <f>IF('Moneda Fiat'!A704="Venta",(E704+F704)*-1,'Moneda Fiat'!E704-'Moneda Fiat'!F704)</f>
        <v>0</v>
      </c>
    </row>
    <row r="705" spans="1:11" ht="15" customHeight="1" x14ac:dyDescent="0.25">
      <c r="A705" s="13"/>
      <c r="B705" s="14"/>
      <c r="C705" s="60"/>
      <c r="D705" s="61" t="e">
        <f>Tabla33[[#This Row],[CANTIDADEN FIAT]]/E705</f>
        <v>#DIV/0!</v>
      </c>
      <c r="E705" s="6"/>
      <c r="F705" s="6"/>
      <c r="G705" s="2"/>
      <c r="H705" s="16"/>
      <c r="I705" s="16"/>
      <c r="J705" s="16"/>
      <c r="K705" s="3">
        <f>IF('Moneda Fiat'!A705="Venta",(E705+F705)*-1,'Moneda Fiat'!E705-'Moneda Fiat'!F705)</f>
        <v>0</v>
      </c>
    </row>
    <row r="706" spans="1:11" ht="15" customHeight="1" x14ac:dyDescent="0.25">
      <c r="A706" s="13"/>
      <c r="B706" s="14"/>
      <c r="C706" s="60"/>
      <c r="D706" s="61" t="e">
        <f>Tabla33[[#This Row],[CANTIDADEN FIAT]]/E706</f>
        <v>#DIV/0!</v>
      </c>
      <c r="E706" s="6"/>
      <c r="F706" s="6"/>
      <c r="G706" s="2"/>
      <c r="H706" s="16"/>
      <c r="I706" s="16"/>
      <c r="J706" s="16"/>
      <c r="K706" s="3">
        <f>IF('Moneda Fiat'!A706="Venta",(E706+F706)*-1,'Moneda Fiat'!E706-'Moneda Fiat'!F706)</f>
        <v>0</v>
      </c>
    </row>
    <row r="707" spans="1:11" ht="15" customHeight="1" x14ac:dyDescent="0.25">
      <c r="A707" s="13"/>
      <c r="B707" s="14"/>
      <c r="C707" s="60"/>
      <c r="D707" s="61" t="e">
        <f>Tabla33[[#This Row],[CANTIDADEN FIAT]]/E707</f>
        <v>#DIV/0!</v>
      </c>
      <c r="E707" s="6"/>
      <c r="F707" s="6"/>
      <c r="G707" s="2"/>
      <c r="H707" s="16"/>
      <c r="I707" s="16"/>
      <c r="J707" s="16"/>
      <c r="K707" s="3">
        <f>IF('Moneda Fiat'!A707="Venta",(E707+F707)*-1,'Moneda Fiat'!E707-'Moneda Fiat'!F707)</f>
        <v>0</v>
      </c>
    </row>
    <row r="708" spans="1:11" ht="15" customHeight="1" x14ac:dyDescent="0.25">
      <c r="A708" s="13"/>
      <c r="B708" s="14"/>
      <c r="C708" s="60"/>
      <c r="D708" s="61" t="e">
        <f>Tabla33[[#This Row],[CANTIDADEN FIAT]]/E708</f>
        <v>#DIV/0!</v>
      </c>
      <c r="E708" s="6"/>
      <c r="F708" s="6"/>
      <c r="G708" s="2"/>
      <c r="H708" s="16"/>
      <c r="I708" s="16"/>
      <c r="J708" s="16"/>
      <c r="K708" s="3">
        <f>IF('Moneda Fiat'!A708="Venta",(E708+F708)*-1,'Moneda Fiat'!E708-'Moneda Fiat'!F708)</f>
        <v>0</v>
      </c>
    </row>
    <row r="709" spans="1:11" ht="15" customHeight="1" x14ac:dyDescent="0.25">
      <c r="A709" s="13"/>
      <c r="B709" s="14"/>
      <c r="C709" s="60"/>
      <c r="D709" s="61" t="e">
        <f>Tabla33[[#This Row],[CANTIDADEN FIAT]]/E709</f>
        <v>#DIV/0!</v>
      </c>
      <c r="E709" s="6"/>
      <c r="F709" s="6"/>
      <c r="G709" s="2"/>
      <c r="H709" s="16"/>
      <c r="I709" s="16"/>
      <c r="J709" s="16"/>
      <c r="K709" s="3">
        <f>IF('Moneda Fiat'!A709="Venta",(E709+F709)*-1,'Moneda Fiat'!E709-'Moneda Fiat'!F709)</f>
        <v>0</v>
      </c>
    </row>
    <row r="710" spans="1:11" ht="15" customHeight="1" x14ac:dyDescent="0.25">
      <c r="A710" s="13"/>
      <c r="B710" s="14"/>
      <c r="C710" s="60"/>
      <c r="D710" s="61" t="e">
        <f>Tabla33[[#This Row],[CANTIDADEN FIAT]]/E710</f>
        <v>#DIV/0!</v>
      </c>
      <c r="E710" s="6"/>
      <c r="F710" s="6"/>
      <c r="G710" s="2"/>
      <c r="H710" s="16"/>
      <c r="I710" s="16"/>
      <c r="J710" s="16"/>
      <c r="K710" s="3">
        <f>IF('Moneda Fiat'!A710="Venta",(E710+F710)*-1,'Moneda Fiat'!E710-'Moneda Fiat'!F710)</f>
        <v>0</v>
      </c>
    </row>
    <row r="711" spans="1:11" ht="15" customHeight="1" x14ac:dyDescent="0.25">
      <c r="A711" s="13"/>
      <c r="B711" s="14"/>
      <c r="C711" s="60"/>
      <c r="D711" s="61" t="e">
        <f>Tabla33[[#This Row],[CANTIDADEN FIAT]]/E711</f>
        <v>#DIV/0!</v>
      </c>
      <c r="E711" s="6"/>
      <c r="F711" s="6"/>
      <c r="G711" s="2"/>
      <c r="H711" s="16"/>
      <c r="I711" s="16"/>
      <c r="J711" s="16"/>
      <c r="K711" s="3">
        <f>IF('Moneda Fiat'!A711="Venta",(E711+F711)*-1,'Moneda Fiat'!E711-'Moneda Fiat'!F711)</f>
        <v>0</v>
      </c>
    </row>
    <row r="712" spans="1:11" ht="15" customHeight="1" x14ac:dyDescent="0.25">
      <c r="A712" s="13"/>
      <c r="B712" s="14"/>
      <c r="C712" s="60"/>
      <c r="D712" s="61" t="e">
        <f>Tabla33[[#This Row],[CANTIDADEN FIAT]]/E712</f>
        <v>#DIV/0!</v>
      </c>
      <c r="E712" s="6"/>
      <c r="F712" s="6"/>
      <c r="G712" s="2"/>
      <c r="H712" s="16"/>
      <c r="I712" s="16"/>
      <c r="J712" s="16"/>
      <c r="K712" s="3">
        <f>IF('Moneda Fiat'!A712="Venta",(E712+F712)*-1,'Moneda Fiat'!E712-'Moneda Fiat'!F712)</f>
        <v>0</v>
      </c>
    </row>
    <row r="713" spans="1:11" ht="15" customHeight="1" x14ac:dyDescent="0.25">
      <c r="A713" s="13"/>
      <c r="B713" s="14"/>
      <c r="C713" s="60"/>
      <c r="D713" s="61" t="e">
        <f>Tabla33[[#This Row],[CANTIDADEN FIAT]]/E713</f>
        <v>#DIV/0!</v>
      </c>
      <c r="E713" s="6"/>
      <c r="F713" s="6"/>
      <c r="G713" s="2"/>
      <c r="H713" s="16"/>
      <c r="I713" s="16"/>
      <c r="J713" s="16"/>
      <c r="K713" s="3">
        <f>IF('Moneda Fiat'!A713="Venta",(E713+F713)*-1,'Moneda Fiat'!E713-'Moneda Fiat'!F713)</f>
        <v>0</v>
      </c>
    </row>
    <row r="714" spans="1:11" ht="15" customHeight="1" x14ac:dyDescent="0.25">
      <c r="A714" s="13"/>
      <c r="B714" s="14"/>
      <c r="C714" s="60"/>
      <c r="D714" s="61" t="e">
        <f>Tabla33[[#This Row],[CANTIDADEN FIAT]]/E714</f>
        <v>#DIV/0!</v>
      </c>
      <c r="E714" s="6"/>
      <c r="F714" s="6"/>
      <c r="G714" s="2"/>
      <c r="H714" s="16"/>
      <c r="I714" s="16"/>
      <c r="J714" s="16"/>
      <c r="K714" s="3">
        <f>IF('Moneda Fiat'!A714="Venta",(E714+F714)*-1,'Moneda Fiat'!E714-'Moneda Fiat'!F714)</f>
        <v>0</v>
      </c>
    </row>
    <row r="715" spans="1:11" ht="15" customHeight="1" x14ac:dyDescent="0.25">
      <c r="A715" s="13"/>
      <c r="B715" s="14"/>
      <c r="C715" s="60"/>
      <c r="D715" s="61" t="e">
        <f>Tabla33[[#This Row],[CANTIDADEN FIAT]]/E715</f>
        <v>#DIV/0!</v>
      </c>
      <c r="E715" s="6"/>
      <c r="F715" s="6"/>
      <c r="G715" s="2"/>
      <c r="H715" s="16"/>
      <c r="I715" s="16"/>
      <c r="J715" s="16"/>
      <c r="K715" s="3">
        <f>IF('Moneda Fiat'!A715="Venta",(E715+F715)*-1,'Moneda Fiat'!E715-'Moneda Fiat'!F715)</f>
        <v>0</v>
      </c>
    </row>
    <row r="716" spans="1:11" ht="15" customHeight="1" x14ac:dyDescent="0.25">
      <c r="A716" s="13"/>
      <c r="B716" s="14"/>
      <c r="C716" s="60"/>
      <c r="D716" s="61" t="e">
        <f>Tabla33[[#This Row],[CANTIDADEN FIAT]]/E716</f>
        <v>#DIV/0!</v>
      </c>
      <c r="E716" s="6"/>
      <c r="F716" s="6"/>
      <c r="G716" s="2"/>
      <c r="H716" s="16"/>
      <c r="I716" s="16"/>
      <c r="J716" s="16"/>
      <c r="K716" s="3">
        <f>IF('Moneda Fiat'!A716="Venta",(E716+F716)*-1,'Moneda Fiat'!E716-'Moneda Fiat'!F716)</f>
        <v>0</v>
      </c>
    </row>
    <row r="717" spans="1:11" ht="15" customHeight="1" x14ac:dyDescent="0.25">
      <c r="A717" s="13"/>
      <c r="B717" s="14"/>
      <c r="C717" s="60"/>
      <c r="D717" s="61" t="e">
        <f>Tabla33[[#This Row],[CANTIDADEN FIAT]]/E717</f>
        <v>#DIV/0!</v>
      </c>
      <c r="E717" s="6"/>
      <c r="F717" s="6"/>
      <c r="G717" s="2"/>
      <c r="H717" s="16"/>
      <c r="I717" s="16"/>
      <c r="J717" s="16"/>
      <c r="K717" s="3">
        <f>IF('Moneda Fiat'!A717="Venta",(E717+F717)*-1,'Moneda Fiat'!E717-'Moneda Fiat'!F717)</f>
        <v>0</v>
      </c>
    </row>
    <row r="718" spans="1:11" ht="15" customHeight="1" x14ac:dyDescent="0.25">
      <c r="A718" s="13"/>
      <c r="B718" s="14"/>
      <c r="C718" s="60"/>
      <c r="D718" s="61" t="e">
        <f>Tabla33[[#This Row],[CANTIDADEN FIAT]]/E718</f>
        <v>#DIV/0!</v>
      </c>
      <c r="E718" s="6"/>
      <c r="F718" s="6"/>
      <c r="G718" s="2"/>
      <c r="H718" s="16"/>
      <c r="I718" s="16"/>
      <c r="J718" s="16"/>
      <c r="K718" s="3">
        <f>IF('Moneda Fiat'!A718="Venta",(E718+F718)*-1,'Moneda Fiat'!E718-'Moneda Fiat'!F718)</f>
        <v>0</v>
      </c>
    </row>
    <row r="719" spans="1:11" ht="15" customHeight="1" x14ac:dyDescent="0.25">
      <c r="A719" s="13"/>
      <c r="B719" s="14"/>
      <c r="C719" s="60"/>
      <c r="D719" s="61" t="e">
        <f>Tabla33[[#This Row],[CANTIDADEN FIAT]]/E719</f>
        <v>#DIV/0!</v>
      </c>
      <c r="E719" s="6"/>
      <c r="F719" s="6"/>
      <c r="G719" s="2"/>
      <c r="H719" s="16"/>
      <c r="I719" s="16"/>
      <c r="J719" s="16"/>
      <c r="K719" s="3">
        <f>IF('Moneda Fiat'!A719="Venta",(E719+F719)*-1,'Moneda Fiat'!E719-'Moneda Fiat'!F719)</f>
        <v>0</v>
      </c>
    </row>
    <row r="720" spans="1:11" ht="15" customHeight="1" x14ac:dyDescent="0.25">
      <c r="A720" s="13"/>
      <c r="B720" s="14"/>
      <c r="C720" s="60"/>
      <c r="D720" s="61" t="e">
        <f>Tabla33[[#This Row],[CANTIDADEN FIAT]]/E720</f>
        <v>#DIV/0!</v>
      </c>
      <c r="E720" s="6"/>
      <c r="F720" s="6"/>
      <c r="G720" s="2"/>
      <c r="H720" s="16"/>
      <c r="I720" s="16"/>
      <c r="J720" s="16"/>
      <c r="K720" s="3">
        <f>IF('Moneda Fiat'!A720="Venta",(E720+F720)*-1,'Moneda Fiat'!E720-'Moneda Fiat'!F720)</f>
        <v>0</v>
      </c>
    </row>
    <row r="721" spans="1:11" ht="15" customHeight="1" x14ac:dyDescent="0.25">
      <c r="A721" s="13"/>
      <c r="B721" s="14"/>
      <c r="C721" s="60"/>
      <c r="D721" s="61" t="e">
        <f>Tabla33[[#This Row],[CANTIDADEN FIAT]]/E721</f>
        <v>#DIV/0!</v>
      </c>
      <c r="E721" s="6"/>
      <c r="F721" s="6"/>
      <c r="G721" s="2"/>
      <c r="H721" s="16"/>
      <c r="I721" s="16"/>
      <c r="J721" s="16"/>
      <c r="K721" s="3">
        <f>IF('Moneda Fiat'!A721="Venta",(E721+F721)*-1,'Moneda Fiat'!E721-'Moneda Fiat'!F721)</f>
        <v>0</v>
      </c>
    </row>
    <row r="722" spans="1:11" ht="15" customHeight="1" x14ac:dyDescent="0.25">
      <c r="A722" s="13"/>
      <c r="B722" s="14"/>
      <c r="C722" s="60"/>
      <c r="D722" s="61" t="e">
        <f>Tabla33[[#This Row],[CANTIDADEN FIAT]]/E722</f>
        <v>#DIV/0!</v>
      </c>
      <c r="E722" s="6"/>
      <c r="F722" s="6"/>
      <c r="G722" s="2"/>
      <c r="H722" s="16"/>
      <c r="I722" s="16"/>
      <c r="J722" s="16"/>
      <c r="K722" s="3">
        <f>IF('Moneda Fiat'!A722="Venta",(E722+F722)*-1,'Moneda Fiat'!E722-'Moneda Fiat'!F722)</f>
        <v>0</v>
      </c>
    </row>
    <row r="723" spans="1:11" ht="15" customHeight="1" x14ac:dyDescent="0.25">
      <c r="A723" s="13"/>
      <c r="B723" s="14"/>
      <c r="C723" s="60"/>
      <c r="D723" s="61" t="e">
        <f>Tabla33[[#This Row],[CANTIDADEN FIAT]]/E723</f>
        <v>#DIV/0!</v>
      </c>
      <c r="E723" s="6"/>
      <c r="F723" s="6"/>
      <c r="G723" s="2"/>
      <c r="H723" s="16"/>
      <c r="I723" s="16"/>
      <c r="J723" s="16"/>
      <c r="K723" s="3">
        <f>IF('Moneda Fiat'!A723="Venta",(E723+F723)*-1,'Moneda Fiat'!E723-'Moneda Fiat'!F723)</f>
        <v>0</v>
      </c>
    </row>
    <row r="724" spans="1:11" ht="15" customHeight="1" x14ac:dyDescent="0.25">
      <c r="A724" s="13"/>
      <c r="B724" s="14"/>
      <c r="C724" s="60"/>
      <c r="D724" s="61" t="e">
        <f>Tabla33[[#This Row],[CANTIDADEN FIAT]]/E724</f>
        <v>#DIV/0!</v>
      </c>
      <c r="E724" s="6"/>
      <c r="F724" s="6"/>
      <c r="G724" s="2"/>
      <c r="H724" s="16"/>
      <c r="I724" s="16"/>
      <c r="J724" s="16"/>
      <c r="K724" s="3">
        <f>IF('Moneda Fiat'!A724="Venta",(E724+F724)*-1,'Moneda Fiat'!E724-'Moneda Fiat'!F724)</f>
        <v>0</v>
      </c>
    </row>
    <row r="725" spans="1:11" ht="15" customHeight="1" x14ac:dyDescent="0.25">
      <c r="A725" s="13"/>
      <c r="B725" s="14"/>
      <c r="C725" s="60"/>
      <c r="D725" s="61" t="e">
        <f>Tabla33[[#This Row],[CANTIDADEN FIAT]]/E725</f>
        <v>#DIV/0!</v>
      </c>
      <c r="E725" s="6"/>
      <c r="F725" s="6"/>
      <c r="G725" s="2"/>
      <c r="H725" s="16"/>
      <c r="I725" s="16"/>
      <c r="J725" s="16"/>
      <c r="K725" s="3">
        <f>IF('Moneda Fiat'!A725="Venta",(E725+F725)*-1,'Moneda Fiat'!E725-'Moneda Fiat'!F725)</f>
        <v>0</v>
      </c>
    </row>
    <row r="726" spans="1:11" ht="15" customHeight="1" x14ac:dyDescent="0.25">
      <c r="A726" s="13"/>
      <c r="B726" s="14"/>
      <c r="C726" s="60"/>
      <c r="D726" s="61" t="e">
        <f>Tabla33[[#This Row],[CANTIDADEN FIAT]]/E726</f>
        <v>#DIV/0!</v>
      </c>
      <c r="E726" s="6"/>
      <c r="F726" s="6"/>
      <c r="G726" s="2"/>
      <c r="H726" s="16"/>
      <c r="I726" s="16"/>
      <c r="J726" s="16"/>
      <c r="K726" s="3">
        <f>IF('Moneda Fiat'!A726="Venta",(E726+F726)*-1,'Moneda Fiat'!E726-'Moneda Fiat'!F726)</f>
        <v>0</v>
      </c>
    </row>
    <row r="727" spans="1:11" ht="15" customHeight="1" x14ac:dyDescent="0.25">
      <c r="A727" s="13"/>
      <c r="B727" s="14"/>
      <c r="C727" s="60"/>
      <c r="D727" s="61" t="e">
        <f>Tabla33[[#This Row],[CANTIDADEN FIAT]]/E727</f>
        <v>#DIV/0!</v>
      </c>
      <c r="E727" s="6"/>
      <c r="F727" s="6"/>
      <c r="G727" s="2"/>
      <c r="H727" s="16"/>
      <c r="I727" s="16"/>
      <c r="J727" s="16"/>
      <c r="K727" s="3">
        <f>IF('Moneda Fiat'!A727="Venta",(E727+F727)*-1,'Moneda Fiat'!E727-'Moneda Fiat'!F727)</f>
        <v>0</v>
      </c>
    </row>
    <row r="728" spans="1:11" ht="15" customHeight="1" x14ac:dyDescent="0.25">
      <c r="A728" s="13"/>
      <c r="B728" s="14"/>
      <c r="C728" s="60"/>
      <c r="D728" s="61" t="e">
        <f>Tabla33[[#This Row],[CANTIDADEN FIAT]]/E728</f>
        <v>#DIV/0!</v>
      </c>
      <c r="E728" s="6"/>
      <c r="F728" s="6"/>
      <c r="G728" s="2"/>
      <c r="H728" s="16"/>
      <c r="I728" s="16"/>
      <c r="J728" s="16"/>
      <c r="K728" s="3">
        <f>IF('Moneda Fiat'!A728="Venta",(E728+F728)*-1,'Moneda Fiat'!E728-'Moneda Fiat'!F728)</f>
        <v>0</v>
      </c>
    </row>
    <row r="729" spans="1:11" ht="15" customHeight="1" x14ac:dyDescent="0.25">
      <c r="A729" s="13"/>
      <c r="B729" s="14"/>
      <c r="C729" s="60"/>
      <c r="D729" s="61" t="e">
        <f>Tabla33[[#This Row],[CANTIDADEN FIAT]]/E729</f>
        <v>#DIV/0!</v>
      </c>
      <c r="E729" s="6"/>
      <c r="F729" s="6"/>
      <c r="G729" s="2"/>
      <c r="H729" s="16"/>
      <c r="I729" s="16"/>
      <c r="J729" s="16"/>
      <c r="K729" s="3">
        <f>IF('Moneda Fiat'!A729="Venta",(E729+F729)*-1,'Moneda Fiat'!E729-'Moneda Fiat'!F729)</f>
        <v>0</v>
      </c>
    </row>
    <row r="730" spans="1:11" ht="15" customHeight="1" x14ac:dyDescent="0.25">
      <c r="A730" s="13"/>
      <c r="B730" s="14"/>
      <c r="C730" s="60"/>
      <c r="D730" s="61" t="e">
        <f>Tabla33[[#This Row],[CANTIDADEN FIAT]]/E730</f>
        <v>#DIV/0!</v>
      </c>
      <c r="E730" s="6"/>
      <c r="F730" s="6"/>
      <c r="G730" s="2"/>
      <c r="H730" s="16"/>
      <c r="I730" s="16"/>
      <c r="J730" s="16"/>
      <c r="K730" s="3">
        <f>IF('Moneda Fiat'!A730="Venta",(E730+F730)*-1,'Moneda Fiat'!E730-'Moneda Fiat'!F730)</f>
        <v>0</v>
      </c>
    </row>
    <row r="731" spans="1:11" ht="15" customHeight="1" x14ac:dyDescent="0.25">
      <c r="A731" s="13"/>
      <c r="B731" s="14"/>
      <c r="C731" s="60"/>
      <c r="D731" s="61" t="e">
        <f>Tabla33[[#This Row],[CANTIDADEN FIAT]]/E731</f>
        <v>#DIV/0!</v>
      </c>
      <c r="E731" s="6"/>
      <c r="F731" s="6"/>
      <c r="G731" s="2"/>
      <c r="H731" s="16"/>
      <c r="I731" s="16"/>
      <c r="J731" s="16"/>
      <c r="K731" s="3">
        <f>IF('Moneda Fiat'!A731="Venta",(E731+F731)*-1,'Moneda Fiat'!E731-'Moneda Fiat'!F731)</f>
        <v>0</v>
      </c>
    </row>
    <row r="732" spans="1:11" ht="15" customHeight="1" x14ac:dyDescent="0.25">
      <c r="A732" s="13"/>
      <c r="B732" s="14"/>
      <c r="C732" s="60"/>
      <c r="D732" s="61" t="e">
        <f>Tabla33[[#This Row],[CANTIDADEN FIAT]]/E732</f>
        <v>#DIV/0!</v>
      </c>
      <c r="E732" s="6"/>
      <c r="F732" s="6"/>
      <c r="G732" s="2"/>
      <c r="H732" s="16"/>
      <c r="I732" s="16"/>
      <c r="J732" s="16"/>
      <c r="K732" s="3">
        <f>IF('Moneda Fiat'!A732="Venta",(E732+F732)*-1,'Moneda Fiat'!E732-'Moneda Fiat'!F732)</f>
        <v>0</v>
      </c>
    </row>
    <row r="733" spans="1:11" ht="15" customHeight="1" x14ac:dyDescent="0.25">
      <c r="A733" s="13"/>
      <c r="B733" s="14"/>
      <c r="C733" s="60"/>
      <c r="D733" s="61" t="e">
        <f>Tabla33[[#This Row],[CANTIDADEN FIAT]]/E733</f>
        <v>#DIV/0!</v>
      </c>
      <c r="E733" s="6"/>
      <c r="F733" s="6"/>
      <c r="G733" s="2"/>
      <c r="H733" s="16"/>
      <c r="I733" s="16"/>
      <c r="J733" s="16"/>
      <c r="K733" s="3">
        <f>IF('Moneda Fiat'!A733="Venta",(E733+F733)*-1,'Moneda Fiat'!E733-'Moneda Fiat'!F733)</f>
        <v>0</v>
      </c>
    </row>
    <row r="734" spans="1:11" ht="15" customHeight="1" x14ac:dyDescent="0.25">
      <c r="A734" s="13"/>
      <c r="B734" s="14"/>
      <c r="C734" s="60"/>
      <c r="D734" s="61" t="e">
        <f>Tabla33[[#This Row],[CANTIDADEN FIAT]]/E734</f>
        <v>#DIV/0!</v>
      </c>
      <c r="E734" s="6"/>
      <c r="F734" s="6"/>
      <c r="G734" s="2"/>
      <c r="H734" s="16"/>
      <c r="I734" s="16"/>
      <c r="J734" s="16"/>
      <c r="K734" s="3">
        <f>IF('Moneda Fiat'!A734="Venta",(E734+F734)*-1,'Moneda Fiat'!E734-'Moneda Fiat'!F734)</f>
        <v>0</v>
      </c>
    </row>
    <row r="735" spans="1:11" ht="15" customHeight="1" x14ac:dyDescent="0.25">
      <c r="A735" s="13"/>
      <c r="B735" s="14"/>
      <c r="C735" s="60"/>
      <c r="D735" s="61" t="e">
        <f>Tabla33[[#This Row],[CANTIDADEN FIAT]]/E735</f>
        <v>#DIV/0!</v>
      </c>
      <c r="E735" s="6"/>
      <c r="F735" s="6"/>
      <c r="G735" s="2"/>
      <c r="H735" s="16"/>
      <c r="I735" s="16"/>
      <c r="J735" s="16"/>
      <c r="K735" s="3">
        <f>IF('Moneda Fiat'!A735="Venta",(E735+F735)*-1,'Moneda Fiat'!E735-'Moneda Fiat'!F735)</f>
        <v>0</v>
      </c>
    </row>
    <row r="736" spans="1:11" ht="15" customHeight="1" x14ac:dyDescent="0.25">
      <c r="A736" s="13"/>
      <c r="B736" s="14"/>
      <c r="C736" s="60"/>
      <c r="D736" s="61" t="e">
        <f>Tabla33[[#This Row],[CANTIDADEN FIAT]]/E736</f>
        <v>#DIV/0!</v>
      </c>
      <c r="E736" s="6"/>
      <c r="F736" s="6"/>
      <c r="G736" s="2"/>
      <c r="H736" s="16"/>
      <c r="I736" s="16"/>
      <c r="J736" s="16"/>
      <c r="K736" s="3">
        <f>IF('Moneda Fiat'!A736="Venta",(E736+F736)*-1,'Moneda Fiat'!E736-'Moneda Fiat'!F736)</f>
        <v>0</v>
      </c>
    </row>
    <row r="737" spans="1:11" ht="15" customHeight="1" x14ac:dyDescent="0.25">
      <c r="A737" s="13"/>
      <c r="B737" s="14"/>
      <c r="C737" s="60"/>
      <c r="D737" s="61" t="e">
        <f>Tabla33[[#This Row],[CANTIDADEN FIAT]]/E737</f>
        <v>#DIV/0!</v>
      </c>
      <c r="E737" s="6"/>
      <c r="F737" s="6"/>
      <c r="G737" s="2"/>
      <c r="H737" s="16"/>
      <c r="I737" s="16"/>
      <c r="J737" s="16"/>
      <c r="K737" s="3">
        <f>IF('Moneda Fiat'!A737="Venta",(E737+F737)*-1,'Moneda Fiat'!E737-'Moneda Fiat'!F737)</f>
        <v>0</v>
      </c>
    </row>
    <row r="738" spans="1:11" ht="15" customHeight="1" x14ac:dyDescent="0.25">
      <c r="A738" s="13"/>
      <c r="B738" s="14"/>
      <c r="C738" s="60"/>
      <c r="D738" s="61" t="e">
        <f>Tabla33[[#This Row],[CANTIDADEN FIAT]]/E738</f>
        <v>#DIV/0!</v>
      </c>
      <c r="E738" s="6"/>
      <c r="F738" s="6"/>
      <c r="G738" s="2"/>
      <c r="H738" s="16"/>
      <c r="I738" s="16"/>
      <c r="J738" s="16"/>
      <c r="K738" s="3">
        <f>IF('Moneda Fiat'!A738="Venta",(E738+F738)*-1,'Moneda Fiat'!E738-'Moneda Fiat'!F738)</f>
        <v>0</v>
      </c>
    </row>
    <row r="739" spans="1:11" ht="15" customHeight="1" x14ac:dyDescent="0.25">
      <c r="A739" s="13"/>
      <c r="B739" s="14"/>
      <c r="C739" s="60"/>
      <c r="D739" s="61" t="e">
        <f>Tabla33[[#This Row],[CANTIDADEN FIAT]]/E739</f>
        <v>#DIV/0!</v>
      </c>
      <c r="E739" s="6"/>
      <c r="F739" s="6"/>
      <c r="G739" s="2"/>
      <c r="H739" s="16"/>
      <c r="I739" s="16"/>
      <c r="J739" s="16"/>
      <c r="K739" s="3">
        <f>IF('Moneda Fiat'!A739="Venta",(E739+F739)*-1,'Moneda Fiat'!E739-'Moneda Fiat'!F739)</f>
        <v>0</v>
      </c>
    </row>
    <row r="740" spans="1:11" ht="15" customHeight="1" x14ac:dyDescent="0.25">
      <c r="A740" s="13"/>
      <c r="B740" s="14"/>
      <c r="C740" s="60"/>
      <c r="D740" s="61" t="e">
        <f>Tabla33[[#This Row],[CANTIDADEN FIAT]]/E740</f>
        <v>#DIV/0!</v>
      </c>
      <c r="E740" s="6"/>
      <c r="F740" s="6"/>
      <c r="G740" s="2"/>
      <c r="H740" s="16"/>
      <c r="I740" s="16"/>
      <c r="J740" s="16"/>
      <c r="K740" s="3">
        <f>IF('Moneda Fiat'!A740="Venta",(E740+F740)*-1,'Moneda Fiat'!E740-'Moneda Fiat'!F740)</f>
        <v>0</v>
      </c>
    </row>
    <row r="741" spans="1:11" ht="15" customHeight="1" x14ac:dyDescent="0.25">
      <c r="A741" s="13"/>
      <c r="B741" s="14"/>
      <c r="C741" s="60"/>
      <c r="D741" s="61" t="e">
        <f>Tabla33[[#This Row],[CANTIDADEN FIAT]]/E741</f>
        <v>#DIV/0!</v>
      </c>
      <c r="E741" s="6"/>
      <c r="F741" s="6"/>
      <c r="G741" s="2"/>
      <c r="H741" s="16"/>
      <c r="I741" s="16"/>
      <c r="J741" s="16"/>
      <c r="K741" s="3">
        <f>IF('Moneda Fiat'!A741="Venta",(E741+F741)*-1,'Moneda Fiat'!E741-'Moneda Fiat'!F741)</f>
        <v>0</v>
      </c>
    </row>
    <row r="742" spans="1:11" ht="15" customHeight="1" x14ac:dyDescent="0.25">
      <c r="A742" s="13"/>
      <c r="B742" s="14"/>
      <c r="C742" s="60"/>
      <c r="D742" s="61" t="e">
        <f>Tabla33[[#This Row],[CANTIDADEN FIAT]]/E742</f>
        <v>#DIV/0!</v>
      </c>
      <c r="E742" s="6"/>
      <c r="F742" s="6"/>
      <c r="G742" s="2"/>
      <c r="H742" s="16"/>
      <c r="I742" s="16"/>
      <c r="J742" s="16"/>
      <c r="K742" s="3">
        <f>IF('Moneda Fiat'!A742="Venta",(E742+F742)*-1,'Moneda Fiat'!E742-'Moneda Fiat'!F742)</f>
        <v>0</v>
      </c>
    </row>
    <row r="743" spans="1:11" ht="15" customHeight="1" x14ac:dyDescent="0.25">
      <c r="A743" s="13"/>
      <c r="B743" s="14"/>
      <c r="C743" s="60"/>
      <c r="D743" s="61" t="e">
        <f>Tabla33[[#This Row],[CANTIDADEN FIAT]]/E743</f>
        <v>#DIV/0!</v>
      </c>
      <c r="E743" s="6"/>
      <c r="F743" s="6"/>
      <c r="G743" s="2"/>
      <c r="H743" s="16"/>
      <c r="I743" s="16"/>
      <c r="J743" s="16"/>
      <c r="K743" s="3">
        <f>IF('Moneda Fiat'!A743="Venta",(E743+F743)*-1,'Moneda Fiat'!E743-'Moneda Fiat'!F743)</f>
        <v>0</v>
      </c>
    </row>
    <row r="744" spans="1:11" ht="15" customHeight="1" x14ac:dyDescent="0.25">
      <c r="A744" s="13"/>
      <c r="B744" s="14"/>
      <c r="C744" s="60"/>
      <c r="D744" s="61" t="e">
        <f>Tabla33[[#This Row],[CANTIDADEN FIAT]]/E744</f>
        <v>#DIV/0!</v>
      </c>
      <c r="E744" s="6"/>
      <c r="F744" s="6"/>
      <c r="G744" s="2"/>
      <c r="H744" s="16"/>
      <c r="I744" s="16"/>
      <c r="J744" s="16"/>
      <c r="K744" s="3">
        <f>IF('Moneda Fiat'!A744="Venta",(E744+F744)*-1,'Moneda Fiat'!E744-'Moneda Fiat'!F744)</f>
        <v>0</v>
      </c>
    </row>
    <row r="745" spans="1:11" ht="15" customHeight="1" x14ac:dyDescent="0.25">
      <c r="A745" s="13"/>
      <c r="B745" s="14"/>
      <c r="C745" s="60"/>
      <c r="D745" s="61" t="e">
        <f>Tabla33[[#This Row],[CANTIDADEN FIAT]]/E745</f>
        <v>#DIV/0!</v>
      </c>
      <c r="E745" s="6"/>
      <c r="F745" s="6"/>
      <c r="G745" s="2"/>
      <c r="H745" s="16"/>
      <c r="I745" s="16"/>
      <c r="J745" s="16"/>
      <c r="K745" s="3">
        <f>IF('Moneda Fiat'!A745="Venta",(E745+F745)*-1,'Moneda Fiat'!E745-'Moneda Fiat'!F745)</f>
        <v>0</v>
      </c>
    </row>
    <row r="746" spans="1:11" ht="15" customHeight="1" x14ac:dyDescent="0.25">
      <c r="A746" s="13"/>
      <c r="B746" s="14"/>
      <c r="C746" s="60"/>
      <c r="D746" s="61" t="e">
        <f>Tabla33[[#This Row],[CANTIDADEN FIAT]]/E746</f>
        <v>#DIV/0!</v>
      </c>
      <c r="E746" s="6"/>
      <c r="F746" s="6"/>
      <c r="G746" s="2"/>
      <c r="H746" s="16"/>
      <c r="I746" s="16"/>
      <c r="J746" s="16"/>
      <c r="K746" s="3">
        <f>IF('Moneda Fiat'!A746="Venta",(E746+F746)*-1,'Moneda Fiat'!E746-'Moneda Fiat'!F746)</f>
        <v>0</v>
      </c>
    </row>
    <row r="747" spans="1:11" ht="15" customHeight="1" x14ac:dyDescent="0.25">
      <c r="A747" s="13"/>
      <c r="B747" s="14"/>
      <c r="C747" s="60"/>
      <c r="D747" s="61" t="e">
        <f>Tabla33[[#This Row],[CANTIDADEN FIAT]]/E747</f>
        <v>#DIV/0!</v>
      </c>
      <c r="E747" s="6"/>
      <c r="F747" s="6"/>
      <c r="G747" s="2"/>
      <c r="H747" s="16"/>
      <c r="I747" s="16"/>
      <c r="J747" s="16"/>
      <c r="K747" s="3">
        <f>IF('Moneda Fiat'!A747="Venta",(E747+F747)*-1,'Moneda Fiat'!E747-'Moneda Fiat'!F747)</f>
        <v>0</v>
      </c>
    </row>
    <row r="748" spans="1:11" ht="15" customHeight="1" x14ac:dyDescent="0.25">
      <c r="A748" s="13"/>
      <c r="B748" s="14"/>
      <c r="C748" s="60"/>
      <c r="D748" s="61" t="e">
        <f>Tabla33[[#This Row],[CANTIDADEN FIAT]]/E748</f>
        <v>#DIV/0!</v>
      </c>
      <c r="E748" s="6"/>
      <c r="F748" s="6"/>
      <c r="G748" s="2"/>
      <c r="H748" s="16"/>
      <c r="I748" s="16"/>
      <c r="J748" s="16"/>
      <c r="K748" s="3">
        <f>IF('Moneda Fiat'!A748="Venta",(E748+F748)*-1,'Moneda Fiat'!E748-'Moneda Fiat'!F748)</f>
        <v>0</v>
      </c>
    </row>
    <row r="749" spans="1:11" ht="15" customHeight="1" x14ac:dyDescent="0.25">
      <c r="A749" s="13"/>
      <c r="B749" s="14"/>
      <c r="C749" s="60"/>
      <c r="D749" s="61" t="e">
        <f>Tabla33[[#This Row],[CANTIDADEN FIAT]]/E749</f>
        <v>#DIV/0!</v>
      </c>
      <c r="E749" s="6"/>
      <c r="F749" s="6"/>
      <c r="G749" s="2"/>
      <c r="H749" s="16"/>
      <c r="I749" s="16"/>
      <c r="J749" s="16"/>
      <c r="K749" s="3">
        <f>IF('Moneda Fiat'!A749="Venta",(E749+F749)*-1,'Moneda Fiat'!E749-'Moneda Fiat'!F749)</f>
        <v>0</v>
      </c>
    </row>
    <row r="750" spans="1:11" ht="15" customHeight="1" x14ac:dyDescent="0.25">
      <c r="A750" s="13"/>
      <c r="B750" s="14"/>
      <c r="C750" s="60"/>
      <c r="D750" s="61" t="e">
        <f>Tabla33[[#This Row],[CANTIDADEN FIAT]]/E750</f>
        <v>#DIV/0!</v>
      </c>
      <c r="E750" s="6"/>
      <c r="F750" s="6"/>
      <c r="G750" s="2"/>
      <c r="H750" s="16"/>
      <c r="I750" s="16"/>
      <c r="J750" s="16"/>
      <c r="K750" s="3">
        <f>IF('Moneda Fiat'!A750="Venta",(E750+F750)*-1,'Moneda Fiat'!E750-'Moneda Fiat'!F750)</f>
        <v>0</v>
      </c>
    </row>
    <row r="751" spans="1:11" ht="15" customHeight="1" x14ac:dyDescent="0.25">
      <c r="A751" s="13"/>
      <c r="B751" s="14"/>
      <c r="C751" s="60"/>
      <c r="D751" s="61" t="e">
        <f>Tabla33[[#This Row],[CANTIDADEN FIAT]]/E751</f>
        <v>#DIV/0!</v>
      </c>
      <c r="E751" s="6"/>
      <c r="F751" s="6"/>
      <c r="G751" s="2"/>
      <c r="H751" s="16"/>
      <c r="I751" s="16"/>
      <c r="J751" s="16"/>
      <c r="K751" s="3">
        <f>IF('Moneda Fiat'!A751="Venta",(E751+F751)*-1,'Moneda Fiat'!E751-'Moneda Fiat'!F751)</f>
        <v>0</v>
      </c>
    </row>
    <row r="752" spans="1:11" ht="15" customHeight="1" x14ac:dyDescent="0.25">
      <c r="A752" s="13"/>
      <c r="B752" s="14"/>
      <c r="C752" s="60"/>
      <c r="D752" s="61" t="e">
        <f>Tabla33[[#This Row],[CANTIDADEN FIAT]]/E752</f>
        <v>#DIV/0!</v>
      </c>
      <c r="E752" s="6"/>
      <c r="F752" s="6"/>
      <c r="G752" s="2"/>
      <c r="H752" s="16"/>
      <c r="I752" s="16"/>
      <c r="J752" s="16"/>
      <c r="K752" s="3">
        <f>IF('Moneda Fiat'!A752="Venta",(E752+F752)*-1,'Moneda Fiat'!E752-'Moneda Fiat'!F752)</f>
        <v>0</v>
      </c>
    </row>
    <row r="753" spans="1:11" ht="15" customHeight="1" x14ac:dyDescent="0.25">
      <c r="A753" s="13"/>
      <c r="B753" s="14"/>
      <c r="C753" s="60"/>
      <c r="D753" s="61" t="e">
        <f>Tabla33[[#This Row],[CANTIDADEN FIAT]]/E753</f>
        <v>#DIV/0!</v>
      </c>
      <c r="E753" s="6"/>
      <c r="F753" s="6"/>
      <c r="G753" s="2"/>
      <c r="H753" s="16"/>
      <c r="I753" s="16"/>
      <c r="J753" s="16"/>
      <c r="K753" s="3">
        <f>IF('Moneda Fiat'!A753="Venta",(E753+F753)*-1,'Moneda Fiat'!E753-'Moneda Fiat'!F753)</f>
        <v>0</v>
      </c>
    </row>
    <row r="754" spans="1:11" ht="15" customHeight="1" x14ac:dyDescent="0.25">
      <c r="A754" s="13"/>
      <c r="B754" s="14"/>
      <c r="C754" s="60"/>
      <c r="D754" s="61" t="e">
        <f>Tabla33[[#This Row],[CANTIDADEN FIAT]]/E754</f>
        <v>#DIV/0!</v>
      </c>
      <c r="E754" s="6"/>
      <c r="F754" s="6"/>
      <c r="G754" s="2"/>
      <c r="H754" s="16"/>
      <c r="I754" s="16"/>
      <c r="J754" s="16"/>
      <c r="K754" s="3">
        <f>IF('Moneda Fiat'!A754="Venta",(E754+F754)*-1,'Moneda Fiat'!E754-'Moneda Fiat'!F754)</f>
        <v>0</v>
      </c>
    </row>
    <row r="755" spans="1:11" ht="15" customHeight="1" x14ac:dyDescent="0.25">
      <c r="A755" s="13"/>
      <c r="B755" s="14"/>
      <c r="C755" s="60"/>
      <c r="D755" s="61" t="e">
        <f>Tabla33[[#This Row],[CANTIDADEN FIAT]]/E755</f>
        <v>#DIV/0!</v>
      </c>
      <c r="E755" s="6"/>
      <c r="F755" s="6"/>
      <c r="G755" s="2"/>
      <c r="H755" s="16"/>
      <c r="I755" s="16"/>
      <c r="J755" s="16"/>
      <c r="K755" s="3">
        <f>IF('Moneda Fiat'!A755="Venta",(E755+F755)*-1,'Moneda Fiat'!E755-'Moneda Fiat'!F755)</f>
        <v>0</v>
      </c>
    </row>
    <row r="756" spans="1:11" ht="15" customHeight="1" x14ac:dyDescent="0.25">
      <c r="A756" s="13"/>
      <c r="B756" s="14"/>
      <c r="C756" s="60"/>
      <c r="D756" s="61" t="e">
        <f>Tabla33[[#This Row],[CANTIDADEN FIAT]]/E756</f>
        <v>#DIV/0!</v>
      </c>
      <c r="E756" s="6"/>
      <c r="F756" s="6"/>
      <c r="G756" s="2"/>
      <c r="H756" s="16"/>
      <c r="I756" s="16"/>
      <c r="J756" s="16"/>
      <c r="K756" s="3">
        <f>IF('Moneda Fiat'!A756="Venta",(E756+F756)*-1,'Moneda Fiat'!E756-'Moneda Fiat'!F756)</f>
        <v>0</v>
      </c>
    </row>
    <row r="757" spans="1:11" ht="15" customHeight="1" x14ac:dyDescent="0.25">
      <c r="A757" s="13"/>
      <c r="B757" s="14"/>
      <c r="C757" s="60"/>
      <c r="D757" s="61" t="e">
        <f>Tabla33[[#This Row],[CANTIDADEN FIAT]]/E757</f>
        <v>#DIV/0!</v>
      </c>
      <c r="E757" s="6"/>
      <c r="F757" s="6"/>
      <c r="G757" s="2"/>
      <c r="H757" s="16"/>
      <c r="I757" s="16"/>
      <c r="J757" s="16"/>
      <c r="K757" s="3">
        <f>IF('Moneda Fiat'!A757="Venta",(E757+F757)*-1,'Moneda Fiat'!E757-'Moneda Fiat'!F757)</f>
        <v>0</v>
      </c>
    </row>
    <row r="758" spans="1:11" ht="15" customHeight="1" x14ac:dyDescent="0.25">
      <c r="A758" s="13"/>
      <c r="B758" s="14"/>
      <c r="C758" s="60"/>
      <c r="D758" s="61" t="e">
        <f>Tabla33[[#This Row],[CANTIDADEN FIAT]]/E758</f>
        <v>#DIV/0!</v>
      </c>
      <c r="E758" s="6"/>
      <c r="F758" s="6"/>
      <c r="G758" s="2"/>
      <c r="H758" s="16"/>
      <c r="I758" s="16"/>
      <c r="J758" s="16"/>
      <c r="K758" s="3">
        <f>IF('Moneda Fiat'!A758="Venta",(E758+F758)*-1,'Moneda Fiat'!E758-'Moneda Fiat'!F758)</f>
        <v>0</v>
      </c>
    </row>
    <row r="759" spans="1:11" ht="15" customHeight="1" x14ac:dyDescent="0.25">
      <c r="A759" s="13"/>
      <c r="B759" s="14"/>
      <c r="C759" s="60"/>
      <c r="D759" s="61" t="e">
        <f>Tabla33[[#This Row],[CANTIDADEN FIAT]]/E759</f>
        <v>#DIV/0!</v>
      </c>
      <c r="E759" s="6"/>
      <c r="F759" s="6"/>
      <c r="G759" s="2"/>
      <c r="H759" s="16"/>
      <c r="I759" s="16"/>
      <c r="J759" s="16"/>
      <c r="K759" s="3">
        <f>IF('Moneda Fiat'!A759="Venta",(E759+F759)*-1,'Moneda Fiat'!E759-'Moneda Fiat'!F759)</f>
        <v>0</v>
      </c>
    </row>
    <row r="760" spans="1:11" ht="15" customHeight="1" x14ac:dyDescent="0.25">
      <c r="A760" s="13"/>
      <c r="B760" s="14"/>
      <c r="C760" s="60"/>
      <c r="D760" s="61" t="e">
        <f>Tabla33[[#This Row],[CANTIDADEN FIAT]]/E760</f>
        <v>#DIV/0!</v>
      </c>
      <c r="E760" s="6"/>
      <c r="F760" s="6"/>
      <c r="G760" s="2"/>
      <c r="H760" s="16"/>
      <c r="I760" s="16"/>
      <c r="J760" s="16"/>
      <c r="K760" s="3">
        <f>IF('Moneda Fiat'!A760="Venta",(E760+F760)*-1,'Moneda Fiat'!E760-'Moneda Fiat'!F760)</f>
        <v>0</v>
      </c>
    </row>
    <row r="761" spans="1:11" ht="15" customHeight="1" x14ac:dyDescent="0.25">
      <c r="A761" s="13"/>
      <c r="B761" s="14"/>
      <c r="C761" s="60"/>
      <c r="D761" s="61" t="e">
        <f>Tabla33[[#This Row],[CANTIDADEN FIAT]]/E761</f>
        <v>#DIV/0!</v>
      </c>
      <c r="E761" s="6"/>
      <c r="F761" s="6"/>
      <c r="G761" s="2"/>
      <c r="H761" s="16"/>
      <c r="I761" s="16"/>
      <c r="J761" s="16"/>
      <c r="K761" s="3">
        <f>IF('Moneda Fiat'!A761="Venta",(E761+F761)*-1,'Moneda Fiat'!E761-'Moneda Fiat'!F761)</f>
        <v>0</v>
      </c>
    </row>
    <row r="762" spans="1:11" ht="15" customHeight="1" x14ac:dyDescent="0.25">
      <c r="A762" s="13"/>
      <c r="B762" s="14"/>
      <c r="C762" s="60"/>
      <c r="D762" s="61" t="e">
        <f>Tabla33[[#This Row],[CANTIDADEN FIAT]]/E762</f>
        <v>#DIV/0!</v>
      </c>
      <c r="E762" s="6"/>
      <c r="F762" s="6"/>
      <c r="G762" s="2"/>
      <c r="H762" s="16"/>
      <c r="I762" s="16"/>
      <c r="J762" s="16"/>
      <c r="K762" s="3">
        <f>IF('Moneda Fiat'!A762="Venta",(E762+F762)*-1,'Moneda Fiat'!E762-'Moneda Fiat'!F762)</f>
        <v>0</v>
      </c>
    </row>
    <row r="763" spans="1:11" ht="15" customHeight="1" x14ac:dyDescent="0.25">
      <c r="A763" s="13"/>
      <c r="B763" s="14"/>
      <c r="C763" s="60"/>
      <c r="D763" s="61" t="e">
        <f>Tabla33[[#This Row],[CANTIDADEN FIAT]]/E763</f>
        <v>#DIV/0!</v>
      </c>
      <c r="E763" s="6"/>
      <c r="F763" s="6"/>
      <c r="G763" s="2"/>
      <c r="H763" s="16"/>
      <c r="I763" s="16"/>
      <c r="J763" s="16"/>
      <c r="K763" s="3">
        <f>IF('Moneda Fiat'!A763="Venta",(E763+F763)*-1,'Moneda Fiat'!E763-'Moneda Fiat'!F763)</f>
        <v>0</v>
      </c>
    </row>
    <row r="764" spans="1:11" ht="15" customHeight="1" x14ac:dyDescent="0.25">
      <c r="A764" s="13"/>
      <c r="B764" s="14"/>
      <c r="C764" s="60"/>
      <c r="D764" s="61" t="e">
        <f>Tabla33[[#This Row],[CANTIDADEN FIAT]]/E764</f>
        <v>#DIV/0!</v>
      </c>
      <c r="E764" s="6"/>
      <c r="F764" s="6"/>
      <c r="G764" s="2"/>
      <c r="H764" s="16"/>
      <c r="I764" s="16"/>
      <c r="J764" s="16"/>
      <c r="K764" s="3">
        <f>IF('Moneda Fiat'!A764="Venta",(E764+F764)*-1,'Moneda Fiat'!E764-'Moneda Fiat'!F764)</f>
        <v>0</v>
      </c>
    </row>
    <row r="765" spans="1:11" ht="15" customHeight="1" x14ac:dyDescent="0.25">
      <c r="A765" s="13"/>
      <c r="B765" s="14"/>
      <c r="C765" s="60"/>
      <c r="D765" s="61" t="e">
        <f>Tabla33[[#This Row],[CANTIDADEN FIAT]]/E765</f>
        <v>#DIV/0!</v>
      </c>
      <c r="E765" s="6"/>
      <c r="F765" s="6"/>
      <c r="G765" s="2"/>
      <c r="H765" s="16"/>
      <c r="I765" s="16"/>
      <c r="J765" s="16"/>
      <c r="K765" s="3">
        <f>IF('Moneda Fiat'!A765="Venta",(E765+F765)*-1,'Moneda Fiat'!E765-'Moneda Fiat'!F765)</f>
        <v>0</v>
      </c>
    </row>
    <row r="766" spans="1:11" ht="15" customHeight="1" x14ac:dyDescent="0.25">
      <c r="A766" s="13"/>
      <c r="B766" s="14"/>
      <c r="C766" s="60"/>
      <c r="D766" s="61" t="e">
        <f>Tabla33[[#This Row],[CANTIDADEN FIAT]]/E766</f>
        <v>#DIV/0!</v>
      </c>
      <c r="E766" s="6"/>
      <c r="F766" s="6"/>
      <c r="G766" s="2"/>
      <c r="H766" s="16"/>
      <c r="I766" s="16"/>
      <c r="J766" s="16"/>
      <c r="K766" s="3">
        <f>IF('Moneda Fiat'!A766="Venta",(E766+F766)*-1,'Moneda Fiat'!E766-'Moneda Fiat'!F766)</f>
        <v>0</v>
      </c>
    </row>
    <row r="767" spans="1:11" ht="15" customHeight="1" x14ac:dyDescent="0.25">
      <c r="A767" s="13"/>
      <c r="B767" s="14"/>
      <c r="C767" s="60"/>
      <c r="D767" s="61" t="e">
        <f>Tabla33[[#This Row],[CANTIDADEN FIAT]]/E767</f>
        <v>#DIV/0!</v>
      </c>
      <c r="E767" s="6"/>
      <c r="F767" s="6"/>
      <c r="G767" s="2"/>
      <c r="H767" s="16"/>
      <c r="I767" s="16"/>
      <c r="J767" s="16"/>
      <c r="K767" s="3">
        <f>IF('Moneda Fiat'!A767="Venta",(E767+F767)*-1,'Moneda Fiat'!E767-'Moneda Fiat'!F767)</f>
        <v>0</v>
      </c>
    </row>
    <row r="768" spans="1:11" ht="15" customHeight="1" x14ac:dyDescent="0.25">
      <c r="A768" s="13"/>
      <c r="B768" s="14"/>
      <c r="C768" s="60"/>
      <c r="D768" s="61" t="e">
        <f>Tabla33[[#This Row],[CANTIDADEN FIAT]]/E768</f>
        <v>#DIV/0!</v>
      </c>
      <c r="E768" s="6"/>
      <c r="F768" s="6"/>
      <c r="G768" s="2"/>
      <c r="H768" s="16"/>
      <c r="I768" s="16"/>
      <c r="J768" s="16"/>
      <c r="K768" s="3">
        <f>IF('Moneda Fiat'!A768="Venta",(E768+F768)*-1,'Moneda Fiat'!E768-'Moneda Fiat'!F768)</f>
        <v>0</v>
      </c>
    </row>
    <row r="769" spans="1:11" ht="15" customHeight="1" x14ac:dyDescent="0.25">
      <c r="A769" s="13"/>
      <c r="B769" s="14"/>
      <c r="C769" s="60"/>
      <c r="D769" s="61" t="e">
        <f>Tabla33[[#This Row],[CANTIDADEN FIAT]]/E769</f>
        <v>#DIV/0!</v>
      </c>
      <c r="E769" s="6"/>
      <c r="F769" s="6"/>
      <c r="G769" s="2"/>
      <c r="H769" s="16"/>
      <c r="I769" s="16"/>
      <c r="J769" s="16"/>
      <c r="K769" s="3">
        <f>IF('Moneda Fiat'!A769="Venta",(E769+F769)*-1,'Moneda Fiat'!E769-'Moneda Fiat'!F769)</f>
        <v>0</v>
      </c>
    </row>
    <row r="770" spans="1:11" ht="15" customHeight="1" x14ac:dyDescent="0.25">
      <c r="A770" s="13"/>
      <c r="B770" s="14"/>
      <c r="C770" s="60"/>
      <c r="D770" s="61" t="e">
        <f>Tabla33[[#This Row],[CANTIDADEN FIAT]]/E770</f>
        <v>#DIV/0!</v>
      </c>
      <c r="E770" s="6"/>
      <c r="F770" s="6"/>
      <c r="G770" s="2"/>
      <c r="H770" s="16"/>
      <c r="I770" s="16"/>
      <c r="J770" s="16"/>
      <c r="K770" s="3">
        <f>IF('Moneda Fiat'!A770="Venta",(E770+F770)*-1,'Moneda Fiat'!E770-'Moneda Fiat'!F770)</f>
        <v>0</v>
      </c>
    </row>
    <row r="771" spans="1:11" ht="15" customHeight="1" x14ac:dyDescent="0.25">
      <c r="A771" s="13"/>
      <c r="B771" s="14"/>
      <c r="C771" s="60"/>
      <c r="D771" s="61" t="e">
        <f>Tabla33[[#This Row],[CANTIDADEN FIAT]]/E771</f>
        <v>#DIV/0!</v>
      </c>
      <c r="E771" s="6"/>
      <c r="F771" s="6"/>
      <c r="G771" s="2"/>
      <c r="H771" s="16"/>
      <c r="I771" s="16"/>
      <c r="J771" s="16"/>
      <c r="K771" s="3">
        <f>IF('Moneda Fiat'!A771="Venta",(E771+F771)*-1,'Moneda Fiat'!E771-'Moneda Fiat'!F771)</f>
        <v>0</v>
      </c>
    </row>
    <row r="772" spans="1:11" ht="15" customHeight="1" x14ac:dyDescent="0.25">
      <c r="A772" s="13"/>
      <c r="B772" s="14"/>
      <c r="C772" s="60"/>
      <c r="D772" s="61" t="e">
        <f>Tabla33[[#This Row],[CANTIDADEN FIAT]]/E772</f>
        <v>#DIV/0!</v>
      </c>
      <c r="E772" s="6"/>
      <c r="F772" s="6"/>
      <c r="G772" s="2"/>
      <c r="H772" s="16"/>
      <c r="I772" s="16"/>
      <c r="J772" s="16"/>
      <c r="K772" s="3">
        <f>IF('Moneda Fiat'!A772="Venta",(E772+F772)*-1,'Moneda Fiat'!E772-'Moneda Fiat'!F772)</f>
        <v>0</v>
      </c>
    </row>
    <row r="773" spans="1:11" ht="15" customHeight="1" x14ac:dyDescent="0.25">
      <c r="A773" s="13"/>
      <c r="B773" s="14"/>
      <c r="C773" s="60"/>
      <c r="D773" s="61" t="e">
        <f>Tabla33[[#This Row],[CANTIDADEN FIAT]]/E773</f>
        <v>#DIV/0!</v>
      </c>
      <c r="E773" s="6"/>
      <c r="F773" s="6"/>
      <c r="G773" s="2"/>
      <c r="H773" s="16"/>
      <c r="I773" s="16"/>
      <c r="J773" s="16"/>
      <c r="K773" s="3">
        <f>IF('Moneda Fiat'!A773="Venta",(E773+F773)*-1,'Moneda Fiat'!E773-'Moneda Fiat'!F773)</f>
        <v>0</v>
      </c>
    </row>
    <row r="774" spans="1:11" ht="15" customHeight="1" x14ac:dyDescent="0.25">
      <c r="A774" s="13"/>
      <c r="B774" s="14"/>
      <c r="C774" s="60"/>
      <c r="D774" s="61" t="e">
        <f>Tabla33[[#This Row],[CANTIDADEN FIAT]]/E774</f>
        <v>#DIV/0!</v>
      </c>
      <c r="E774" s="6"/>
      <c r="F774" s="6"/>
      <c r="G774" s="2"/>
      <c r="H774" s="16"/>
      <c r="I774" s="16"/>
      <c r="J774" s="16"/>
      <c r="K774" s="3">
        <f>IF('Moneda Fiat'!A774="Venta",(E774+F774)*-1,'Moneda Fiat'!E774-'Moneda Fiat'!F774)</f>
        <v>0</v>
      </c>
    </row>
    <row r="775" spans="1:11" ht="15" customHeight="1" x14ac:dyDescent="0.25">
      <c r="A775" s="13"/>
      <c r="B775" s="14"/>
      <c r="C775" s="60"/>
      <c r="D775" s="61" t="e">
        <f>Tabla33[[#This Row],[CANTIDADEN FIAT]]/E775</f>
        <v>#DIV/0!</v>
      </c>
      <c r="E775" s="6"/>
      <c r="F775" s="6"/>
      <c r="G775" s="2"/>
      <c r="H775" s="16"/>
      <c r="I775" s="16"/>
      <c r="J775" s="16"/>
      <c r="K775" s="3">
        <f>IF('Moneda Fiat'!A775="Venta",(E775+F775)*-1,'Moneda Fiat'!E775-'Moneda Fiat'!F775)</f>
        <v>0</v>
      </c>
    </row>
    <row r="776" spans="1:11" ht="15" customHeight="1" x14ac:dyDescent="0.25">
      <c r="A776" s="13"/>
      <c r="B776" s="14"/>
      <c r="C776" s="60"/>
      <c r="D776" s="61" t="e">
        <f>Tabla33[[#This Row],[CANTIDADEN FIAT]]/E776</f>
        <v>#DIV/0!</v>
      </c>
      <c r="E776" s="6"/>
      <c r="F776" s="6"/>
      <c r="G776" s="2"/>
      <c r="H776" s="16"/>
      <c r="I776" s="16"/>
      <c r="J776" s="16"/>
      <c r="K776" s="3">
        <f>IF('Moneda Fiat'!A776="Venta",(E776+F776)*-1,'Moneda Fiat'!E776-'Moneda Fiat'!F776)</f>
        <v>0</v>
      </c>
    </row>
    <row r="777" spans="1:11" ht="15" customHeight="1" x14ac:dyDescent="0.25">
      <c r="A777" s="13"/>
      <c r="B777" s="14"/>
      <c r="C777" s="60"/>
      <c r="D777" s="61" t="e">
        <f>Tabla33[[#This Row],[CANTIDADEN FIAT]]/E777</f>
        <v>#DIV/0!</v>
      </c>
      <c r="E777" s="6"/>
      <c r="F777" s="6"/>
      <c r="G777" s="2"/>
      <c r="H777" s="16"/>
      <c r="I777" s="16"/>
      <c r="J777" s="16"/>
      <c r="K777" s="3">
        <f>IF('Moneda Fiat'!A777="Venta",(E777+F777)*-1,'Moneda Fiat'!E777-'Moneda Fiat'!F777)</f>
        <v>0</v>
      </c>
    </row>
    <row r="778" spans="1:11" ht="15" customHeight="1" x14ac:dyDescent="0.25">
      <c r="A778" s="13"/>
      <c r="B778" s="14"/>
      <c r="C778" s="60"/>
      <c r="D778" s="61" t="e">
        <f>Tabla33[[#This Row],[CANTIDADEN FIAT]]/E778</f>
        <v>#DIV/0!</v>
      </c>
      <c r="E778" s="6"/>
      <c r="F778" s="6"/>
      <c r="G778" s="2"/>
      <c r="H778" s="16"/>
      <c r="I778" s="16"/>
      <c r="J778" s="16"/>
      <c r="K778" s="3">
        <f>IF('Moneda Fiat'!A778="Venta",(E778+F778)*-1,'Moneda Fiat'!E778-'Moneda Fiat'!F778)</f>
        <v>0</v>
      </c>
    </row>
    <row r="779" spans="1:11" ht="15" customHeight="1" x14ac:dyDescent="0.25">
      <c r="A779" s="13"/>
      <c r="B779" s="14"/>
      <c r="C779" s="60"/>
      <c r="D779" s="61" t="e">
        <f>Tabla33[[#This Row],[CANTIDADEN FIAT]]/E779</f>
        <v>#DIV/0!</v>
      </c>
      <c r="E779" s="6"/>
      <c r="F779" s="6"/>
      <c r="G779" s="2"/>
      <c r="H779" s="16"/>
      <c r="I779" s="16"/>
      <c r="J779" s="16"/>
      <c r="K779" s="3">
        <f>IF('Moneda Fiat'!A779="Venta",(E779+F779)*-1,'Moneda Fiat'!E779-'Moneda Fiat'!F779)</f>
        <v>0</v>
      </c>
    </row>
    <row r="780" spans="1:11" ht="15" customHeight="1" x14ac:dyDescent="0.25">
      <c r="A780" s="13"/>
      <c r="B780" s="14"/>
      <c r="C780" s="60"/>
      <c r="D780" s="61" t="e">
        <f>Tabla33[[#This Row],[CANTIDADEN FIAT]]/E780</f>
        <v>#DIV/0!</v>
      </c>
      <c r="E780" s="6"/>
      <c r="F780" s="6"/>
      <c r="G780" s="2"/>
      <c r="H780" s="16"/>
      <c r="I780" s="16"/>
      <c r="J780" s="16"/>
      <c r="K780" s="3">
        <f>IF('Moneda Fiat'!A780="Venta",(E780+F780)*-1,'Moneda Fiat'!E780-'Moneda Fiat'!F780)</f>
        <v>0</v>
      </c>
    </row>
    <row r="781" spans="1:11" ht="15" customHeight="1" x14ac:dyDescent="0.25">
      <c r="A781" s="13"/>
      <c r="B781" s="14"/>
      <c r="C781" s="60"/>
      <c r="D781" s="61" t="e">
        <f>Tabla33[[#This Row],[CANTIDADEN FIAT]]/E781</f>
        <v>#DIV/0!</v>
      </c>
      <c r="E781" s="6"/>
      <c r="F781" s="6"/>
      <c r="G781" s="2"/>
      <c r="H781" s="16"/>
      <c r="I781" s="16"/>
      <c r="J781" s="16"/>
      <c r="K781" s="3">
        <f>IF('Moneda Fiat'!A781="Venta",(E781+F781)*-1,'Moneda Fiat'!E781-'Moneda Fiat'!F781)</f>
        <v>0</v>
      </c>
    </row>
    <row r="782" spans="1:11" ht="15" customHeight="1" x14ac:dyDescent="0.25">
      <c r="A782" s="13"/>
      <c r="B782" s="14"/>
      <c r="C782" s="60"/>
      <c r="D782" s="61" t="e">
        <f>Tabla33[[#This Row],[CANTIDADEN FIAT]]/E782</f>
        <v>#DIV/0!</v>
      </c>
      <c r="E782" s="6"/>
      <c r="F782" s="6"/>
      <c r="G782" s="2"/>
      <c r="H782" s="16"/>
      <c r="I782" s="16"/>
      <c r="J782" s="16"/>
      <c r="K782" s="3">
        <f>IF('Moneda Fiat'!A782="Venta",(E782+F782)*-1,'Moneda Fiat'!E782-'Moneda Fiat'!F782)</f>
        <v>0</v>
      </c>
    </row>
    <row r="783" spans="1:11" ht="15" customHeight="1" x14ac:dyDescent="0.25">
      <c r="A783" s="13"/>
      <c r="B783" s="14"/>
      <c r="C783" s="60"/>
      <c r="D783" s="61" t="e">
        <f>Tabla33[[#This Row],[CANTIDADEN FIAT]]/E783</f>
        <v>#DIV/0!</v>
      </c>
      <c r="E783" s="6"/>
      <c r="F783" s="6"/>
      <c r="G783" s="2"/>
      <c r="H783" s="16"/>
      <c r="I783" s="16"/>
      <c r="J783" s="16"/>
      <c r="K783" s="3">
        <f>IF('Moneda Fiat'!A783="Venta",(E783+F783)*-1,'Moneda Fiat'!E783-'Moneda Fiat'!F783)</f>
        <v>0</v>
      </c>
    </row>
    <row r="784" spans="1:11" ht="15" customHeight="1" x14ac:dyDescent="0.25">
      <c r="A784" s="13"/>
      <c r="B784" s="14"/>
      <c r="C784" s="60"/>
      <c r="D784" s="61" t="e">
        <f>Tabla33[[#This Row],[CANTIDADEN FIAT]]/E784</f>
        <v>#DIV/0!</v>
      </c>
      <c r="E784" s="6"/>
      <c r="F784" s="6"/>
      <c r="G784" s="2"/>
      <c r="H784" s="16"/>
      <c r="I784" s="16"/>
      <c r="J784" s="16"/>
      <c r="K784" s="3">
        <f>IF('Moneda Fiat'!A784="Venta",(E784+F784)*-1,'Moneda Fiat'!E784-'Moneda Fiat'!F784)</f>
        <v>0</v>
      </c>
    </row>
    <row r="785" spans="1:11" ht="15" customHeight="1" x14ac:dyDescent="0.25">
      <c r="A785" s="13"/>
      <c r="B785" s="14"/>
      <c r="C785" s="60"/>
      <c r="D785" s="61" t="e">
        <f>Tabla33[[#This Row],[CANTIDADEN FIAT]]/E785</f>
        <v>#DIV/0!</v>
      </c>
      <c r="E785" s="6"/>
      <c r="F785" s="6"/>
      <c r="G785" s="2"/>
      <c r="H785" s="16"/>
      <c r="I785" s="16"/>
      <c r="J785" s="16"/>
      <c r="K785" s="3">
        <f>IF('Moneda Fiat'!A785="Venta",(E785+F785)*-1,'Moneda Fiat'!E785-'Moneda Fiat'!F785)</f>
        <v>0</v>
      </c>
    </row>
    <row r="786" spans="1:11" ht="15" customHeight="1" x14ac:dyDescent="0.25">
      <c r="A786" s="13"/>
      <c r="B786" s="14"/>
      <c r="C786" s="60"/>
      <c r="D786" s="61" t="e">
        <f>Tabla33[[#This Row],[CANTIDADEN FIAT]]/E786</f>
        <v>#DIV/0!</v>
      </c>
      <c r="E786" s="6"/>
      <c r="F786" s="6"/>
      <c r="G786" s="2"/>
      <c r="H786" s="16"/>
      <c r="I786" s="16"/>
      <c r="J786" s="16"/>
      <c r="K786" s="3">
        <f>IF('Moneda Fiat'!A786="Venta",(E786+F786)*-1,'Moneda Fiat'!E786-'Moneda Fiat'!F786)</f>
        <v>0</v>
      </c>
    </row>
    <row r="787" spans="1:11" ht="15" customHeight="1" x14ac:dyDescent="0.25">
      <c r="A787" s="13"/>
      <c r="B787" s="14"/>
      <c r="C787" s="60"/>
      <c r="D787" s="61" t="e">
        <f>Tabla33[[#This Row],[CANTIDADEN FIAT]]/E787</f>
        <v>#DIV/0!</v>
      </c>
      <c r="E787" s="6"/>
      <c r="F787" s="6"/>
      <c r="G787" s="2"/>
      <c r="H787" s="16"/>
      <c r="I787" s="16"/>
      <c r="J787" s="16"/>
      <c r="K787" s="3">
        <f>IF('Moneda Fiat'!A787="Venta",(E787+F787)*-1,'Moneda Fiat'!E787-'Moneda Fiat'!F787)</f>
        <v>0</v>
      </c>
    </row>
    <row r="788" spans="1:11" ht="15" customHeight="1" x14ac:dyDescent="0.25">
      <c r="A788" s="13"/>
      <c r="B788" s="14"/>
      <c r="C788" s="60"/>
      <c r="D788" s="61" t="e">
        <f>Tabla33[[#This Row],[CANTIDADEN FIAT]]/E788</f>
        <v>#DIV/0!</v>
      </c>
      <c r="E788" s="6"/>
      <c r="F788" s="6"/>
      <c r="G788" s="2"/>
      <c r="H788" s="16"/>
      <c r="I788" s="16"/>
      <c r="J788" s="16"/>
      <c r="K788" s="3">
        <f>IF('Moneda Fiat'!A788="Venta",(E788+F788)*-1,'Moneda Fiat'!E788-'Moneda Fiat'!F788)</f>
        <v>0</v>
      </c>
    </row>
    <row r="789" spans="1:11" ht="15" customHeight="1" x14ac:dyDescent="0.25">
      <c r="A789" s="13"/>
      <c r="B789" s="14"/>
      <c r="C789" s="60"/>
      <c r="D789" s="61" t="e">
        <f>Tabla33[[#This Row],[CANTIDADEN FIAT]]/E789</f>
        <v>#DIV/0!</v>
      </c>
      <c r="E789" s="6"/>
      <c r="F789" s="6"/>
      <c r="G789" s="2"/>
      <c r="H789" s="16"/>
      <c r="I789" s="16"/>
      <c r="J789" s="16"/>
      <c r="K789" s="3">
        <f>IF('Moneda Fiat'!A789="Venta",(E789+F789)*-1,'Moneda Fiat'!E789-'Moneda Fiat'!F789)</f>
        <v>0</v>
      </c>
    </row>
    <row r="790" spans="1:11" ht="15" customHeight="1" x14ac:dyDescent="0.25">
      <c r="A790" s="13"/>
      <c r="B790" s="14"/>
      <c r="C790" s="60"/>
      <c r="D790" s="61" t="e">
        <f>Tabla33[[#This Row],[CANTIDADEN FIAT]]/E790</f>
        <v>#DIV/0!</v>
      </c>
      <c r="E790" s="6"/>
      <c r="F790" s="6"/>
      <c r="G790" s="2"/>
      <c r="H790" s="16"/>
      <c r="I790" s="16"/>
      <c r="J790" s="16"/>
      <c r="K790" s="3">
        <f>IF('Moneda Fiat'!A790="Venta",(E790+F790)*-1,'Moneda Fiat'!E790-'Moneda Fiat'!F790)</f>
        <v>0</v>
      </c>
    </row>
    <row r="791" spans="1:11" ht="15" customHeight="1" x14ac:dyDescent="0.25">
      <c r="A791" s="13"/>
      <c r="B791" s="14"/>
      <c r="C791" s="60"/>
      <c r="D791" s="61" t="e">
        <f>Tabla33[[#This Row],[CANTIDADEN FIAT]]/E791</f>
        <v>#DIV/0!</v>
      </c>
      <c r="E791" s="6"/>
      <c r="F791" s="6"/>
      <c r="G791" s="2"/>
      <c r="H791" s="16"/>
      <c r="I791" s="16"/>
      <c r="J791" s="16"/>
      <c r="K791" s="3">
        <f>IF('Moneda Fiat'!A791="Venta",(E791+F791)*-1,'Moneda Fiat'!E791-'Moneda Fiat'!F791)</f>
        <v>0</v>
      </c>
    </row>
    <row r="792" spans="1:11" ht="15" customHeight="1" x14ac:dyDescent="0.25">
      <c r="A792" s="13"/>
      <c r="B792" s="14"/>
      <c r="C792" s="60"/>
      <c r="D792" s="61" t="e">
        <f>Tabla33[[#This Row],[CANTIDADEN FIAT]]/E792</f>
        <v>#DIV/0!</v>
      </c>
      <c r="E792" s="6"/>
      <c r="F792" s="6"/>
      <c r="G792" s="2"/>
      <c r="H792" s="16"/>
      <c r="I792" s="16"/>
      <c r="J792" s="16"/>
      <c r="K792" s="3">
        <f>IF('Moneda Fiat'!A792="Venta",(E792+F792)*-1,'Moneda Fiat'!E792-'Moneda Fiat'!F792)</f>
        <v>0</v>
      </c>
    </row>
    <row r="793" spans="1:11" ht="15" customHeight="1" x14ac:dyDescent="0.25">
      <c r="A793" s="13"/>
      <c r="B793" s="14"/>
      <c r="C793" s="60"/>
      <c r="D793" s="61" t="e">
        <f>Tabla33[[#This Row],[CANTIDADEN FIAT]]/E793</f>
        <v>#DIV/0!</v>
      </c>
      <c r="E793" s="6"/>
      <c r="F793" s="6"/>
      <c r="G793" s="2"/>
      <c r="H793" s="16"/>
      <c r="I793" s="16"/>
      <c r="J793" s="16"/>
      <c r="K793" s="3">
        <f>IF('Moneda Fiat'!A793="Venta",(E793+F793)*-1,'Moneda Fiat'!E793-'Moneda Fiat'!F793)</f>
        <v>0</v>
      </c>
    </row>
    <row r="794" spans="1:11" ht="15" customHeight="1" x14ac:dyDescent="0.25">
      <c r="A794" s="13"/>
      <c r="B794" s="14"/>
      <c r="C794" s="60"/>
      <c r="D794" s="61" t="e">
        <f>Tabla33[[#This Row],[CANTIDADEN FIAT]]/E794</f>
        <v>#DIV/0!</v>
      </c>
      <c r="E794" s="6"/>
      <c r="F794" s="6"/>
      <c r="G794" s="2"/>
      <c r="H794" s="16"/>
      <c r="I794" s="16"/>
      <c r="J794" s="16"/>
      <c r="K794" s="3">
        <f>IF('Moneda Fiat'!A794="Venta",(E794+F794)*-1,'Moneda Fiat'!E794-'Moneda Fiat'!F794)</f>
        <v>0</v>
      </c>
    </row>
    <row r="795" spans="1:11" ht="15" customHeight="1" x14ac:dyDescent="0.25">
      <c r="A795" s="13"/>
      <c r="B795" s="14"/>
      <c r="C795" s="60"/>
      <c r="D795" s="61" t="e">
        <f>Tabla33[[#This Row],[CANTIDADEN FIAT]]/E795</f>
        <v>#DIV/0!</v>
      </c>
      <c r="E795" s="6"/>
      <c r="F795" s="6"/>
      <c r="G795" s="2"/>
      <c r="H795" s="16"/>
      <c r="I795" s="16"/>
      <c r="J795" s="16"/>
      <c r="K795" s="3">
        <f>IF('Moneda Fiat'!A795="Venta",(E795+F795)*-1,'Moneda Fiat'!E795-'Moneda Fiat'!F795)</f>
        <v>0</v>
      </c>
    </row>
    <row r="796" spans="1:11" ht="15" customHeight="1" x14ac:dyDescent="0.25">
      <c r="A796" s="13"/>
      <c r="B796" s="14"/>
      <c r="C796" s="60"/>
      <c r="D796" s="61" t="e">
        <f>Tabla33[[#This Row],[CANTIDADEN FIAT]]/E796</f>
        <v>#DIV/0!</v>
      </c>
      <c r="E796" s="6"/>
      <c r="F796" s="6"/>
      <c r="G796" s="2"/>
      <c r="H796" s="16"/>
      <c r="I796" s="16"/>
      <c r="J796" s="16"/>
      <c r="K796" s="3">
        <f>IF('Moneda Fiat'!A796="Venta",(E796+F796)*-1,'Moneda Fiat'!E796-'Moneda Fiat'!F796)</f>
        <v>0</v>
      </c>
    </row>
    <row r="797" spans="1:11" ht="15" customHeight="1" x14ac:dyDescent="0.25">
      <c r="A797" s="13"/>
      <c r="B797" s="14"/>
      <c r="C797" s="60"/>
      <c r="D797" s="61" t="e">
        <f>Tabla33[[#This Row],[CANTIDADEN FIAT]]/E797</f>
        <v>#DIV/0!</v>
      </c>
      <c r="E797" s="6"/>
      <c r="F797" s="6"/>
      <c r="G797" s="2"/>
      <c r="H797" s="16"/>
      <c r="I797" s="16"/>
      <c r="J797" s="16"/>
      <c r="K797" s="3">
        <f>IF('Moneda Fiat'!A797="Venta",(E797+F797)*-1,'Moneda Fiat'!E797-'Moneda Fiat'!F797)</f>
        <v>0</v>
      </c>
    </row>
    <row r="798" spans="1:11" ht="15" customHeight="1" x14ac:dyDescent="0.25">
      <c r="A798" s="13"/>
      <c r="B798" s="14"/>
      <c r="C798" s="60"/>
      <c r="D798" s="61" t="e">
        <f>Tabla33[[#This Row],[CANTIDADEN FIAT]]/E798</f>
        <v>#DIV/0!</v>
      </c>
      <c r="E798" s="6"/>
      <c r="F798" s="6"/>
      <c r="G798" s="2"/>
      <c r="H798" s="16"/>
      <c r="I798" s="16"/>
      <c r="J798" s="16"/>
      <c r="K798" s="3">
        <f>IF('Moneda Fiat'!A798="Venta",(E798+F798)*-1,'Moneda Fiat'!E798-'Moneda Fiat'!F798)</f>
        <v>0</v>
      </c>
    </row>
    <row r="799" spans="1:11" ht="15" customHeight="1" x14ac:dyDescent="0.25">
      <c r="A799" s="13"/>
      <c r="B799" s="14"/>
      <c r="C799" s="60"/>
      <c r="D799" s="61" t="e">
        <f>Tabla33[[#This Row],[CANTIDADEN FIAT]]/E799</f>
        <v>#DIV/0!</v>
      </c>
      <c r="E799" s="6"/>
      <c r="F799" s="6"/>
      <c r="G799" s="2"/>
      <c r="H799" s="16"/>
      <c r="I799" s="16"/>
      <c r="J799" s="16"/>
      <c r="K799" s="3">
        <f>IF('Moneda Fiat'!A799="Venta",(E799+F799)*-1,'Moneda Fiat'!E799-'Moneda Fiat'!F799)</f>
        <v>0</v>
      </c>
    </row>
    <row r="800" spans="1:11" ht="15" customHeight="1" x14ac:dyDescent="0.25">
      <c r="A800" s="13"/>
      <c r="B800" s="14"/>
      <c r="C800" s="60"/>
      <c r="D800" s="61" t="e">
        <f>Tabla33[[#This Row],[CANTIDADEN FIAT]]/E800</f>
        <v>#DIV/0!</v>
      </c>
      <c r="E800" s="6"/>
      <c r="F800" s="6"/>
      <c r="G800" s="2"/>
      <c r="H800" s="16"/>
      <c r="I800" s="16"/>
      <c r="J800" s="16"/>
      <c r="K800" s="3">
        <f>IF('Moneda Fiat'!A800="Venta",(E800+F800)*-1,'Moneda Fiat'!E800-'Moneda Fiat'!F800)</f>
        <v>0</v>
      </c>
    </row>
    <row r="801" spans="1:11" ht="15" customHeight="1" x14ac:dyDescent="0.25">
      <c r="A801" s="13"/>
      <c r="B801" s="14"/>
      <c r="C801" s="60"/>
      <c r="D801" s="61" t="e">
        <f>Tabla33[[#This Row],[CANTIDADEN FIAT]]/E801</f>
        <v>#DIV/0!</v>
      </c>
      <c r="E801" s="6"/>
      <c r="F801" s="6"/>
      <c r="G801" s="2"/>
      <c r="H801" s="16"/>
      <c r="I801" s="16"/>
      <c r="J801" s="16"/>
      <c r="K801" s="3">
        <f>IF('Moneda Fiat'!A801="Venta",(E801+F801)*-1,'Moneda Fiat'!E801-'Moneda Fiat'!F801)</f>
        <v>0</v>
      </c>
    </row>
    <row r="802" spans="1:11" ht="15" customHeight="1" x14ac:dyDescent="0.25">
      <c r="A802" s="13"/>
      <c r="B802" s="14"/>
      <c r="C802" s="60"/>
      <c r="D802" s="61" t="e">
        <f>Tabla33[[#This Row],[CANTIDADEN FIAT]]/E802</f>
        <v>#DIV/0!</v>
      </c>
      <c r="E802" s="6"/>
      <c r="F802" s="6"/>
      <c r="G802" s="2"/>
      <c r="H802" s="16"/>
      <c r="I802" s="16"/>
      <c r="J802" s="16"/>
      <c r="K802" s="3">
        <f>IF('Moneda Fiat'!A802="Venta",(E802+F802)*-1,'Moneda Fiat'!E802-'Moneda Fiat'!F802)</f>
        <v>0</v>
      </c>
    </row>
    <row r="803" spans="1:11" ht="15" customHeight="1" x14ac:dyDescent="0.25">
      <c r="A803" s="13"/>
      <c r="B803" s="14"/>
      <c r="C803" s="60"/>
      <c r="D803" s="61" t="e">
        <f>Tabla33[[#This Row],[CANTIDADEN FIAT]]/E803</f>
        <v>#DIV/0!</v>
      </c>
      <c r="E803" s="6"/>
      <c r="F803" s="6"/>
      <c r="G803" s="2"/>
      <c r="H803" s="16"/>
      <c r="I803" s="16"/>
      <c r="J803" s="16"/>
      <c r="K803" s="3">
        <f>IF('Moneda Fiat'!A803="Venta",(E803+F803)*-1,'Moneda Fiat'!E803-'Moneda Fiat'!F803)</f>
        <v>0</v>
      </c>
    </row>
    <row r="804" spans="1:11" ht="15" customHeight="1" x14ac:dyDescent="0.25">
      <c r="A804" s="13"/>
      <c r="B804" s="14"/>
      <c r="C804" s="60"/>
      <c r="D804" s="61" t="e">
        <f>Tabla33[[#This Row],[CANTIDADEN FIAT]]/E804</f>
        <v>#DIV/0!</v>
      </c>
      <c r="E804" s="6"/>
      <c r="F804" s="6"/>
      <c r="G804" s="2"/>
      <c r="H804" s="16"/>
      <c r="I804" s="16"/>
      <c r="J804" s="16"/>
      <c r="K804" s="3">
        <f>IF('Moneda Fiat'!A804="Venta",(E804+F804)*-1,'Moneda Fiat'!E804-'Moneda Fiat'!F804)</f>
        <v>0</v>
      </c>
    </row>
    <row r="805" spans="1:11" ht="15" customHeight="1" x14ac:dyDescent="0.25">
      <c r="A805" s="13"/>
      <c r="B805" s="14"/>
      <c r="C805" s="60"/>
      <c r="D805" s="61" t="e">
        <f>Tabla33[[#This Row],[CANTIDADEN FIAT]]/E805</f>
        <v>#DIV/0!</v>
      </c>
      <c r="E805" s="6"/>
      <c r="F805" s="6"/>
      <c r="G805" s="2"/>
      <c r="H805" s="16"/>
      <c r="I805" s="16"/>
      <c r="J805" s="16"/>
      <c r="K805" s="3">
        <f>IF('Moneda Fiat'!A805="Venta",(E805+F805)*-1,'Moneda Fiat'!E805-'Moneda Fiat'!F805)</f>
        <v>0</v>
      </c>
    </row>
    <row r="806" spans="1:11" ht="15" customHeight="1" x14ac:dyDescent="0.25">
      <c r="A806" s="13"/>
      <c r="B806" s="14"/>
      <c r="C806" s="60"/>
      <c r="D806" s="61" t="e">
        <f>Tabla33[[#This Row],[CANTIDADEN FIAT]]/E806</f>
        <v>#DIV/0!</v>
      </c>
      <c r="E806" s="6"/>
      <c r="F806" s="6"/>
      <c r="G806" s="2"/>
      <c r="H806" s="16"/>
      <c r="I806" s="16"/>
      <c r="J806" s="16"/>
      <c r="K806" s="3">
        <f>IF('Moneda Fiat'!A806="Venta",(E806+F806)*-1,'Moneda Fiat'!E806-'Moneda Fiat'!F806)</f>
        <v>0</v>
      </c>
    </row>
    <row r="807" spans="1:11" ht="15" customHeight="1" x14ac:dyDescent="0.25">
      <c r="A807" s="13"/>
      <c r="B807" s="14"/>
      <c r="C807" s="60"/>
      <c r="D807" s="61" t="e">
        <f>Tabla33[[#This Row],[CANTIDADEN FIAT]]/E807</f>
        <v>#DIV/0!</v>
      </c>
      <c r="E807" s="6"/>
      <c r="F807" s="6"/>
      <c r="G807" s="2"/>
      <c r="H807" s="16"/>
      <c r="I807" s="16"/>
      <c r="J807" s="16"/>
      <c r="K807" s="3">
        <f>IF('Moneda Fiat'!A807="Venta",(E807+F807)*-1,'Moneda Fiat'!E807-'Moneda Fiat'!F807)</f>
        <v>0</v>
      </c>
    </row>
    <row r="808" spans="1:11" ht="15" customHeight="1" x14ac:dyDescent="0.25">
      <c r="A808" s="13"/>
      <c r="B808" s="14"/>
      <c r="C808" s="60"/>
      <c r="D808" s="61" t="e">
        <f>Tabla33[[#This Row],[CANTIDADEN FIAT]]/E808</f>
        <v>#DIV/0!</v>
      </c>
      <c r="E808" s="6"/>
      <c r="F808" s="6"/>
      <c r="G808" s="2"/>
      <c r="H808" s="16"/>
      <c r="I808" s="16"/>
      <c r="J808" s="16"/>
      <c r="K808" s="3">
        <f>IF('Moneda Fiat'!A808="Venta",(E808+F808)*-1,'Moneda Fiat'!E808-'Moneda Fiat'!F808)</f>
        <v>0</v>
      </c>
    </row>
    <row r="809" spans="1:11" ht="15" customHeight="1" x14ac:dyDescent="0.25">
      <c r="A809" s="13"/>
      <c r="B809" s="14"/>
      <c r="C809" s="60"/>
      <c r="D809" s="61" t="e">
        <f>Tabla33[[#This Row],[CANTIDADEN FIAT]]/E809</f>
        <v>#DIV/0!</v>
      </c>
      <c r="E809" s="6"/>
      <c r="F809" s="6"/>
      <c r="G809" s="2"/>
      <c r="H809" s="16"/>
      <c r="I809" s="16"/>
      <c r="J809" s="16"/>
      <c r="K809" s="3">
        <f>IF('Moneda Fiat'!A809="Venta",(E809+F809)*-1,'Moneda Fiat'!E809-'Moneda Fiat'!F809)</f>
        <v>0</v>
      </c>
    </row>
    <row r="810" spans="1:11" ht="15" customHeight="1" x14ac:dyDescent="0.25">
      <c r="A810" s="13"/>
      <c r="B810" s="14"/>
      <c r="C810" s="60"/>
      <c r="D810" s="61" t="e">
        <f>Tabla33[[#This Row],[CANTIDADEN FIAT]]/E810</f>
        <v>#DIV/0!</v>
      </c>
      <c r="E810" s="6"/>
      <c r="F810" s="6"/>
      <c r="G810" s="2"/>
      <c r="H810" s="16"/>
      <c r="I810" s="16"/>
      <c r="J810" s="16"/>
      <c r="K810" s="3">
        <f>IF('Moneda Fiat'!A810="Venta",(E810+F810)*-1,'Moneda Fiat'!E810-'Moneda Fiat'!F810)</f>
        <v>0</v>
      </c>
    </row>
    <row r="811" spans="1:11" ht="15" customHeight="1" x14ac:dyDescent="0.25">
      <c r="A811" s="13"/>
      <c r="B811" s="14"/>
      <c r="C811" s="60"/>
      <c r="D811" s="61" t="e">
        <f>Tabla33[[#This Row],[CANTIDADEN FIAT]]/E811</f>
        <v>#DIV/0!</v>
      </c>
      <c r="E811" s="6"/>
      <c r="F811" s="6"/>
      <c r="G811" s="2"/>
      <c r="H811" s="16"/>
      <c r="I811" s="16"/>
      <c r="J811" s="16"/>
      <c r="K811" s="3">
        <f>IF('Moneda Fiat'!A811="Venta",(E811+F811)*-1,'Moneda Fiat'!E811-'Moneda Fiat'!F811)</f>
        <v>0</v>
      </c>
    </row>
    <row r="812" spans="1:11" ht="15" customHeight="1" x14ac:dyDescent="0.25">
      <c r="A812" s="13"/>
      <c r="B812" s="14"/>
      <c r="C812" s="60"/>
      <c r="D812" s="61" t="e">
        <f>Tabla33[[#This Row],[CANTIDADEN FIAT]]/E812</f>
        <v>#DIV/0!</v>
      </c>
      <c r="E812" s="6"/>
      <c r="F812" s="6"/>
      <c r="G812" s="2"/>
      <c r="H812" s="16"/>
      <c r="I812" s="16"/>
      <c r="J812" s="16"/>
      <c r="K812" s="3">
        <f>IF('Moneda Fiat'!A812="Venta",(E812+F812)*-1,'Moneda Fiat'!E812-'Moneda Fiat'!F812)</f>
        <v>0</v>
      </c>
    </row>
    <row r="813" spans="1:11" ht="15" customHeight="1" x14ac:dyDescent="0.25">
      <c r="A813" s="13"/>
      <c r="B813" s="14"/>
      <c r="C813" s="60"/>
      <c r="D813" s="61" t="e">
        <f>Tabla33[[#This Row],[CANTIDADEN FIAT]]/E813</f>
        <v>#DIV/0!</v>
      </c>
      <c r="E813" s="6"/>
      <c r="F813" s="6"/>
      <c r="G813" s="2"/>
      <c r="H813" s="16"/>
      <c r="I813" s="16"/>
      <c r="J813" s="16"/>
      <c r="K813" s="3">
        <f>IF('Moneda Fiat'!A813="Venta",(E813+F813)*-1,'Moneda Fiat'!E813-'Moneda Fiat'!F813)</f>
        <v>0</v>
      </c>
    </row>
    <row r="814" spans="1:11" ht="15" customHeight="1" x14ac:dyDescent="0.25">
      <c r="A814" s="13"/>
      <c r="B814" s="14"/>
      <c r="C814" s="60"/>
      <c r="D814" s="61" t="e">
        <f>Tabla33[[#This Row],[CANTIDADEN FIAT]]/E814</f>
        <v>#DIV/0!</v>
      </c>
      <c r="E814" s="6"/>
      <c r="F814" s="6"/>
      <c r="G814" s="2"/>
      <c r="H814" s="16"/>
      <c r="I814" s="16"/>
      <c r="J814" s="16"/>
      <c r="K814" s="3">
        <f>IF('Moneda Fiat'!A814="Venta",(E814+F814)*-1,'Moneda Fiat'!E814-'Moneda Fiat'!F814)</f>
        <v>0</v>
      </c>
    </row>
    <row r="815" spans="1:11" ht="15" customHeight="1" x14ac:dyDescent="0.25">
      <c r="A815" s="13"/>
      <c r="B815" s="14"/>
      <c r="C815" s="60"/>
      <c r="D815" s="61" t="e">
        <f>Tabla33[[#This Row],[CANTIDADEN FIAT]]/E815</f>
        <v>#DIV/0!</v>
      </c>
      <c r="E815" s="6"/>
      <c r="F815" s="6"/>
      <c r="G815" s="2"/>
      <c r="H815" s="16"/>
      <c r="I815" s="16"/>
      <c r="J815" s="16"/>
      <c r="K815" s="3">
        <f>IF('Moneda Fiat'!A815="Venta",(E815+F815)*-1,'Moneda Fiat'!E815-'Moneda Fiat'!F815)</f>
        <v>0</v>
      </c>
    </row>
    <row r="816" spans="1:11" ht="15" customHeight="1" x14ac:dyDescent="0.25">
      <c r="A816" s="13"/>
      <c r="B816" s="14"/>
      <c r="C816" s="60"/>
      <c r="D816" s="61" t="e">
        <f>Tabla33[[#This Row],[CANTIDADEN FIAT]]/E816</f>
        <v>#DIV/0!</v>
      </c>
      <c r="E816" s="6"/>
      <c r="F816" s="6"/>
      <c r="G816" s="2"/>
      <c r="H816" s="16"/>
      <c r="I816" s="16"/>
      <c r="J816" s="16"/>
      <c r="K816" s="3">
        <f>IF('Moneda Fiat'!A816="Venta",(E816+F816)*-1,'Moneda Fiat'!E816-'Moneda Fiat'!F816)</f>
        <v>0</v>
      </c>
    </row>
    <row r="817" spans="1:11" ht="15" customHeight="1" x14ac:dyDescent="0.25">
      <c r="A817" s="13"/>
      <c r="B817" s="14"/>
      <c r="C817" s="60"/>
      <c r="D817" s="61" t="e">
        <f>Tabla33[[#This Row],[CANTIDADEN FIAT]]/E817</f>
        <v>#DIV/0!</v>
      </c>
      <c r="E817" s="6"/>
      <c r="F817" s="6"/>
      <c r="G817" s="2"/>
      <c r="H817" s="16"/>
      <c r="I817" s="16"/>
      <c r="J817" s="16"/>
      <c r="K817" s="3">
        <f>IF('Moneda Fiat'!A817="Venta",(E817+F817)*-1,'Moneda Fiat'!E817-'Moneda Fiat'!F817)</f>
        <v>0</v>
      </c>
    </row>
    <row r="818" spans="1:11" ht="15" customHeight="1" x14ac:dyDescent="0.25">
      <c r="A818" s="13"/>
      <c r="B818" s="14"/>
      <c r="C818" s="60"/>
      <c r="D818" s="61" t="e">
        <f>Tabla33[[#This Row],[CANTIDADEN FIAT]]/E818</f>
        <v>#DIV/0!</v>
      </c>
      <c r="E818" s="6"/>
      <c r="F818" s="6"/>
      <c r="G818" s="2"/>
      <c r="H818" s="16"/>
      <c r="I818" s="16"/>
      <c r="J818" s="16"/>
      <c r="K818" s="3">
        <f>IF('Moneda Fiat'!A818="Venta",(E818+F818)*-1,'Moneda Fiat'!E818-'Moneda Fiat'!F818)</f>
        <v>0</v>
      </c>
    </row>
    <row r="819" spans="1:11" ht="15" customHeight="1" x14ac:dyDescent="0.25">
      <c r="A819" s="13"/>
      <c r="B819" s="14"/>
      <c r="C819" s="60"/>
      <c r="D819" s="61" t="e">
        <f>Tabla33[[#This Row],[CANTIDADEN FIAT]]/E819</f>
        <v>#DIV/0!</v>
      </c>
      <c r="E819" s="6"/>
      <c r="F819" s="6"/>
      <c r="G819" s="2"/>
      <c r="H819" s="16"/>
      <c r="I819" s="16"/>
      <c r="J819" s="16"/>
      <c r="K819" s="3">
        <f>IF('Moneda Fiat'!A819="Venta",(E819+F819)*-1,'Moneda Fiat'!E819-'Moneda Fiat'!F819)</f>
        <v>0</v>
      </c>
    </row>
    <row r="820" spans="1:11" ht="15" customHeight="1" x14ac:dyDescent="0.25">
      <c r="A820" s="13"/>
      <c r="B820" s="14"/>
      <c r="C820" s="60"/>
      <c r="D820" s="61" t="e">
        <f>Tabla33[[#This Row],[CANTIDADEN FIAT]]/E820</f>
        <v>#DIV/0!</v>
      </c>
      <c r="E820" s="6"/>
      <c r="F820" s="6"/>
      <c r="G820" s="2"/>
      <c r="H820" s="16"/>
      <c r="I820" s="16"/>
      <c r="J820" s="16"/>
      <c r="K820" s="3">
        <f>IF('Moneda Fiat'!A820="Venta",(E820+F820)*-1,'Moneda Fiat'!E820-'Moneda Fiat'!F820)</f>
        <v>0</v>
      </c>
    </row>
    <row r="821" spans="1:11" ht="15" customHeight="1" x14ac:dyDescent="0.25">
      <c r="A821" s="13"/>
      <c r="B821" s="14"/>
      <c r="C821" s="60"/>
      <c r="D821" s="61" t="e">
        <f>Tabla33[[#This Row],[CANTIDADEN FIAT]]/E821</f>
        <v>#DIV/0!</v>
      </c>
      <c r="E821" s="6"/>
      <c r="F821" s="6"/>
      <c r="G821" s="2"/>
      <c r="H821" s="16"/>
      <c r="I821" s="16"/>
      <c r="J821" s="16"/>
      <c r="K821" s="3">
        <f>IF('Moneda Fiat'!A821="Venta",(E821+F821)*-1,'Moneda Fiat'!E821-'Moneda Fiat'!F821)</f>
        <v>0</v>
      </c>
    </row>
    <row r="822" spans="1:11" ht="15" customHeight="1" x14ac:dyDescent="0.25">
      <c r="A822" s="13"/>
      <c r="B822" s="14"/>
      <c r="C822" s="60"/>
      <c r="D822" s="61" t="e">
        <f>Tabla33[[#This Row],[CANTIDADEN FIAT]]/E822</f>
        <v>#DIV/0!</v>
      </c>
      <c r="E822" s="6"/>
      <c r="F822" s="6"/>
      <c r="G822" s="2"/>
      <c r="H822" s="16"/>
      <c r="I822" s="16"/>
      <c r="J822" s="16"/>
      <c r="K822" s="3">
        <f>IF('Moneda Fiat'!A822="Venta",(E822+F822)*-1,'Moneda Fiat'!E822-'Moneda Fiat'!F822)</f>
        <v>0</v>
      </c>
    </row>
    <row r="823" spans="1:11" ht="15" customHeight="1" x14ac:dyDescent="0.25">
      <c r="A823" s="13"/>
      <c r="B823" s="14"/>
      <c r="C823" s="60"/>
      <c r="D823" s="61" t="e">
        <f>Tabla33[[#This Row],[CANTIDADEN FIAT]]/E823</f>
        <v>#DIV/0!</v>
      </c>
      <c r="E823" s="6"/>
      <c r="F823" s="6"/>
      <c r="G823" s="2"/>
      <c r="H823" s="16"/>
      <c r="I823" s="16"/>
      <c r="J823" s="16"/>
      <c r="K823" s="3">
        <f>IF('Moneda Fiat'!A823="Venta",(E823+F823)*-1,'Moneda Fiat'!E823-'Moneda Fiat'!F823)</f>
        <v>0</v>
      </c>
    </row>
    <row r="824" spans="1:11" ht="15" customHeight="1" x14ac:dyDescent="0.25">
      <c r="A824" s="13"/>
      <c r="B824" s="14"/>
      <c r="C824" s="60"/>
      <c r="D824" s="61" t="e">
        <f>Tabla33[[#This Row],[CANTIDADEN FIAT]]/E824</f>
        <v>#DIV/0!</v>
      </c>
      <c r="E824" s="6"/>
      <c r="F824" s="6"/>
      <c r="G824" s="2"/>
      <c r="H824" s="16"/>
      <c r="I824" s="16"/>
      <c r="J824" s="16"/>
      <c r="K824" s="3">
        <f>IF('Moneda Fiat'!A824="Venta",(E824+F824)*-1,'Moneda Fiat'!E824-'Moneda Fiat'!F824)</f>
        <v>0</v>
      </c>
    </row>
    <row r="825" spans="1:11" ht="15" customHeight="1" x14ac:dyDescent="0.25">
      <c r="A825" s="13"/>
      <c r="B825" s="14"/>
      <c r="C825" s="60"/>
      <c r="D825" s="61" t="e">
        <f>Tabla33[[#This Row],[CANTIDADEN FIAT]]/E825</f>
        <v>#DIV/0!</v>
      </c>
      <c r="E825" s="6"/>
      <c r="F825" s="6"/>
      <c r="G825" s="2"/>
      <c r="H825" s="16"/>
      <c r="I825" s="16"/>
      <c r="J825" s="16"/>
      <c r="K825" s="3">
        <f>IF('Moneda Fiat'!A825="Venta",(E825+F825)*-1,'Moneda Fiat'!E825-'Moneda Fiat'!F825)</f>
        <v>0</v>
      </c>
    </row>
    <row r="826" spans="1:11" ht="15" customHeight="1" x14ac:dyDescent="0.25">
      <c r="A826" s="13"/>
      <c r="B826" s="14"/>
      <c r="C826" s="60"/>
      <c r="D826" s="61" t="e">
        <f>Tabla33[[#This Row],[CANTIDADEN FIAT]]/E826</f>
        <v>#DIV/0!</v>
      </c>
      <c r="E826" s="6"/>
      <c r="F826" s="6"/>
      <c r="G826" s="2"/>
      <c r="H826" s="16"/>
      <c r="I826" s="16"/>
      <c r="J826" s="16"/>
      <c r="K826" s="3">
        <f>IF('Moneda Fiat'!A826="Venta",(E826+F826)*-1,'Moneda Fiat'!E826-'Moneda Fiat'!F826)</f>
        <v>0</v>
      </c>
    </row>
    <row r="827" spans="1:11" ht="15" customHeight="1" x14ac:dyDescent="0.25">
      <c r="A827" s="13"/>
      <c r="B827" s="14"/>
      <c r="C827" s="60"/>
      <c r="D827" s="61" t="e">
        <f>Tabla33[[#This Row],[CANTIDADEN FIAT]]/E827</f>
        <v>#DIV/0!</v>
      </c>
      <c r="E827" s="6"/>
      <c r="F827" s="6"/>
      <c r="G827" s="2"/>
      <c r="H827" s="16"/>
      <c r="I827" s="16"/>
      <c r="J827" s="16"/>
      <c r="K827" s="3">
        <f>IF('Moneda Fiat'!A827="Venta",(E827+F827)*-1,'Moneda Fiat'!E827-'Moneda Fiat'!F827)</f>
        <v>0</v>
      </c>
    </row>
    <row r="828" spans="1:11" ht="15" customHeight="1" x14ac:dyDescent="0.25">
      <c r="A828" s="13"/>
      <c r="B828" s="14"/>
      <c r="C828" s="60"/>
      <c r="D828" s="61" t="e">
        <f>Tabla33[[#This Row],[CANTIDADEN FIAT]]/E828</f>
        <v>#DIV/0!</v>
      </c>
      <c r="E828" s="6"/>
      <c r="F828" s="6"/>
      <c r="G828" s="2"/>
      <c r="H828" s="16"/>
      <c r="I828" s="16"/>
      <c r="J828" s="16"/>
      <c r="K828" s="3">
        <f>IF('Moneda Fiat'!A828="Venta",(E828+F828)*-1,'Moneda Fiat'!E828-'Moneda Fiat'!F828)</f>
        <v>0</v>
      </c>
    </row>
    <row r="829" spans="1:11" ht="15" customHeight="1" x14ac:dyDescent="0.25">
      <c r="A829" s="13"/>
      <c r="B829" s="14"/>
      <c r="C829" s="60"/>
      <c r="D829" s="61" t="e">
        <f>Tabla33[[#This Row],[CANTIDADEN FIAT]]/E829</f>
        <v>#DIV/0!</v>
      </c>
      <c r="E829" s="6"/>
      <c r="F829" s="6"/>
      <c r="G829" s="2"/>
      <c r="H829" s="16"/>
      <c r="I829" s="16"/>
      <c r="J829" s="16"/>
      <c r="K829" s="3">
        <f>IF('Moneda Fiat'!A829="Venta",(E829+F829)*-1,'Moneda Fiat'!E829-'Moneda Fiat'!F829)</f>
        <v>0</v>
      </c>
    </row>
    <row r="830" spans="1:11" ht="15" customHeight="1" x14ac:dyDescent="0.25">
      <c r="A830" s="13"/>
      <c r="B830" s="14"/>
      <c r="C830" s="60"/>
      <c r="D830" s="61" t="e">
        <f>Tabla33[[#This Row],[CANTIDADEN FIAT]]/E830</f>
        <v>#DIV/0!</v>
      </c>
      <c r="E830" s="6"/>
      <c r="F830" s="6"/>
      <c r="G830" s="2"/>
      <c r="H830" s="16"/>
      <c r="I830" s="16"/>
      <c r="J830" s="16"/>
      <c r="K830" s="3">
        <f>IF('Moneda Fiat'!A830="Venta",(E830+F830)*-1,'Moneda Fiat'!E830-'Moneda Fiat'!F830)</f>
        <v>0</v>
      </c>
    </row>
    <row r="831" spans="1:11" ht="15" customHeight="1" x14ac:dyDescent="0.25">
      <c r="A831" s="13"/>
      <c r="B831" s="14"/>
      <c r="C831" s="60"/>
      <c r="D831" s="61" t="e">
        <f>Tabla33[[#This Row],[CANTIDADEN FIAT]]/E831</f>
        <v>#DIV/0!</v>
      </c>
      <c r="E831" s="6"/>
      <c r="F831" s="6"/>
      <c r="G831" s="2"/>
      <c r="H831" s="16"/>
      <c r="I831" s="16"/>
      <c r="J831" s="16"/>
      <c r="K831" s="3">
        <f>IF('Moneda Fiat'!A831="Venta",(E831+F831)*-1,'Moneda Fiat'!E831-'Moneda Fiat'!F831)</f>
        <v>0</v>
      </c>
    </row>
    <row r="832" spans="1:11" ht="15" customHeight="1" x14ac:dyDescent="0.25">
      <c r="A832" s="13"/>
      <c r="B832" s="14"/>
      <c r="C832" s="60"/>
      <c r="D832" s="61" t="e">
        <f>Tabla33[[#This Row],[CANTIDADEN FIAT]]/E832</f>
        <v>#DIV/0!</v>
      </c>
      <c r="E832" s="6"/>
      <c r="F832" s="6"/>
      <c r="G832" s="2"/>
      <c r="H832" s="16"/>
      <c r="I832" s="16"/>
      <c r="J832" s="16"/>
      <c r="K832" s="3">
        <f>IF('Moneda Fiat'!A832="Venta",(E832+F832)*-1,'Moneda Fiat'!E832-'Moneda Fiat'!F832)</f>
        <v>0</v>
      </c>
    </row>
    <row r="833" spans="1:11" ht="15" customHeight="1" x14ac:dyDescent="0.25">
      <c r="A833" s="13"/>
      <c r="B833" s="14"/>
      <c r="C833" s="60"/>
      <c r="D833" s="61" t="e">
        <f>Tabla33[[#This Row],[CANTIDADEN FIAT]]/E833</f>
        <v>#DIV/0!</v>
      </c>
      <c r="E833" s="6"/>
      <c r="F833" s="6"/>
      <c r="G833" s="2"/>
      <c r="H833" s="16"/>
      <c r="I833" s="16"/>
      <c r="J833" s="16"/>
      <c r="K833" s="3">
        <f>IF('Moneda Fiat'!A833="Venta",(E833+F833)*-1,'Moneda Fiat'!E833-'Moneda Fiat'!F833)</f>
        <v>0</v>
      </c>
    </row>
    <row r="834" spans="1:11" ht="15" customHeight="1" x14ac:dyDescent="0.25">
      <c r="A834" s="13"/>
      <c r="B834" s="14"/>
      <c r="C834" s="60"/>
      <c r="D834" s="61" t="e">
        <f>Tabla33[[#This Row],[CANTIDADEN FIAT]]/E834</f>
        <v>#DIV/0!</v>
      </c>
      <c r="E834" s="6"/>
      <c r="F834" s="6"/>
      <c r="G834" s="2"/>
      <c r="H834" s="16"/>
      <c r="I834" s="16"/>
      <c r="J834" s="16"/>
      <c r="K834" s="3">
        <f>IF('Moneda Fiat'!A834="Venta",(E834+F834)*-1,'Moneda Fiat'!E834-'Moneda Fiat'!F834)</f>
        <v>0</v>
      </c>
    </row>
    <row r="835" spans="1:11" ht="15" customHeight="1" x14ac:dyDescent="0.25">
      <c r="A835" s="13"/>
      <c r="B835" s="14"/>
      <c r="C835" s="60"/>
      <c r="D835" s="61" t="e">
        <f>Tabla33[[#This Row],[CANTIDADEN FIAT]]/E835</f>
        <v>#DIV/0!</v>
      </c>
      <c r="E835" s="6"/>
      <c r="F835" s="6"/>
      <c r="G835" s="2"/>
      <c r="H835" s="16"/>
      <c r="I835" s="16"/>
      <c r="J835" s="16"/>
      <c r="K835" s="3">
        <f>IF('Moneda Fiat'!A835="Venta",(E835+F835)*-1,'Moneda Fiat'!E835-'Moneda Fiat'!F835)</f>
        <v>0</v>
      </c>
    </row>
    <row r="836" spans="1:11" ht="15" customHeight="1" x14ac:dyDescent="0.25">
      <c r="A836" s="13"/>
      <c r="B836" s="14"/>
      <c r="C836" s="60"/>
      <c r="D836" s="61" t="e">
        <f>Tabla33[[#This Row],[CANTIDADEN FIAT]]/E836</f>
        <v>#DIV/0!</v>
      </c>
      <c r="E836" s="6"/>
      <c r="F836" s="6"/>
      <c r="G836" s="2"/>
      <c r="H836" s="16"/>
      <c r="I836" s="16"/>
      <c r="J836" s="16"/>
      <c r="K836" s="3">
        <f>IF('Moneda Fiat'!A836="Venta",(E836+F836)*-1,'Moneda Fiat'!E836-'Moneda Fiat'!F836)</f>
        <v>0</v>
      </c>
    </row>
    <row r="837" spans="1:11" ht="15" customHeight="1" x14ac:dyDescent="0.25">
      <c r="A837" s="13"/>
      <c r="B837" s="14"/>
      <c r="C837" s="60"/>
      <c r="D837" s="61" t="e">
        <f>Tabla33[[#This Row],[CANTIDADEN FIAT]]/E837</f>
        <v>#DIV/0!</v>
      </c>
      <c r="E837" s="6"/>
      <c r="F837" s="6"/>
      <c r="G837" s="2"/>
      <c r="H837" s="16"/>
      <c r="I837" s="16"/>
      <c r="J837" s="16"/>
      <c r="K837" s="3">
        <f>IF('Moneda Fiat'!A837="Venta",(E837+F837)*-1,'Moneda Fiat'!E837-'Moneda Fiat'!F837)</f>
        <v>0</v>
      </c>
    </row>
    <row r="838" spans="1:11" ht="15" customHeight="1" x14ac:dyDescent="0.25">
      <c r="A838" s="13"/>
      <c r="B838" s="14"/>
      <c r="C838" s="60"/>
      <c r="D838" s="61" t="e">
        <f>Tabla33[[#This Row],[CANTIDADEN FIAT]]/E838</f>
        <v>#DIV/0!</v>
      </c>
      <c r="E838" s="6"/>
      <c r="F838" s="6"/>
      <c r="G838" s="2"/>
      <c r="H838" s="16"/>
      <c r="I838" s="16"/>
      <c r="J838" s="16"/>
      <c r="K838" s="3">
        <f>IF('Moneda Fiat'!A838="Venta",(E838+F838)*-1,'Moneda Fiat'!E838-'Moneda Fiat'!F838)</f>
        <v>0</v>
      </c>
    </row>
    <row r="839" spans="1:11" ht="15" customHeight="1" x14ac:dyDescent="0.25">
      <c r="A839" s="13"/>
      <c r="B839" s="14"/>
      <c r="C839" s="60"/>
      <c r="D839" s="61" t="e">
        <f>Tabla33[[#This Row],[CANTIDADEN FIAT]]/E839</f>
        <v>#DIV/0!</v>
      </c>
      <c r="E839" s="6"/>
      <c r="F839" s="6"/>
      <c r="G839" s="2"/>
      <c r="H839" s="16"/>
      <c r="I839" s="16"/>
      <c r="J839" s="16"/>
      <c r="K839" s="3">
        <f>IF('Moneda Fiat'!A839="Venta",(E839+F839)*-1,'Moneda Fiat'!E839-'Moneda Fiat'!F839)</f>
        <v>0</v>
      </c>
    </row>
    <row r="840" spans="1:11" ht="15" customHeight="1" x14ac:dyDescent="0.25">
      <c r="A840" s="13"/>
      <c r="B840" s="14"/>
      <c r="C840" s="60"/>
      <c r="D840" s="61" t="e">
        <f>Tabla33[[#This Row],[CANTIDADEN FIAT]]/E840</f>
        <v>#DIV/0!</v>
      </c>
      <c r="E840" s="6"/>
      <c r="F840" s="6"/>
      <c r="G840" s="2"/>
      <c r="H840" s="16"/>
      <c r="I840" s="16"/>
      <c r="J840" s="16"/>
      <c r="K840" s="3">
        <f>IF('Moneda Fiat'!A840="Venta",(E840+F840)*-1,'Moneda Fiat'!E840-'Moneda Fiat'!F840)</f>
        <v>0</v>
      </c>
    </row>
    <row r="841" spans="1:11" ht="15" customHeight="1" x14ac:dyDescent="0.25">
      <c r="A841" s="13"/>
      <c r="B841" s="14"/>
      <c r="C841" s="60"/>
      <c r="D841" s="61" t="e">
        <f>Tabla33[[#This Row],[CANTIDADEN FIAT]]/E841</f>
        <v>#DIV/0!</v>
      </c>
      <c r="E841" s="6"/>
      <c r="F841" s="6"/>
      <c r="G841" s="2"/>
      <c r="H841" s="16"/>
      <c r="I841" s="16"/>
      <c r="J841" s="16"/>
      <c r="K841" s="3">
        <f>IF('Moneda Fiat'!A841="Venta",(E841+F841)*-1,'Moneda Fiat'!E841-'Moneda Fiat'!F841)</f>
        <v>0</v>
      </c>
    </row>
    <row r="842" spans="1:11" ht="15" customHeight="1" x14ac:dyDescent="0.25">
      <c r="A842" s="13"/>
      <c r="B842" s="14"/>
      <c r="C842" s="60"/>
      <c r="D842" s="61" t="e">
        <f>Tabla33[[#This Row],[CANTIDADEN FIAT]]/E842</f>
        <v>#DIV/0!</v>
      </c>
      <c r="E842" s="6"/>
      <c r="F842" s="6"/>
      <c r="G842" s="2"/>
      <c r="H842" s="16"/>
      <c r="I842" s="16"/>
      <c r="J842" s="16"/>
      <c r="K842" s="3">
        <f>IF('Moneda Fiat'!A842="Venta",(E842+F842)*-1,'Moneda Fiat'!E842-'Moneda Fiat'!F842)</f>
        <v>0</v>
      </c>
    </row>
    <row r="843" spans="1:11" ht="15" customHeight="1" x14ac:dyDescent="0.25">
      <c r="A843" s="13"/>
      <c r="B843" s="14"/>
      <c r="C843" s="60"/>
      <c r="D843" s="61" t="e">
        <f>Tabla33[[#This Row],[CANTIDADEN FIAT]]/E843</f>
        <v>#DIV/0!</v>
      </c>
      <c r="E843" s="6"/>
      <c r="F843" s="6"/>
      <c r="G843" s="2"/>
      <c r="H843" s="16"/>
      <c r="I843" s="16"/>
      <c r="J843" s="16"/>
      <c r="K843" s="3">
        <f>IF('Moneda Fiat'!A843="Venta",(E843+F843)*-1,'Moneda Fiat'!E843-'Moneda Fiat'!F843)</f>
        <v>0</v>
      </c>
    </row>
    <row r="844" spans="1:11" ht="15" customHeight="1" x14ac:dyDescent="0.25">
      <c r="A844" s="13"/>
      <c r="B844" s="14"/>
      <c r="C844" s="60"/>
      <c r="D844" s="61" t="e">
        <f>Tabla33[[#This Row],[CANTIDADEN FIAT]]/E844</f>
        <v>#DIV/0!</v>
      </c>
      <c r="E844" s="6"/>
      <c r="F844" s="6"/>
      <c r="G844" s="2"/>
      <c r="H844" s="16"/>
      <c r="I844" s="16"/>
      <c r="J844" s="16"/>
      <c r="K844" s="3">
        <f>IF('Moneda Fiat'!A844="Venta",(E844+F844)*-1,'Moneda Fiat'!E844-'Moneda Fiat'!F844)</f>
        <v>0</v>
      </c>
    </row>
    <row r="845" spans="1:11" ht="15" customHeight="1" x14ac:dyDescent="0.25">
      <c r="A845" s="13"/>
      <c r="B845" s="14"/>
      <c r="C845" s="60"/>
      <c r="D845" s="61" t="e">
        <f>Tabla33[[#This Row],[CANTIDADEN FIAT]]/E845</f>
        <v>#DIV/0!</v>
      </c>
      <c r="E845" s="6"/>
      <c r="F845" s="6"/>
      <c r="G845" s="2"/>
      <c r="H845" s="16"/>
      <c r="I845" s="16"/>
      <c r="J845" s="16"/>
      <c r="K845" s="3">
        <f>IF('Moneda Fiat'!A845="Venta",(E845+F845)*-1,'Moneda Fiat'!E845-'Moneda Fiat'!F845)</f>
        <v>0</v>
      </c>
    </row>
    <row r="846" spans="1:11" ht="15" customHeight="1" x14ac:dyDescent="0.25">
      <c r="A846" s="13"/>
      <c r="B846" s="14"/>
      <c r="C846" s="60"/>
      <c r="D846" s="61" t="e">
        <f>Tabla33[[#This Row],[CANTIDADEN FIAT]]/E846</f>
        <v>#DIV/0!</v>
      </c>
      <c r="E846" s="6"/>
      <c r="F846" s="6"/>
      <c r="G846" s="2"/>
      <c r="H846" s="16"/>
      <c r="I846" s="16"/>
      <c r="J846" s="16"/>
      <c r="K846" s="3">
        <f>IF('Moneda Fiat'!A846="Venta",(E846+F846)*-1,'Moneda Fiat'!E846-'Moneda Fiat'!F846)</f>
        <v>0</v>
      </c>
    </row>
    <row r="847" spans="1:11" ht="15" customHeight="1" x14ac:dyDescent="0.25">
      <c r="A847" s="13"/>
      <c r="B847" s="14"/>
      <c r="C847" s="60"/>
      <c r="D847" s="61" t="e">
        <f>Tabla33[[#This Row],[CANTIDADEN FIAT]]/E847</f>
        <v>#DIV/0!</v>
      </c>
      <c r="E847" s="6"/>
      <c r="F847" s="6"/>
      <c r="G847" s="2"/>
      <c r="H847" s="16"/>
      <c r="I847" s="16"/>
      <c r="J847" s="16"/>
      <c r="K847" s="3">
        <f>IF('Moneda Fiat'!A847="Venta",(E847+F847)*-1,'Moneda Fiat'!E847-'Moneda Fiat'!F847)</f>
        <v>0</v>
      </c>
    </row>
    <row r="848" spans="1:11" ht="15" customHeight="1" x14ac:dyDescent="0.25">
      <c r="A848" s="13"/>
      <c r="B848" s="14"/>
      <c r="C848" s="60"/>
      <c r="D848" s="61" t="e">
        <f>Tabla33[[#This Row],[CANTIDADEN FIAT]]/E848</f>
        <v>#DIV/0!</v>
      </c>
      <c r="E848" s="6"/>
      <c r="F848" s="6"/>
      <c r="G848" s="2"/>
      <c r="H848" s="16"/>
      <c r="I848" s="16"/>
      <c r="J848" s="16"/>
      <c r="K848" s="3">
        <f>IF('Moneda Fiat'!A848="Venta",(E848+F848)*-1,'Moneda Fiat'!E848-'Moneda Fiat'!F848)</f>
        <v>0</v>
      </c>
    </row>
    <row r="849" spans="1:11" ht="15" customHeight="1" x14ac:dyDescent="0.25">
      <c r="A849" s="13"/>
      <c r="B849" s="14"/>
      <c r="C849" s="60"/>
      <c r="D849" s="61" t="e">
        <f>Tabla33[[#This Row],[CANTIDADEN FIAT]]/E849</f>
        <v>#DIV/0!</v>
      </c>
      <c r="E849" s="6"/>
      <c r="F849" s="6"/>
      <c r="G849" s="2"/>
      <c r="H849" s="16"/>
      <c r="I849" s="16"/>
      <c r="J849" s="16"/>
      <c r="K849" s="3">
        <f>IF('Moneda Fiat'!A849="Venta",(E849+F849)*-1,'Moneda Fiat'!E849-'Moneda Fiat'!F849)</f>
        <v>0</v>
      </c>
    </row>
    <row r="850" spans="1:11" ht="15" customHeight="1" x14ac:dyDescent="0.25">
      <c r="A850" s="13"/>
      <c r="B850" s="14"/>
      <c r="C850" s="60"/>
      <c r="D850" s="61" t="e">
        <f>Tabla33[[#This Row],[CANTIDADEN FIAT]]/E850</f>
        <v>#DIV/0!</v>
      </c>
      <c r="E850" s="6"/>
      <c r="F850" s="6"/>
      <c r="G850" s="2"/>
      <c r="H850" s="16"/>
      <c r="I850" s="16"/>
      <c r="J850" s="16"/>
      <c r="K850" s="3">
        <f>IF('Moneda Fiat'!A850="Venta",(E850+F850)*-1,'Moneda Fiat'!E850-'Moneda Fiat'!F850)</f>
        <v>0</v>
      </c>
    </row>
    <row r="851" spans="1:11" ht="15" customHeight="1" x14ac:dyDescent="0.25">
      <c r="A851" s="13"/>
      <c r="B851" s="14"/>
      <c r="C851" s="60"/>
      <c r="D851" s="61" t="e">
        <f>Tabla33[[#This Row],[CANTIDADEN FIAT]]/E851</f>
        <v>#DIV/0!</v>
      </c>
      <c r="E851" s="6"/>
      <c r="F851" s="6"/>
      <c r="G851" s="2"/>
      <c r="H851" s="16"/>
      <c r="I851" s="16"/>
      <c r="J851" s="16"/>
      <c r="K851" s="3">
        <f>IF('Moneda Fiat'!A851="Venta",(E851+F851)*-1,'Moneda Fiat'!E851-'Moneda Fiat'!F851)</f>
        <v>0</v>
      </c>
    </row>
    <row r="852" spans="1:11" ht="15" customHeight="1" x14ac:dyDescent="0.25">
      <c r="A852" s="13"/>
      <c r="B852" s="14"/>
      <c r="C852" s="60"/>
      <c r="D852" s="61" t="e">
        <f>Tabla33[[#This Row],[CANTIDADEN FIAT]]/E852</f>
        <v>#DIV/0!</v>
      </c>
      <c r="E852" s="6"/>
      <c r="F852" s="6"/>
      <c r="G852" s="2"/>
      <c r="H852" s="16"/>
      <c r="I852" s="16"/>
      <c r="J852" s="16"/>
      <c r="K852" s="3">
        <f>IF('Moneda Fiat'!A852="Venta",(E852+F852)*-1,'Moneda Fiat'!E852-'Moneda Fiat'!F852)</f>
        <v>0</v>
      </c>
    </row>
    <row r="853" spans="1:11" ht="15" customHeight="1" x14ac:dyDescent="0.25">
      <c r="A853" s="13"/>
      <c r="B853" s="14"/>
      <c r="C853" s="60"/>
      <c r="D853" s="61" t="e">
        <f>Tabla33[[#This Row],[CANTIDADEN FIAT]]/E853</f>
        <v>#DIV/0!</v>
      </c>
      <c r="E853" s="6"/>
      <c r="F853" s="6"/>
      <c r="G853" s="2"/>
      <c r="H853" s="16"/>
      <c r="I853" s="16"/>
      <c r="J853" s="16"/>
      <c r="K853" s="3">
        <f>IF('Moneda Fiat'!A853="Venta",(E853+F853)*-1,'Moneda Fiat'!E853-'Moneda Fiat'!F853)</f>
        <v>0</v>
      </c>
    </row>
    <row r="854" spans="1:11" ht="15" customHeight="1" x14ac:dyDescent="0.25">
      <c r="A854" s="13"/>
      <c r="B854" s="14"/>
      <c r="C854" s="60"/>
      <c r="D854" s="61" t="e">
        <f>Tabla33[[#This Row],[CANTIDADEN FIAT]]/E854</f>
        <v>#DIV/0!</v>
      </c>
      <c r="E854" s="6"/>
      <c r="F854" s="6"/>
      <c r="G854" s="2"/>
      <c r="H854" s="16"/>
      <c r="I854" s="16"/>
      <c r="J854" s="16"/>
      <c r="K854" s="3">
        <f>IF('Moneda Fiat'!A854="Venta",(E854+F854)*-1,'Moneda Fiat'!E854-'Moneda Fiat'!F854)</f>
        <v>0</v>
      </c>
    </row>
    <row r="855" spans="1:11" ht="15" customHeight="1" x14ac:dyDescent="0.25">
      <c r="A855" s="13"/>
      <c r="B855" s="14"/>
      <c r="C855" s="60"/>
      <c r="D855" s="61" t="e">
        <f>Tabla33[[#This Row],[CANTIDADEN FIAT]]/E855</f>
        <v>#DIV/0!</v>
      </c>
      <c r="E855" s="6"/>
      <c r="F855" s="6"/>
      <c r="G855" s="2"/>
      <c r="H855" s="16"/>
      <c r="I855" s="16"/>
      <c r="J855" s="16"/>
      <c r="K855" s="3">
        <f>IF('Moneda Fiat'!A855="Venta",(E855+F855)*-1,'Moneda Fiat'!E855-'Moneda Fiat'!F855)</f>
        <v>0</v>
      </c>
    </row>
    <row r="856" spans="1:11" ht="15" customHeight="1" x14ac:dyDescent="0.25">
      <c r="A856" s="13"/>
      <c r="B856" s="14"/>
      <c r="C856" s="60"/>
      <c r="D856" s="61" t="e">
        <f>Tabla33[[#This Row],[CANTIDADEN FIAT]]/E856</f>
        <v>#DIV/0!</v>
      </c>
      <c r="E856" s="6"/>
      <c r="F856" s="6"/>
      <c r="G856" s="2"/>
      <c r="H856" s="16"/>
      <c r="I856" s="16"/>
      <c r="J856" s="16"/>
      <c r="K856" s="3">
        <f>IF('Moneda Fiat'!A856="Venta",(E856+F856)*-1,'Moneda Fiat'!E856-'Moneda Fiat'!F856)</f>
        <v>0</v>
      </c>
    </row>
    <row r="857" spans="1:11" ht="15" customHeight="1" x14ac:dyDescent="0.25">
      <c r="A857" s="13"/>
      <c r="B857" s="14"/>
      <c r="C857" s="60"/>
      <c r="D857" s="61" t="e">
        <f>Tabla33[[#This Row],[CANTIDADEN FIAT]]/E857</f>
        <v>#DIV/0!</v>
      </c>
      <c r="E857" s="6"/>
      <c r="F857" s="6"/>
      <c r="G857" s="2"/>
      <c r="H857" s="16"/>
      <c r="I857" s="16"/>
      <c r="J857" s="16"/>
      <c r="K857" s="3">
        <f>IF('Moneda Fiat'!A857="Venta",(E857+F857)*-1,'Moneda Fiat'!E857-'Moneda Fiat'!F857)</f>
        <v>0</v>
      </c>
    </row>
    <row r="858" spans="1:11" ht="15" customHeight="1" x14ac:dyDescent="0.25">
      <c r="A858" s="13"/>
      <c r="B858" s="14"/>
      <c r="C858" s="60"/>
      <c r="D858" s="61" t="e">
        <f>Tabla33[[#This Row],[CANTIDADEN FIAT]]/E858</f>
        <v>#DIV/0!</v>
      </c>
      <c r="E858" s="6"/>
      <c r="F858" s="6"/>
      <c r="G858" s="2"/>
      <c r="H858" s="16"/>
      <c r="I858" s="16"/>
      <c r="J858" s="16"/>
      <c r="K858" s="3">
        <f>IF('Moneda Fiat'!A858="Venta",(E858+F858)*-1,'Moneda Fiat'!E858-'Moneda Fiat'!F858)</f>
        <v>0</v>
      </c>
    </row>
    <row r="859" spans="1:11" ht="15" customHeight="1" x14ac:dyDescent="0.25">
      <c r="A859" s="13"/>
      <c r="B859" s="14"/>
      <c r="C859" s="60"/>
      <c r="D859" s="61" t="e">
        <f>Tabla33[[#This Row],[CANTIDADEN FIAT]]/E859</f>
        <v>#DIV/0!</v>
      </c>
      <c r="E859" s="6"/>
      <c r="F859" s="6"/>
      <c r="G859" s="2"/>
      <c r="H859" s="16"/>
      <c r="I859" s="16"/>
      <c r="J859" s="16"/>
      <c r="K859" s="3">
        <f>IF('Moneda Fiat'!A859="Venta",(E859+F859)*-1,'Moneda Fiat'!E859-'Moneda Fiat'!F859)</f>
        <v>0</v>
      </c>
    </row>
    <row r="860" spans="1:11" ht="15" customHeight="1" x14ac:dyDescent="0.25">
      <c r="A860" s="13"/>
      <c r="B860" s="14"/>
      <c r="C860" s="60"/>
      <c r="D860" s="61" t="e">
        <f>Tabla33[[#This Row],[CANTIDADEN FIAT]]/E860</f>
        <v>#DIV/0!</v>
      </c>
      <c r="E860" s="6"/>
      <c r="F860" s="6"/>
      <c r="G860" s="2"/>
      <c r="H860" s="16"/>
      <c r="I860" s="16"/>
      <c r="J860" s="16"/>
      <c r="K860" s="3">
        <f>IF('Moneda Fiat'!A860="Venta",(E860+F860)*-1,'Moneda Fiat'!E860-'Moneda Fiat'!F860)</f>
        <v>0</v>
      </c>
    </row>
    <row r="861" spans="1:11" ht="15" customHeight="1" x14ac:dyDescent="0.25">
      <c r="A861" s="13"/>
      <c r="B861" s="14"/>
      <c r="C861" s="60"/>
      <c r="D861" s="61" t="e">
        <f>Tabla33[[#This Row],[CANTIDADEN FIAT]]/E861</f>
        <v>#DIV/0!</v>
      </c>
      <c r="E861" s="6"/>
      <c r="F861" s="6"/>
      <c r="G861" s="2"/>
      <c r="H861" s="16"/>
      <c r="I861" s="16"/>
      <c r="J861" s="16"/>
      <c r="K861" s="3">
        <f>IF('Moneda Fiat'!A861="Venta",(E861+F861)*-1,'Moneda Fiat'!E861-'Moneda Fiat'!F861)</f>
        <v>0</v>
      </c>
    </row>
    <row r="862" spans="1:11" ht="15" customHeight="1" x14ac:dyDescent="0.25">
      <c r="A862" s="13"/>
      <c r="B862" s="14"/>
      <c r="C862" s="60"/>
      <c r="D862" s="61" t="e">
        <f>Tabla33[[#This Row],[CANTIDADEN FIAT]]/E862</f>
        <v>#DIV/0!</v>
      </c>
      <c r="E862" s="6"/>
      <c r="F862" s="6"/>
      <c r="G862" s="2"/>
      <c r="H862" s="16"/>
      <c r="I862" s="16"/>
      <c r="J862" s="16"/>
      <c r="K862" s="3">
        <f>IF('Moneda Fiat'!A862="Venta",(E862+F862)*-1,'Moneda Fiat'!E862-'Moneda Fiat'!F862)</f>
        <v>0</v>
      </c>
    </row>
    <row r="863" spans="1:11" ht="15" customHeight="1" x14ac:dyDescent="0.25">
      <c r="A863" s="13"/>
      <c r="B863" s="14"/>
      <c r="C863" s="60"/>
      <c r="D863" s="61" t="e">
        <f>Tabla33[[#This Row],[CANTIDADEN FIAT]]/E863</f>
        <v>#DIV/0!</v>
      </c>
      <c r="E863" s="6"/>
      <c r="F863" s="6"/>
      <c r="G863" s="2"/>
      <c r="H863" s="16"/>
      <c r="I863" s="16"/>
      <c r="J863" s="16"/>
      <c r="K863" s="3">
        <f>IF('Moneda Fiat'!A863="Venta",(E863+F863)*-1,'Moneda Fiat'!E863-'Moneda Fiat'!F863)</f>
        <v>0</v>
      </c>
    </row>
    <row r="864" spans="1:11" ht="15" customHeight="1" x14ac:dyDescent="0.25">
      <c r="A864" s="13"/>
      <c r="B864" s="14"/>
      <c r="C864" s="60"/>
      <c r="D864" s="61" t="e">
        <f>Tabla33[[#This Row],[CANTIDADEN FIAT]]/E864</f>
        <v>#DIV/0!</v>
      </c>
      <c r="E864" s="6"/>
      <c r="F864" s="6"/>
      <c r="G864" s="2"/>
      <c r="H864" s="16"/>
      <c r="I864" s="16"/>
      <c r="J864" s="16"/>
      <c r="K864" s="3">
        <f>IF('Moneda Fiat'!A864="Venta",(E864+F864)*-1,'Moneda Fiat'!E864-'Moneda Fiat'!F864)</f>
        <v>0</v>
      </c>
    </row>
    <row r="865" spans="1:11" ht="15" customHeight="1" x14ac:dyDescent="0.25">
      <c r="A865" s="13"/>
      <c r="B865" s="14"/>
      <c r="C865" s="60"/>
      <c r="D865" s="61" t="e">
        <f>Tabla33[[#This Row],[CANTIDADEN FIAT]]/E865</f>
        <v>#DIV/0!</v>
      </c>
      <c r="E865" s="6"/>
      <c r="F865" s="6"/>
      <c r="G865" s="2"/>
      <c r="H865" s="16"/>
      <c r="I865" s="16"/>
      <c r="J865" s="16"/>
      <c r="K865" s="3">
        <f>IF('Moneda Fiat'!A865="Venta",(E865+F865)*-1,'Moneda Fiat'!E865-'Moneda Fiat'!F865)</f>
        <v>0</v>
      </c>
    </row>
    <row r="866" spans="1:11" ht="15" customHeight="1" x14ac:dyDescent="0.25">
      <c r="A866" s="13"/>
      <c r="B866" s="14"/>
      <c r="C866" s="60"/>
      <c r="D866" s="61" t="e">
        <f>Tabla33[[#This Row],[CANTIDADEN FIAT]]/E866</f>
        <v>#DIV/0!</v>
      </c>
      <c r="E866" s="6"/>
      <c r="F866" s="6"/>
      <c r="G866" s="2"/>
      <c r="H866" s="16"/>
      <c r="I866" s="16"/>
      <c r="J866" s="16"/>
      <c r="K866" s="3">
        <f>IF('Moneda Fiat'!A866="Venta",(E866+F866)*-1,'Moneda Fiat'!E866-'Moneda Fiat'!F866)</f>
        <v>0</v>
      </c>
    </row>
    <row r="867" spans="1:11" ht="15" customHeight="1" x14ac:dyDescent="0.25">
      <c r="A867" s="13"/>
      <c r="B867" s="14"/>
      <c r="C867" s="60"/>
      <c r="D867" s="61" t="e">
        <f>Tabla33[[#This Row],[CANTIDADEN FIAT]]/E867</f>
        <v>#DIV/0!</v>
      </c>
      <c r="E867" s="6"/>
      <c r="F867" s="6"/>
      <c r="G867" s="2"/>
      <c r="H867" s="16"/>
      <c r="I867" s="16"/>
      <c r="J867" s="16"/>
      <c r="K867" s="3">
        <f>IF('Moneda Fiat'!A867="Venta",(E867+F867)*-1,'Moneda Fiat'!E867-'Moneda Fiat'!F867)</f>
        <v>0</v>
      </c>
    </row>
    <row r="868" spans="1:11" ht="15" customHeight="1" x14ac:dyDescent="0.25">
      <c r="A868" s="13"/>
      <c r="B868" s="14"/>
      <c r="C868" s="60"/>
      <c r="D868" s="61" t="e">
        <f>Tabla33[[#This Row],[CANTIDADEN FIAT]]/E868</f>
        <v>#DIV/0!</v>
      </c>
      <c r="E868" s="6"/>
      <c r="F868" s="6"/>
      <c r="G868" s="2"/>
      <c r="H868" s="16"/>
      <c r="I868" s="16"/>
      <c r="J868" s="16"/>
      <c r="K868" s="3">
        <f>IF('Moneda Fiat'!A868="Venta",(E868+F868)*-1,'Moneda Fiat'!E868-'Moneda Fiat'!F868)</f>
        <v>0</v>
      </c>
    </row>
    <row r="869" spans="1:11" ht="15" customHeight="1" x14ac:dyDescent="0.25">
      <c r="A869" s="13"/>
      <c r="B869" s="14"/>
      <c r="C869" s="60"/>
      <c r="D869" s="61" t="e">
        <f>Tabla33[[#This Row],[CANTIDADEN FIAT]]/E869</f>
        <v>#DIV/0!</v>
      </c>
      <c r="E869" s="6"/>
      <c r="F869" s="6"/>
      <c r="G869" s="2"/>
      <c r="H869" s="16"/>
      <c r="I869" s="16"/>
      <c r="J869" s="16"/>
      <c r="K869" s="3">
        <f>IF('Moneda Fiat'!A869="Venta",(E869+F869)*-1,'Moneda Fiat'!E869-'Moneda Fiat'!F869)</f>
        <v>0</v>
      </c>
    </row>
    <row r="870" spans="1:11" ht="15" customHeight="1" x14ac:dyDescent="0.25">
      <c r="A870" s="13"/>
      <c r="B870" s="14"/>
      <c r="C870" s="60"/>
      <c r="D870" s="61" t="e">
        <f>Tabla33[[#This Row],[CANTIDADEN FIAT]]/E870</f>
        <v>#DIV/0!</v>
      </c>
      <c r="E870" s="6"/>
      <c r="F870" s="6"/>
      <c r="G870" s="2"/>
      <c r="H870" s="16"/>
      <c r="I870" s="16"/>
      <c r="J870" s="16"/>
      <c r="K870" s="3">
        <f>IF('Moneda Fiat'!A870="Venta",(E870+F870)*-1,'Moneda Fiat'!E870-'Moneda Fiat'!F870)</f>
        <v>0</v>
      </c>
    </row>
    <row r="871" spans="1:11" ht="15" customHeight="1" x14ac:dyDescent="0.25">
      <c r="A871" s="13"/>
      <c r="B871" s="14"/>
      <c r="C871" s="60"/>
      <c r="D871" s="61" t="e">
        <f>Tabla33[[#This Row],[CANTIDADEN FIAT]]/E871</f>
        <v>#DIV/0!</v>
      </c>
      <c r="E871" s="6"/>
      <c r="F871" s="6"/>
      <c r="G871" s="2"/>
      <c r="H871" s="16"/>
      <c r="I871" s="16"/>
      <c r="J871" s="16"/>
      <c r="K871" s="3">
        <f>IF('Moneda Fiat'!A871="Venta",(E871+F871)*-1,'Moneda Fiat'!E871-'Moneda Fiat'!F871)</f>
        <v>0</v>
      </c>
    </row>
    <row r="872" spans="1:11" ht="15" customHeight="1" x14ac:dyDescent="0.25">
      <c r="A872" s="13"/>
      <c r="B872" s="14"/>
      <c r="C872" s="60"/>
      <c r="D872" s="61" t="e">
        <f>Tabla33[[#This Row],[CANTIDADEN FIAT]]/E872</f>
        <v>#DIV/0!</v>
      </c>
      <c r="E872" s="6"/>
      <c r="F872" s="6"/>
      <c r="G872" s="2"/>
      <c r="H872" s="16"/>
      <c r="I872" s="16"/>
      <c r="J872" s="16"/>
      <c r="K872" s="3">
        <f>IF('Moneda Fiat'!A872="Venta",(E872+F872)*-1,'Moneda Fiat'!E872-'Moneda Fiat'!F872)</f>
        <v>0</v>
      </c>
    </row>
    <row r="873" spans="1:11" ht="15" customHeight="1" x14ac:dyDescent="0.25">
      <c r="A873" s="13"/>
      <c r="B873" s="14"/>
      <c r="C873" s="60"/>
      <c r="D873" s="61" t="e">
        <f>Tabla33[[#This Row],[CANTIDADEN FIAT]]/E873</f>
        <v>#DIV/0!</v>
      </c>
      <c r="E873" s="6"/>
      <c r="F873" s="6"/>
      <c r="G873" s="2"/>
      <c r="H873" s="16"/>
      <c r="I873" s="16"/>
      <c r="J873" s="16"/>
      <c r="K873" s="3">
        <f>IF('Moneda Fiat'!A873="Venta",(E873+F873)*-1,'Moneda Fiat'!E873-'Moneda Fiat'!F873)</f>
        <v>0</v>
      </c>
    </row>
    <row r="874" spans="1:11" ht="15" customHeight="1" x14ac:dyDescent="0.25">
      <c r="A874" s="13"/>
      <c r="B874" s="14"/>
      <c r="C874" s="60"/>
      <c r="D874" s="61" t="e">
        <f>Tabla33[[#This Row],[CANTIDADEN FIAT]]/E874</f>
        <v>#DIV/0!</v>
      </c>
      <c r="E874" s="6"/>
      <c r="F874" s="6"/>
      <c r="G874" s="2"/>
      <c r="H874" s="16"/>
      <c r="I874" s="16"/>
      <c r="J874" s="16"/>
      <c r="K874" s="3">
        <f>IF('Moneda Fiat'!A874="Venta",(E874+F874)*-1,'Moneda Fiat'!E874-'Moneda Fiat'!F874)</f>
        <v>0</v>
      </c>
    </row>
    <row r="875" spans="1:11" ht="15" customHeight="1" x14ac:dyDescent="0.25">
      <c r="A875" s="13"/>
      <c r="B875" s="14"/>
      <c r="C875" s="60"/>
      <c r="D875" s="61" t="e">
        <f>Tabla33[[#This Row],[CANTIDADEN FIAT]]/E875</f>
        <v>#DIV/0!</v>
      </c>
      <c r="E875" s="6"/>
      <c r="F875" s="6"/>
      <c r="G875" s="2"/>
      <c r="H875" s="16"/>
      <c r="I875" s="16"/>
      <c r="J875" s="16"/>
      <c r="K875" s="3">
        <f>IF('Moneda Fiat'!A875="Venta",(E875+F875)*-1,'Moneda Fiat'!E875-'Moneda Fiat'!F875)</f>
        <v>0</v>
      </c>
    </row>
    <row r="876" spans="1:11" ht="15" customHeight="1" x14ac:dyDescent="0.25">
      <c r="A876" s="13"/>
      <c r="B876" s="14"/>
      <c r="C876" s="60"/>
      <c r="D876" s="61" t="e">
        <f>Tabla33[[#This Row],[CANTIDADEN FIAT]]/E876</f>
        <v>#DIV/0!</v>
      </c>
      <c r="E876" s="6"/>
      <c r="F876" s="6"/>
      <c r="G876" s="2"/>
      <c r="H876" s="16"/>
      <c r="I876" s="16"/>
      <c r="J876" s="16"/>
      <c r="K876" s="3">
        <f>IF('Moneda Fiat'!A876="Venta",(E876+F876)*-1,'Moneda Fiat'!E876-'Moneda Fiat'!F876)</f>
        <v>0</v>
      </c>
    </row>
    <row r="877" spans="1:11" ht="15" customHeight="1" x14ac:dyDescent="0.25">
      <c r="A877" s="13"/>
      <c r="B877" s="14"/>
      <c r="C877" s="60"/>
      <c r="D877" s="61" t="e">
        <f>Tabla33[[#This Row],[CANTIDADEN FIAT]]/E877</f>
        <v>#DIV/0!</v>
      </c>
      <c r="E877" s="6"/>
      <c r="F877" s="6"/>
      <c r="G877" s="2"/>
      <c r="H877" s="16"/>
      <c r="I877" s="16"/>
      <c r="J877" s="16"/>
      <c r="K877" s="3">
        <f>IF('Moneda Fiat'!A877="Venta",(E877+F877)*-1,'Moneda Fiat'!E877-'Moneda Fiat'!F877)</f>
        <v>0</v>
      </c>
    </row>
    <row r="878" spans="1:11" ht="15" customHeight="1" x14ac:dyDescent="0.25">
      <c r="A878" s="13"/>
      <c r="B878" s="14"/>
      <c r="C878" s="60"/>
      <c r="D878" s="61" t="e">
        <f>Tabla33[[#This Row],[CANTIDADEN FIAT]]/E878</f>
        <v>#DIV/0!</v>
      </c>
      <c r="E878" s="6"/>
      <c r="F878" s="6"/>
      <c r="G878" s="2"/>
      <c r="H878" s="16"/>
      <c r="I878" s="16"/>
      <c r="J878" s="16"/>
      <c r="K878" s="3">
        <f>IF('Moneda Fiat'!A878="Venta",(E878+F878)*-1,'Moneda Fiat'!E878-'Moneda Fiat'!F878)</f>
        <v>0</v>
      </c>
    </row>
    <row r="879" spans="1:11" ht="15" customHeight="1" x14ac:dyDescent="0.25">
      <c r="A879" s="13"/>
      <c r="B879" s="14"/>
      <c r="C879" s="60"/>
      <c r="D879" s="61" t="e">
        <f>Tabla33[[#This Row],[CANTIDADEN FIAT]]/E879</f>
        <v>#DIV/0!</v>
      </c>
      <c r="E879" s="6"/>
      <c r="F879" s="6"/>
      <c r="G879" s="2"/>
      <c r="H879" s="16"/>
      <c r="I879" s="16"/>
      <c r="J879" s="16"/>
      <c r="K879" s="3">
        <f>IF('Moneda Fiat'!A879="Venta",(E879+F879)*-1,'Moneda Fiat'!E879-'Moneda Fiat'!F879)</f>
        <v>0</v>
      </c>
    </row>
    <row r="880" spans="1:11" ht="15" customHeight="1" x14ac:dyDescent="0.25">
      <c r="A880" s="13"/>
      <c r="B880" s="14"/>
      <c r="C880" s="60"/>
      <c r="D880" s="61" t="e">
        <f>Tabla33[[#This Row],[CANTIDADEN FIAT]]/E880</f>
        <v>#DIV/0!</v>
      </c>
      <c r="E880" s="6"/>
      <c r="F880" s="6"/>
      <c r="G880" s="2"/>
      <c r="H880" s="16"/>
      <c r="I880" s="16"/>
      <c r="J880" s="16"/>
      <c r="K880" s="3">
        <f>IF('Moneda Fiat'!A880="Venta",(E880+F880)*-1,'Moneda Fiat'!E880-'Moneda Fiat'!F880)</f>
        <v>0</v>
      </c>
    </row>
    <row r="881" spans="1:11" ht="15" customHeight="1" x14ac:dyDescent="0.25">
      <c r="A881" s="13"/>
      <c r="B881" s="14"/>
      <c r="C881" s="60"/>
      <c r="D881" s="61" t="e">
        <f>Tabla33[[#This Row],[CANTIDADEN FIAT]]/E881</f>
        <v>#DIV/0!</v>
      </c>
      <c r="E881" s="6"/>
      <c r="F881" s="6"/>
      <c r="G881" s="2"/>
      <c r="H881" s="16"/>
      <c r="I881" s="16"/>
      <c r="J881" s="16"/>
      <c r="K881" s="3">
        <f>IF('Moneda Fiat'!A881="Venta",(E881+F881)*-1,'Moneda Fiat'!E881-'Moneda Fiat'!F881)</f>
        <v>0</v>
      </c>
    </row>
    <row r="882" spans="1:11" ht="15" customHeight="1" x14ac:dyDescent="0.25">
      <c r="A882" s="13"/>
      <c r="B882" s="14"/>
      <c r="C882" s="60"/>
      <c r="D882" s="61" t="e">
        <f>Tabla33[[#This Row],[CANTIDADEN FIAT]]/E882</f>
        <v>#DIV/0!</v>
      </c>
      <c r="E882" s="6"/>
      <c r="F882" s="6"/>
      <c r="G882" s="2"/>
      <c r="H882" s="16"/>
      <c r="I882" s="16"/>
      <c r="J882" s="16"/>
      <c r="K882" s="3">
        <f>IF('Moneda Fiat'!A882="Venta",(E882+F882)*-1,'Moneda Fiat'!E882-'Moneda Fiat'!F882)</f>
        <v>0</v>
      </c>
    </row>
    <row r="883" spans="1:11" ht="15" customHeight="1" x14ac:dyDescent="0.25">
      <c r="A883" s="13"/>
      <c r="B883" s="14"/>
      <c r="C883" s="60"/>
      <c r="D883" s="61" t="e">
        <f>Tabla33[[#This Row],[CANTIDADEN FIAT]]/E883</f>
        <v>#DIV/0!</v>
      </c>
      <c r="E883" s="6"/>
      <c r="F883" s="6"/>
      <c r="G883" s="2"/>
      <c r="H883" s="16"/>
      <c r="I883" s="16"/>
      <c r="J883" s="16"/>
      <c r="K883" s="3">
        <f>IF('Moneda Fiat'!A883="Venta",(E883+F883)*-1,'Moneda Fiat'!E883-'Moneda Fiat'!F883)</f>
        <v>0</v>
      </c>
    </row>
    <row r="884" spans="1:11" ht="15" customHeight="1" x14ac:dyDescent="0.25">
      <c r="A884" s="13"/>
      <c r="B884" s="14"/>
      <c r="C884" s="60"/>
      <c r="D884" s="61" t="e">
        <f>Tabla33[[#This Row],[CANTIDADEN FIAT]]/E884</f>
        <v>#DIV/0!</v>
      </c>
      <c r="E884" s="6"/>
      <c r="F884" s="6"/>
      <c r="G884" s="2"/>
      <c r="H884" s="16"/>
      <c r="I884" s="16"/>
      <c r="J884" s="16"/>
      <c r="K884" s="3">
        <f>IF('Moneda Fiat'!A884="Venta",(E884+F884)*-1,'Moneda Fiat'!E884-'Moneda Fiat'!F884)</f>
        <v>0</v>
      </c>
    </row>
    <row r="885" spans="1:11" ht="15" customHeight="1" x14ac:dyDescent="0.25">
      <c r="A885" s="13"/>
      <c r="B885" s="14"/>
      <c r="C885" s="60"/>
      <c r="D885" s="61" t="e">
        <f>Tabla33[[#This Row],[CANTIDADEN FIAT]]/E885</f>
        <v>#DIV/0!</v>
      </c>
      <c r="E885" s="6"/>
      <c r="F885" s="6"/>
      <c r="G885" s="2"/>
      <c r="H885" s="16"/>
      <c r="I885" s="16"/>
      <c r="J885" s="16"/>
      <c r="K885" s="3">
        <f>IF('Moneda Fiat'!A885="Venta",(E885+F885)*-1,'Moneda Fiat'!E885-'Moneda Fiat'!F885)</f>
        <v>0</v>
      </c>
    </row>
    <row r="886" spans="1:11" ht="15" customHeight="1" x14ac:dyDescent="0.25">
      <c r="A886" s="13"/>
      <c r="B886" s="14"/>
      <c r="C886" s="60"/>
      <c r="D886" s="61" t="e">
        <f>Tabla33[[#This Row],[CANTIDADEN FIAT]]/E886</f>
        <v>#DIV/0!</v>
      </c>
      <c r="E886" s="6"/>
      <c r="F886" s="6"/>
      <c r="G886" s="2"/>
      <c r="H886" s="16"/>
      <c r="I886" s="16"/>
      <c r="J886" s="16"/>
      <c r="K886" s="3">
        <f>IF('Moneda Fiat'!A886="Venta",(E886+F886)*-1,'Moneda Fiat'!E886-'Moneda Fiat'!F886)</f>
        <v>0</v>
      </c>
    </row>
    <row r="887" spans="1:11" ht="15" customHeight="1" x14ac:dyDescent="0.25">
      <c r="A887" s="13"/>
      <c r="B887" s="14"/>
      <c r="C887" s="60"/>
      <c r="D887" s="61" t="e">
        <f>Tabla33[[#This Row],[CANTIDADEN FIAT]]/E887</f>
        <v>#DIV/0!</v>
      </c>
      <c r="E887" s="6"/>
      <c r="F887" s="6"/>
      <c r="G887" s="2"/>
      <c r="H887" s="16"/>
      <c r="I887" s="16"/>
      <c r="J887" s="16"/>
      <c r="K887" s="3">
        <f>IF('Moneda Fiat'!A887="Venta",(E887+F887)*-1,'Moneda Fiat'!E887-'Moneda Fiat'!F887)</f>
        <v>0</v>
      </c>
    </row>
    <row r="888" spans="1:11" ht="15" customHeight="1" x14ac:dyDescent="0.25">
      <c r="A888" s="13"/>
      <c r="B888" s="14"/>
      <c r="C888" s="60"/>
      <c r="D888" s="61" t="e">
        <f>Tabla33[[#This Row],[CANTIDADEN FIAT]]/E888</f>
        <v>#DIV/0!</v>
      </c>
      <c r="E888" s="6"/>
      <c r="F888" s="6"/>
      <c r="G888" s="2"/>
      <c r="H888" s="16"/>
      <c r="I888" s="16"/>
      <c r="J888" s="16"/>
      <c r="K888" s="3">
        <f>IF('Moneda Fiat'!A888="Venta",(E888+F888)*-1,'Moneda Fiat'!E888-'Moneda Fiat'!F888)</f>
        <v>0</v>
      </c>
    </row>
    <row r="889" spans="1:11" ht="15" customHeight="1" x14ac:dyDescent="0.25">
      <c r="A889" s="13"/>
      <c r="B889" s="14"/>
      <c r="C889" s="60"/>
      <c r="D889" s="61" t="e">
        <f>Tabla33[[#This Row],[CANTIDADEN FIAT]]/E889</f>
        <v>#DIV/0!</v>
      </c>
      <c r="E889" s="6"/>
      <c r="F889" s="6"/>
      <c r="G889" s="2"/>
      <c r="H889" s="16"/>
      <c r="I889" s="16"/>
      <c r="J889" s="16"/>
      <c r="K889" s="3">
        <f>IF('Moneda Fiat'!A889="Venta",(E889+F889)*-1,'Moneda Fiat'!E889-'Moneda Fiat'!F889)</f>
        <v>0</v>
      </c>
    </row>
    <row r="890" spans="1:11" ht="15" customHeight="1" x14ac:dyDescent="0.25">
      <c r="A890" s="13"/>
      <c r="B890" s="14"/>
      <c r="C890" s="60"/>
      <c r="D890" s="61" t="e">
        <f>Tabla33[[#This Row],[CANTIDADEN FIAT]]/E890</f>
        <v>#DIV/0!</v>
      </c>
      <c r="E890" s="6"/>
      <c r="F890" s="6"/>
      <c r="G890" s="2"/>
      <c r="H890" s="16"/>
      <c r="I890" s="16"/>
      <c r="J890" s="16"/>
      <c r="K890" s="3">
        <f>IF('Moneda Fiat'!A890="Venta",(E890+F890)*-1,'Moneda Fiat'!E890-'Moneda Fiat'!F890)</f>
        <v>0</v>
      </c>
    </row>
    <row r="891" spans="1:11" ht="15" customHeight="1" x14ac:dyDescent="0.25">
      <c r="A891" s="13"/>
      <c r="B891" s="14"/>
      <c r="C891" s="60"/>
      <c r="D891" s="61" t="e">
        <f>Tabla33[[#This Row],[CANTIDADEN FIAT]]/E891</f>
        <v>#DIV/0!</v>
      </c>
      <c r="E891" s="6"/>
      <c r="F891" s="6"/>
      <c r="G891" s="2"/>
      <c r="H891" s="16"/>
      <c r="I891" s="16"/>
      <c r="J891" s="16"/>
      <c r="K891" s="3">
        <f>IF('Moneda Fiat'!A891="Venta",(E891+F891)*-1,'Moneda Fiat'!E891-'Moneda Fiat'!F891)</f>
        <v>0</v>
      </c>
    </row>
    <row r="892" spans="1:11" ht="15" customHeight="1" x14ac:dyDescent="0.25">
      <c r="A892" s="13"/>
      <c r="B892" s="14"/>
      <c r="C892" s="60"/>
      <c r="D892" s="61" t="e">
        <f>Tabla33[[#This Row],[CANTIDADEN FIAT]]/E892</f>
        <v>#DIV/0!</v>
      </c>
      <c r="E892" s="6"/>
      <c r="F892" s="6"/>
      <c r="G892" s="2"/>
      <c r="H892" s="16"/>
      <c r="I892" s="16"/>
      <c r="J892" s="16"/>
      <c r="K892" s="3">
        <f>IF('Moneda Fiat'!A892="Venta",(E892+F892)*-1,'Moneda Fiat'!E892-'Moneda Fiat'!F892)</f>
        <v>0</v>
      </c>
    </row>
    <row r="893" spans="1:11" ht="15" customHeight="1" x14ac:dyDescent="0.25">
      <c r="A893" s="13"/>
      <c r="B893" s="14"/>
      <c r="C893" s="60"/>
      <c r="D893" s="61" t="e">
        <f>Tabla33[[#This Row],[CANTIDADEN FIAT]]/E893</f>
        <v>#DIV/0!</v>
      </c>
      <c r="E893" s="6"/>
      <c r="F893" s="6"/>
      <c r="G893" s="2"/>
      <c r="H893" s="16"/>
      <c r="I893" s="16"/>
      <c r="J893" s="16"/>
      <c r="K893" s="3">
        <f>IF('Moneda Fiat'!A893="Venta",(E893+F893)*-1,'Moneda Fiat'!E893-'Moneda Fiat'!F893)</f>
        <v>0</v>
      </c>
    </row>
    <row r="894" spans="1:11" ht="15" customHeight="1" x14ac:dyDescent="0.25">
      <c r="A894" s="13"/>
      <c r="B894" s="14"/>
      <c r="C894" s="60"/>
      <c r="D894" s="61" t="e">
        <f>Tabla33[[#This Row],[CANTIDADEN FIAT]]/E894</f>
        <v>#DIV/0!</v>
      </c>
      <c r="E894" s="6"/>
      <c r="F894" s="6"/>
      <c r="G894" s="2"/>
      <c r="H894" s="16"/>
      <c r="I894" s="16"/>
      <c r="J894" s="16"/>
      <c r="K894" s="3">
        <f>IF('Moneda Fiat'!A894="Venta",(E894+F894)*-1,'Moneda Fiat'!E894-'Moneda Fiat'!F894)</f>
        <v>0</v>
      </c>
    </row>
    <row r="895" spans="1:11" ht="15" customHeight="1" x14ac:dyDescent="0.25">
      <c r="A895" s="13"/>
      <c r="B895" s="14"/>
      <c r="C895" s="60"/>
      <c r="D895" s="61" t="e">
        <f>Tabla33[[#This Row],[CANTIDADEN FIAT]]/E895</f>
        <v>#DIV/0!</v>
      </c>
      <c r="E895" s="6"/>
      <c r="F895" s="6"/>
      <c r="G895" s="2"/>
      <c r="H895" s="16"/>
      <c r="I895" s="16"/>
      <c r="J895" s="16"/>
      <c r="K895" s="3">
        <f>IF('Moneda Fiat'!A895="Venta",(E895+F895)*-1,'Moneda Fiat'!E895-'Moneda Fiat'!F895)</f>
        <v>0</v>
      </c>
    </row>
    <row r="896" spans="1:11" ht="15" customHeight="1" x14ac:dyDescent="0.25">
      <c r="A896" s="13"/>
      <c r="B896" s="14"/>
      <c r="C896" s="60"/>
      <c r="D896" s="61" t="e">
        <f>Tabla33[[#This Row],[CANTIDADEN FIAT]]/E896</f>
        <v>#DIV/0!</v>
      </c>
      <c r="E896" s="6"/>
      <c r="F896" s="6"/>
      <c r="G896" s="2"/>
      <c r="H896" s="16"/>
      <c r="I896" s="16"/>
      <c r="J896" s="16"/>
      <c r="K896" s="3">
        <f>IF('Moneda Fiat'!A896="Venta",(E896+F896)*-1,'Moneda Fiat'!E896-'Moneda Fiat'!F896)</f>
        <v>0</v>
      </c>
    </row>
    <row r="897" spans="1:11" ht="15" customHeight="1" x14ac:dyDescent="0.25">
      <c r="A897" s="13"/>
      <c r="B897" s="14"/>
      <c r="C897" s="60"/>
      <c r="D897" s="61" t="e">
        <f>Tabla33[[#This Row],[CANTIDADEN FIAT]]/E897</f>
        <v>#DIV/0!</v>
      </c>
      <c r="E897" s="6"/>
      <c r="F897" s="6"/>
      <c r="G897" s="2"/>
      <c r="H897" s="16"/>
      <c r="I897" s="16"/>
      <c r="J897" s="16"/>
      <c r="K897" s="3">
        <f>IF('Moneda Fiat'!A897="Venta",(E897+F897)*-1,'Moneda Fiat'!E897-'Moneda Fiat'!F897)</f>
        <v>0</v>
      </c>
    </row>
    <row r="898" spans="1:11" ht="15" customHeight="1" x14ac:dyDescent="0.25">
      <c r="A898" s="13"/>
      <c r="B898" s="14"/>
      <c r="C898" s="60"/>
      <c r="D898" s="61" t="e">
        <f>Tabla33[[#This Row],[CANTIDADEN FIAT]]/E898</f>
        <v>#DIV/0!</v>
      </c>
      <c r="E898" s="6"/>
      <c r="F898" s="6"/>
      <c r="G898" s="2"/>
      <c r="H898" s="16"/>
      <c r="I898" s="16"/>
      <c r="J898" s="16"/>
      <c r="K898" s="3">
        <f>IF('Moneda Fiat'!A898="Venta",(E898+F898)*-1,'Moneda Fiat'!E898-'Moneda Fiat'!F898)</f>
        <v>0</v>
      </c>
    </row>
    <row r="899" spans="1:11" ht="15" customHeight="1" x14ac:dyDescent="0.25">
      <c r="A899" s="13"/>
      <c r="B899" s="14"/>
      <c r="C899" s="60"/>
      <c r="D899" s="61" t="e">
        <f>Tabla33[[#This Row],[CANTIDADEN FIAT]]/E899</f>
        <v>#DIV/0!</v>
      </c>
      <c r="E899" s="6"/>
      <c r="F899" s="6"/>
      <c r="G899" s="2"/>
      <c r="H899" s="16"/>
      <c r="I899" s="16"/>
      <c r="J899" s="16"/>
      <c r="K899" s="3">
        <f>IF('Moneda Fiat'!A899="Venta",(E899+F899)*-1,'Moneda Fiat'!E899-'Moneda Fiat'!F899)</f>
        <v>0</v>
      </c>
    </row>
    <row r="900" spans="1:11" ht="15" customHeight="1" x14ac:dyDescent="0.25">
      <c r="A900" s="13"/>
      <c r="B900" s="14"/>
      <c r="C900" s="60"/>
      <c r="D900" s="61" t="e">
        <f>Tabla33[[#This Row],[CANTIDADEN FIAT]]/E900</f>
        <v>#DIV/0!</v>
      </c>
      <c r="E900" s="6"/>
      <c r="F900" s="6"/>
      <c r="G900" s="2"/>
      <c r="H900" s="16"/>
      <c r="I900" s="16"/>
      <c r="J900" s="16"/>
      <c r="K900" s="3">
        <f>IF('Moneda Fiat'!A900="Venta",(E900+F900)*-1,'Moneda Fiat'!E900-'Moneda Fiat'!F900)</f>
        <v>0</v>
      </c>
    </row>
    <row r="901" spans="1:11" ht="15" customHeight="1" x14ac:dyDescent="0.25">
      <c r="A901" s="13"/>
      <c r="B901" s="14"/>
      <c r="C901" s="60"/>
      <c r="D901" s="61" t="e">
        <f>Tabla33[[#This Row],[CANTIDADEN FIAT]]/E901</f>
        <v>#DIV/0!</v>
      </c>
      <c r="E901" s="6"/>
      <c r="F901" s="6"/>
      <c r="G901" s="2"/>
      <c r="H901" s="16"/>
      <c r="I901" s="16"/>
      <c r="J901" s="16"/>
      <c r="K901" s="3">
        <f>IF('Moneda Fiat'!A901="Venta",(E901+F901)*-1,'Moneda Fiat'!E901-'Moneda Fiat'!F901)</f>
        <v>0</v>
      </c>
    </row>
    <row r="902" spans="1:11" ht="15" customHeight="1" x14ac:dyDescent="0.25">
      <c r="A902" s="13"/>
      <c r="B902" s="14"/>
      <c r="C902" s="60"/>
      <c r="D902" s="61" t="e">
        <f>Tabla33[[#This Row],[CANTIDADEN FIAT]]/E902</f>
        <v>#DIV/0!</v>
      </c>
      <c r="E902" s="6"/>
      <c r="F902" s="6"/>
      <c r="G902" s="2"/>
      <c r="H902" s="16"/>
      <c r="I902" s="16"/>
      <c r="J902" s="16"/>
      <c r="K902" s="3">
        <f>IF('Moneda Fiat'!A902="Venta",(E902+F902)*-1,'Moneda Fiat'!E902-'Moneda Fiat'!F902)</f>
        <v>0</v>
      </c>
    </row>
    <row r="903" spans="1:11" ht="15" customHeight="1" x14ac:dyDescent="0.25">
      <c r="A903" s="13"/>
      <c r="B903" s="14"/>
      <c r="C903" s="60"/>
      <c r="D903" s="61" t="e">
        <f>Tabla33[[#This Row],[CANTIDADEN FIAT]]/E903</f>
        <v>#DIV/0!</v>
      </c>
      <c r="E903" s="6"/>
      <c r="F903" s="6"/>
      <c r="G903" s="2"/>
      <c r="H903" s="16"/>
      <c r="I903" s="16"/>
      <c r="J903" s="16"/>
      <c r="K903" s="3">
        <f>IF('Moneda Fiat'!A903="Venta",(E903+F903)*-1,'Moneda Fiat'!E903-'Moneda Fiat'!F903)</f>
        <v>0</v>
      </c>
    </row>
    <row r="904" spans="1:11" ht="15" customHeight="1" x14ac:dyDescent="0.25">
      <c r="A904" s="13"/>
      <c r="B904" s="14"/>
      <c r="C904" s="60"/>
      <c r="D904" s="61" t="e">
        <f>Tabla33[[#This Row],[CANTIDADEN FIAT]]/E904</f>
        <v>#DIV/0!</v>
      </c>
      <c r="E904" s="6"/>
      <c r="F904" s="6"/>
      <c r="G904" s="2"/>
      <c r="H904" s="16"/>
      <c r="I904" s="16"/>
      <c r="J904" s="16"/>
      <c r="K904" s="3">
        <f>IF('Moneda Fiat'!A904="Venta",(E904+F904)*-1,'Moneda Fiat'!E904-'Moneda Fiat'!F904)</f>
        <v>0</v>
      </c>
    </row>
    <row r="905" spans="1:11" ht="15" customHeight="1" x14ac:dyDescent="0.25">
      <c r="A905" s="13"/>
      <c r="B905" s="14"/>
      <c r="C905" s="60"/>
      <c r="D905" s="61" t="e">
        <f>Tabla33[[#This Row],[CANTIDADEN FIAT]]/E905</f>
        <v>#DIV/0!</v>
      </c>
      <c r="E905" s="6"/>
      <c r="F905" s="6"/>
      <c r="G905" s="2"/>
      <c r="H905" s="16"/>
      <c r="I905" s="16"/>
      <c r="J905" s="16"/>
      <c r="K905" s="3">
        <f>IF('Moneda Fiat'!A905="Venta",(E905+F905)*-1,'Moneda Fiat'!E905-'Moneda Fiat'!F905)</f>
        <v>0</v>
      </c>
    </row>
    <row r="906" spans="1:11" ht="15" customHeight="1" x14ac:dyDescent="0.25">
      <c r="A906" s="13"/>
      <c r="B906" s="14"/>
      <c r="C906" s="60"/>
      <c r="D906" s="61" t="e">
        <f>Tabla33[[#This Row],[CANTIDADEN FIAT]]/E906</f>
        <v>#DIV/0!</v>
      </c>
      <c r="E906" s="6"/>
      <c r="F906" s="6"/>
      <c r="G906" s="2"/>
      <c r="H906" s="16"/>
      <c r="I906" s="16"/>
      <c r="J906" s="16"/>
      <c r="K906" s="3">
        <f>IF('Moneda Fiat'!A906="Venta",(E906+F906)*-1,'Moneda Fiat'!E906-'Moneda Fiat'!F906)</f>
        <v>0</v>
      </c>
    </row>
    <row r="907" spans="1:11" ht="15" customHeight="1" x14ac:dyDescent="0.25">
      <c r="A907" s="13"/>
      <c r="B907" s="14"/>
      <c r="C907" s="60"/>
      <c r="D907" s="61" t="e">
        <f>Tabla33[[#This Row],[CANTIDADEN FIAT]]/E907</f>
        <v>#DIV/0!</v>
      </c>
      <c r="E907" s="6"/>
      <c r="F907" s="6"/>
      <c r="G907" s="2"/>
      <c r="H907" s="16"/>
      <c r="I907" s="16"/>
      <c r="J907" s="16"/>
      <c r="K907" s="3">
        <f>IF('Moneda Fiat'!A907="Venta",(E907+F907)*-1,'Moneda Fiat'!E907-'Moneda Fiat'!F907)</f>
        <v>0</v>
      </c>
    </row>
    <row r="908" spans="1:11" ht="15" customHeight="1" x14ac:dyDescent="0.25">
      <c r="A908" s="13"/>
      <c r="B908" s="14"/>
      <c r="C908" s="60"/>
      <c r="D908" s="61" t="e">
        <f>Tabla33[[#This Row],[CANTIDADEN FIAT]]/E908</f>
        <v>#DIV/0!</v>
      </c>
      <c r="E908" s="6"/>
      <c r="F908" s="6"/>
      <c r="G908" s="2"/>
      <c r="H908" s="16"/>
      <c r="I908" s="16"/>
      <c r="J908" s="16"/>
      <c r="K908" s="3">
        <f>IF('Moneda Fiat'!A908="Venta",(E908+F908)*-1,'Moneda Fiat'!E908-'Moneda Fiat'!F908)</f>
        <v>0</v>
      </c>
    </row>
    <row r="909" spans="1:11" ht="15" customHeight="1" x14ac:dyDescent="0.25">
      <c r="A909" s="13"/>
      <c r="B909" s="14"/>
      <c r="C909" s="60"/>
      <c r="D909" s="61" t="e">
        <f>Tabla33[[#This Row],[CANTIDADEN FIAT]]/E909</f>
        <v>#DIV/0!</v>
      </c>
      <c r="E909" s="6"/>
      <c r="F909" s="6"/>
      <c r="G909" s="2"/>
      <c r="H909" s="16"/>
      <c r="I909" s="16"/>
      <c r="J909" s="16"/>
      <c r="K909" s="3">
        <f>IF('Moneda Fiat'!A909="Venta",(E909+F909)*-1,'Moneda Fiat'!E909-'Moneda Fiat'!F909)</f>
        <v>0</v>
      </c>
    </row>
    <row r="910" spans="1:11" ht="15" customHeight="1" x14ac:dyDescent="0.25">
      <c r="A910" s="13"/>
      <c r="B910" s="14"/>
      <c r="C910" s="60"/>
      <c r="D910" s="61" t="e">
        <f>Tabla33[[#This Row],[CANTIDADEN FIAT]]/E910</f>
        <v>#DIV/0!</v>
      </c>
      <c r="E910" s="6"/>
      <c r="F910" s="6"/>
      <c r="G910" s="2"/>
      <c r="H910" s="16"/>
      <c r="I910" s="16"/>
      <c r="J910" s="16"/>
      <c r="K910" s="3">
        <f>IF('Moneda Fiat'!A910="Venta",(E910+F910)*-1,'Moneda Fiat'!E910-'Moneda Fiat'!F910)</f>
        <v>0</v>
      </c>
    </row>
    <row r="911" spans="1:11" ht="15" customHeight="1" x14ac:dyDescent="0.25">
      <c r="A911" s="13"/>
      <c r="B911" s="14"/>
      <c r="C911" s="60"/>
      <c r="D911" s="61" t="e">
        <f>Tabla33[[#This Row],[CANTIDADEN FIAT]]/E911</f>
        <v>#DIV/0!</v>
      </c>
      <c r="E911" s="6"/>
      <c r="F911" s="6"/>
      <c r="G911" s="2"/>
      <c r="H911" s="16"/>
      <c r="I911" s="16"/>
      <c r="J911" s="16"/>
      <c r="K911" s="3">
        <f>IF('Moneda Fiat'!A911="Venta",(E911+F911)*-1,'Moneda Fiat'!E911-'Moneda Fiat'!F911)</f>
        <v>0</v>
      </c>
    </row>
    <row r="912" spans="1:11" ht="15" customHeight="1" x14ac:dyDescent="0.25">
      <c r="A912" s="13"/>
      <c r="B912" s="14"/>
      <c r="C912" s="60"/>
      <c r="D912" s="61" t="e">
        <f>Tabla33[[#This Row],[CANTIDADEN FIAT]]/E912</f>
        <v>#DIV/0!</v>
      </c>
      <c r="E912" s="6"/>
      <c r="F912" s="6"/>
      <c r="G912" s="2"/>
      <c r="H912" s="16"/>
      <c r="I912" s="16"/>
      <c r="J912" s="16"/>
      <c r="K912" s="3">
        <f>IF('Moneda Fiat'!A912="Venta",(E912+F912)*-1,'Moneda Fiat'!E912-'Moneda Fiat'!F912)</f>
        <v>0</v>
      </c>
    </row>
    <row r="913" spans="1:11" ht="15" customHeight="1" x14ac:dyDescent="0.25">
      <c r="A913" s="13"/>
      <c r="B913" s="14"/>
      <c r="C913" s="60"/>
      <c r="D913" s="61" t="e">
        <f>Tabla33[[#This Row],[CANTIDADEN FIAT]]/E913</f>
        <v>#DIV/0!</v>
      </c>
      <c r="E913" s="6"/>
      <c r="F913" s="6"/>
      <c r="G913" s="2"/>
      <c r="H913" s="16"/>
      <c r="I913" s="16"/>
      <c r="J913" s="16"/>
      <c r="K913" s="3">
        <f>IF('Moneda Fiat'!A913="Venta",(E913+F913)*-1,'Moneda Fiat'!E913-'Moneda Fiat'!F913)</f>
        <v>0</v>
      </c>
    </row>
    <row r="914" spans="1:11" ht="15" customHeight="1" x14ac:dyDescent="0.25">
      <c r="A914" s="13"/>
      <c r="B914" s="14"/>
      <c r="C914" s="60"/>
      <c r="D914" s="61" t="e">
        <f>Tabla33[[#This Row],[CANTIDADEN FIAT]]/E914</f>
        <v>#DIV/0!</v>
      </c>
      <c r="E914" s="6"/>
      <c r="F914" s="6"/>
      <c r="G914" s="2"/>
      <c r="H914" s="16"/>
      <c r="I914" s="16"/>
      <c r="J914" s="16"/>
      <c r="K914" s="3">
        <f>IF('Moneda Fiat'!A914="Venta",(E914+F914)*-1,'Moneda Fiat'!E914-'Moneda Fiat'!F914)</f>
        <v>0</v>
      </c>
    </row>
    <row r="915" spans="1:11" ht="15" customHeight="1" x14ac:dyDescent="0.25">
      <c r="A915" s="13"/>
      <c r="B915" s="14"/>
      <c r="C915" s="60"/>
      <c r="D915" s="61" t="e">
        <f>Tabla33[[#This Row],[CANTIDADEN FIAT]]/E915</f>
        <v>#DIV/0!</v>
      </c>
      <c r="E915" s="6"/>
      <c r="F915" s="6"/>
      <c r="G915" s="2"/>
      <c r="H915" s="16"/>
      <c r="I915" s="16"/>
      <c r="J915" s="16"/>
      <c r="K915" s="3">
        <f>IF('Moneda Fiat'!A915="Venta",(E915+F915)*-1,'Moneda Fiat'!E915-'Moneda Fiat'!F915)</f>
        <v>0</v>
      </c>
    </row>
    <row r="916" spans="1:11" ht="15" customHeight="1" x14ac:dyDescent="0.25">
      <c r="A916" s="13"/>
      <c r="B916" s="14"/>
      <c r="C916" s="60"/>
      <c r="D916" s="61" t="e">
        <f>Tabla33[[#This Row],[CANTIDADEN FIAT]]/E916</f>
        <v>#DIV/0!</v>
      </c>
      <c r="E916" s="6"/>
      <c r="F916" s="6"/>
      <c r="G916" s="2"/>
      <c r="H916" s="16"/>
      <c r="I916" s="16"/>
      <c r="J916" s="16"/>
      <c r="K916" s="3">
        <f>IF('Moneda Fiat'!A916="Venta",(E916+F916)*-1,'Moneda Fiat'!E916-'Moneda Fiat'!F916)</f>
        <v>0</v>
      </c>
    </row>
    <row r="917" spans="1:11" ht="15" customHeight="1" x14ac:dyDescent="0.25">
      <c r="A917" s="13"/>
      <c r="B917" s="14"/>
      <c r="C917" s="60"/>
      <c r="D917" s="61" t="e">
        <f>Tabla33[[#This Row],[CANTIDADEN FIAT]]/E917</f>
        <v>#DIV/0!</v>
      </c>
      <c r="E917" s="6"/>
      <c r="F917" s="6"/>
      <c r="G917" s="2"/>
      <c r="H917" s="16"/>
      <c r="I917" s="16"/>
      <c r="J917" s="16"/>
      <c r="K917" s="3">
        <f>IF('Moneda Fiat'!A917="Venta",(E917+F917)*-1,'Moneda Fiat'!E917-'Moneda Fiat'!F917)</f>
        <v>0</v>
      </c>
    </row>
    <row r="918" spans="1:11" ht="15" customHeight="1" x14ac:dyDescent="0.25">
      <c r="A918" s="13"/>
      <c r="B918" s="14"/>
      <c r="C918" s="60"/>
      <c r="D918" s="61" t="e">
        <f>Tabla33[[#This Row],[CANTIDADEN FIAT]]/E918</f>
        <v>#DIV/0!</v>
      </c>
      <c r="E918" s="6"/>
      <c r="F918" s="6"/>
      <c r="G918" s="2"/>
      <c r="H918" s="16"/>
      <c r="I918" s="16"/>
      <c r="J918" s="16"/>
      <c r="K918" s="3">
        <f>IF('Moneda Fiat'!A918="Venta",(E918+F918)*-1,'Moneda Fiat'!E918-'Moneda Fiat'!F918)</f>
        <v>0</v>
      </c>
    </row>
    <row r="919" spans="1:11" ht="15" customHeight="1" x14ac:dyDescent="0.25">
      <c r="A919" s="13"/>
      <c r="B919" s="14"/>
      <c r="C919" s="60"/>
      <c r="D919" s="61" t="e">
        <f>Tabla33[[#This Row],[CANTIDADEN FIAT]]/E919</f>
        <v>#DIV/0!</v>
      </c>
      <c r="E919" s="6"/>
      <c r="F919" s="6"/>
      <c r="G919" s="2"/>
      <c r="H919" s="16"/>
      <c r="I919" s="16"/>
      <c r="J919" s="16"/>
      <c r="K919" s="3">
        <f>IF('Moneda Fiat'!A919="Venta",(E919+F919)*-1,'Moneda Fiat'!E919-'Moneda Fiat'!F919)</f>
        <v>0</v>
      </c>
    </row>
    <row r="920" spans="1:11" ht="15" customHeight="1" x14ac:dyDescent="0.25">
      <c r="A920" s="13"/>
      <c r="B920" s="14"/>
      <c r="C920" s="60"/>
      <c r="D920" s="61" t="e">
        <f>Tabla33[[#This Row],[CANTIDADEN FIAT]]/E920</f>
        <v>#DIV/0!</v>
      </c>
      <c r="E920" s="6"/>
      <c r="F920" s="6"/>
      <c r="G920" s="2"/>
      <c r="H920" s="16"/>
      <c r="I920" s="16"/>
      <c r="J920" s="16"/>
      <c r="K920" s="3">
        <f>IF('Moneda Fiat'!A920="Venta",(E920+F920)*-1,'Moneda Fiat'!E920-'Moneda Fiat'!F920)</f>
        <v>0</v>
      </c>
    </row>
    <row r="921" spans="1:11" ht="15" customHeight="1" x14ac:dyDescent="0.25">
      <c r="A921" s="13"/>
      <c r="B921" s="14"/>
      <c r="C921" s="60"/>
      <c r="D921" s="61" t="e">
        <f>Tabla33[[#This Row],[CANTIDADEN FIAT]]/E921</f>
        <v>#DIV/0!</v>
      </c>
      <c r="E921" s="6"/>
      <c r="F921" s="6"/>
      <c r="G921" s="2"/>
      <c r="H921" s="16"/>
      <c r="I921" s="16"/>
      <c r="J921" s="16"/>
      <c r="K921" s="3">
        <f>IF('Moneda Fiat'!A921="Venta",(E921+F921)*-1,'Moneda Fiat'!E921-'Moneda Fiat'!F921)</f>
        <v>0</v>
      </c>
    </row>
    <row r="922" spans="1:11" ht="15" customHeight="1" x14ac:dyDescent="0.25">
      <c r="A922" s="13"/>
      <c r="B922" s="14"/>
      <c r="C922" s="60"/>
      <c r="D922" s="61" t="e">
        <f>Tabla33[[#This Row],[CANTIDADEN FIAT]]/E922</f>
        <v>#DIV/0!</v>
      </c>
      <c r="E922" s="6"/>
      <c r="F922" s="6"/>
      <c r="G922" s="2"/>
      <c r="H922" s="16"/>
      <c r="I922" s="16"/>
      <c r="J922" s="16"/>
      <c r="K922" s="3">
        <f>IF('Moneda Fiat'!A922="Venta",(E922+F922)*-1,'Moneda Fiat'!E922-'Moneda Fiat'!F922)</f>
        <v>0</v>
      </c>
    </row>
    <row r="923" spans="1:11" ht="15" customHeight="1" x14ac:dyDescent="0.25">
      <c r="A923" s="13"/>
      <c r="B923" s="14"/>
      <c r="C923" s="60"/>
      <c r="D923" s="61" t="e">
        <f>Tabla33[[#This Row],[CANTIDADEN FIAT]]/E923</f>
        <v>#DIV/0!</v>
      </c>
      <c r="E923" s="6"/>
      <c r="F923" s="6"/>
      <c r="G923" s="2"/>
      <c r="H923" s="16"/>
      <c r="I923" s="16"/>
      <c r="J923" s="16"/>
      <c r="K923" s="3">
        <f>IF('Moneda Fiat'!A923="Venta",(E923+F923)*-1,'Moneda Fiat'!E923-'Moneda Fiat'!F923)</f>
        <v>0</v>
      </c>
    </row>
    <row r="924" spans="1:11" ht="15" customHeight="1" x14ac:dyDescent="0.25">
      <c r="A924" s="13"/>
      <c r="B924" s="14"/>
      <c r="C924" s="60"/>
      <c r="D924" s="61" t="e">
        <f>Tabla33[[#This Row],[CANTIDADEN FIAT]]/E924</f>
        <v>#DIV/0!</v>
      </c>
      <c r="E924" s="6"/>
      <c r="F924" s="6"/>
      <c r="G924" s="2"/>
      <c r="H924" s="16"/>
      <c r="I924" s="16"/>
      <c r="J924" s="16"/>
      <c r="K924" s="3">
        <f>IF('Moneda Fiat'!A924="Venta",(E924+F924)*-1,'Moneda Fiat'!E924-'Moneda Fiat'!F924)</f>
        <v>0</v>
      </c>
    </row>
    <row r="925" spans="1:11" ht="15" customHeight="1" x14ac:dyDescent="0.25">
      <c r="A925" s="13"/>
      <c r="B925" s="14"/>
      <c r="C925" s="60"/>
      <c r="D925" s="61" t="e">
        <f>Tabla33[[#This Row],[CANTIDADEN FIAT]]/E925</f>
        <v>#DIV/0!</v>
      </c>
      <c r="E925" s="6"/>
      <c r="F925" s="6"/>
      <c r="G925" s="2"/>
      <c r="H925" s="16"/>
      <c r="I925" s="16"/>
      <c r="J925" s="16"/>
      <c r="K925" s="3">
        <f>IF('Moneda Fiat'!A925="Venta",(E925+F925)*-1,'Moneda Fiat'!E925-'Moneda Fiat'!F925)</f>
        <v>0</v>
      </c>
    </row>
    <row r="926" spans="1:11" ht="15" customHeight="1" x14ac:dyDescent="0.25">
      <c r="A926" s="13"/>
      <c r="B926" s="14"/>
      <c r="C926" s="60"/>
      <c r="D926" s="61" t="e">
        <f>Tabla33[[#This Row],[CANTIDADEN FIAT]]/E926</f>
        <v>#DIV/0!</v>
      </c>
      <c r="E926" s="6"/>
      <c r="F926" s="6"/>
      <c r="G926" s="2"/>
      <c r="H926" s="16"/>
      <c r="I926" s="16"/>
      <c r="J926" s="16"/>
      <c r="K926" s="3">
        <f>IF('Moneda Fiat'!A926="Venta",(E926+F926)*-1,'Moneda Fiat'!E926-'Moneda Fiat'!F926)</f>
        <v>0</v>
      </c>
    </row>
    <row r="927" spans="1:11" ht="15" customHeight="1" x14ac:dyDescent="0.25">
      <c r="A927" s="13"/>
      <c r="B927" s="14"/>
      <c r="C927" s="60"/>
      <c r="D927" s="61" t="e">
        <f>Tabla33[[#This Row],[CANTIDADEN FIAT]]/E927</f>
        <v>#DIV/0!</v>
      </c>
      <c r="E927" s="6"/>
      <c r="F927" s="6"/>
      <c r="G927" s="2"/>
      <c r="H927" s="16"/>
      <c r="I927" s="16"/>
      <c r="J927" s="16"/>
      <c r="K927" s="3">
        <f>IF('Moneda Fiat'!A927="Venta",(E927+F927)*-1,'Moneda Fiat'!E927-'Moneda Fiat'!F927)</f>
        <v>0</v>
      </c>
    </row>
    <row r="928" spans="1:11" ht="15" customHeight="1" x14ac:dyDescent="0.25">
      <c r="A928" s="13"/>
      <c r="B928" s="14"/>
      <c r="C928" s="60"/>
      <c r="D928" s="61" t="e">
        <f>Tabla33[[#This Row],[CANTIDADEN FIAT]]/E928</f>
        <v>#DIV/0!</v>
      </c>
      <c r="E928" s="6"/>
      <c r="F928" s="6"/>
      <c r="G928" s="2"/>
      <c r="H928" s="16"/>
      <c r="I928" s="16"/>
      <c r="J928" s="16"/>
      <c r="K928" s="3">
        <f>IF('Moneda Fiat'!A928="Venta",(E928+F928)*-1,'Moneda Fiat'!E928-'Moneda Fiat'!F928)</f>
        <v>0</v>
      </c>
    </row>
    <row r="929" spans="1:11" ht="15" customHeight="1" x14ac:dyDescent="0.25">
      <c r="A929" s="13"/>
      <c r="B929" s="14"/>
      <c r="C929" s="60"/>
      <c r="D929" s="61" t="e">
        <f>Tabla33[[#This Row],[CANTIDADEN FIAT]]/E929</f>
        <v>#DIV/0!</v>
      </c>
      <c r="E929" s="6"/>
      <c r="F929" s="6"/>
      <c r="G929" s="2"/>
      <c r="H929" s="16"/>
      <c r="I929" s="16"/>
      <c r="J929" s="16"/>
      <c r="K929" s="3">
        <f>IF('Moneda Fiat'!A929="Venta",(E929+F929)*-1,'Moneda Fiat'!E929-'Moneda Fiat'!F929)</f>
        <v>0</v>
      </c>
    </row>
    <row r="930" spans="1:11" ht="15" customHeight="1" x14ac:dyDescent="0.25">
      <c r="A930" s="13"/>
      <c r="B930" s="14"/>
      <c r="C930" s="60"/>
      <c r="D930" s="61" t="e">
        <f>Tabla33[[#This Row],[CANTIDADEN FIAT]]/E930</f>
        <v>#DIV/0!</v>
      </c>
      <c r="E930" s="6"/>
      <c r="F930" s="6"/>
      <c r="G930" s="2"/>
      <c r="H930" s="16"/>
      <c r="I930" s="16"/>
      <c r="J930" s="16"/>
      <c r="K930" s="3">
        <f>IF('Moneda Fiat'!A930="Venta",(E930+F930)*-1,'Moneda Fiat'!E930-'Moneda Fiat'!F930)</f>
        <v>0</v>
      </c>
    </row>
    <row r="931" spans="1:11" ht="15" customHeight="1" x14ac:dyDescent="0.25">
      <c r="A931" s="13"/>
      <c r="B931" s="14"/>
      <c r="C931" s="60"/>
      <c r="D931" s="61" t="e">
        <f>Tabla33[[#This Row],[CANTIDADEN FIAT]]/E931</f>
        <v>#DIV/0!</v>
      </c>
      <c r="E931" s="6"/>
      <c r="F931" s="6"/>
      <c r="G931" s="2"/>
      <c r="H931" s="16"/>
      <c r="I931" s="16"/>
      <c r="J931" s="16"/>
      <c r="K931" s="3">
        <f>IF('Moneda Fiat'!A931="Venta",(E931+F931)*-1,'Moneda Fiat'!E931-'Moneda Fiat'!F931)</f>
        <v>0</v>
      </c>
    </row>
    <row r="932" spans="1:11" ht="15" customHeight="1" x14ac:dyDescent="0.25">
      <c r="A932" s="13"/>
      <c r="B932" s="14"/>
      <c r="C932" s="60"/>
      <c r="D932" s="61" t="e">
        <f>Tabla33[[#This Row],[CANTIDADEN FIAT]]/E932</f>
        <v>#DIV/0!</v>
      </c>
      <c r="E932" s="6"/>
      <c r="F932" s="6"/>
      <c r="G932" s="2"/>
      <c r="H932" s="16"/>
      <c r="I932" s="16"/>
      <c r="J932" s="16"/>
      <c r="K932" s="3">
        <f>IF('Moneda Fiat'!A932="Venta",(E932+F932)*-1,'Moneda Fiat'!E932-'Moneda Fiat'!F932)</f>
        <v>0</v>
      </c>
    </row>
    <row r="933" spans="1:11" ht="15" customHeight="1" x14ac:dyDescent="0.25">
      <c r="A933" s="13"/>
      <c r="B933" s="14"/>
      <c r="C933" s="60"/>
      <c r="D933" s="61" t="e">
        <f>Tabla33[[#This Row],[CANTIDADEN FIAT]]/E933</f>
        <v>#DIV/0!</v>
      </c>
      <c r="E933" s="6"/>
      <c r="F933" s="6"/>
      <c r="G933" s="2"/>
      <c r="H933" s="16"/>
      <c r="I933" s="16"/>
      <c r="J933" s="16"/>
      <c r="K933" s="3">
        <f>IF('Moneda Fiat'!A933="Venta",(E933+F933)*-1,'Moneda Fiat'!E933-'Moneda Fiat'!F933)</f>
        <v>0</v>
      </c>
    </row>
    <row r="934" spans="1:11" ht="15" customHeight="1" x14ac:dyDescent="0.25">
      <c r="A934" s="13"/>
      <c r="B934" s="14"/>
      <c r="C934" s="60"/>
      <c r="D934" s="61" t="e">
        <f>Tabla33[[#This Row],[CANTIDADEN FIAT]]/E934</f>
        <v>#DIV/0!</v>
      </c>
      <c r="E934" s="6"/>
      <c r="F934" s="6"/>
      <c r="G934" s="2"/>
      <c r="H934" s="16"/>
      <c r="I934" s="16"/>
      <c r="J934" s="16"/>
      <c r="K934" s="3">
        <f>IF('Moneda Fiat'!A934="Venta",(E934+F934)*-1,'Moneda Fiat'!E934-'Moneda Fiat'!F934)</f>
        <v>0</v>
      </c>
    </row>
    <row r="935" spans="1:11" ht="15" customHeight="1" x14ac:dyDescent="0.25">
      <c r="A935" s="13"/>
      <c r="B935" s="14"/>
      <c r="C935" s="15"/>
      <c r="D935" s="61" t="e">
        <f>Tabla33[[#This Row],[CANTIDADEN FIAT]]/E935</f>
        <v>#DIV/0!</v>
      </c>
      <c r="E935" s="6"/>
      <c r="F935" s="6"/>
      <c r="G935" s="2"/>
      <c r="H935" s="16"/>
      <c r="I935" s="16"/>
      <c r="J935" s="16"/>
      <c r="K935" s="3">
        <f>IF('Moneda Fiat'!A935="Venta",(E935+F935)*-1,'Moneda Fiat'!E935-'Moneda Fiat'!F935)</f>
        <v>0</v>
      </c>
    </row>
    <row r="936" spans="1:11" ht="15" customHeight="1" x14ac:dyDescent="0.25">
      <c r="A936" s="13"/>
      <c r="B936" s="14"/>
      <c r="C936" s="60"/>
      <c r="D936" s="61" t="e">
        <f>Tabla33[[#This Row],[CANTIDADEN FIAT]]/E936</f>
        <v>#DIV/0!</v>
      </c>
      <c r="E936" s="6"/>
      <c r="F936" s="6"/>
      <c r="G936" s="2"/>
      <c r="H936" s="16"/>
      <c r="I936" s="16"/>
      <c r="J936" s="16"/>
      <c r="K936" s="3">
        <f>IF('Moneda Fiat'!A936="Venta",(E936+F936)*-1,'Moneda Fiat'!E936-'Moneda Fiat'!F936)</f>
        <v>0</v>
      </c>
    </row>
    <row r="937" spans="1:11" ht="15" customHeight="1" x14ac:dyDescent="0.25">
      <c r="A937" s="13"/>
      <c r="B937" s="14"/>
      <c r="C937" s="60"/>
      <c r="D937" s="61" t="e">
        <f>Tabla33[[#This Row],[CANTIDADEN FIAT]]/E937</f>
        <v>#DIV/0!</v>
      </c>
      <c r="E937" s="6"/>
      <c r="F937" s="6"/>
      <c r="G937" s="2"/>
      <c r="H937" s="16"/>
      <c r="I937" s="16"/>
      <c r="J937" s="16"/>
      <c r="K937" s="3">
        <f>IF('Moneda Fiat'!A937="Venta",(E937+F937)*-1,'Moneda Fiat'!E937-'Moneda Fiat'!F937)</f>
        <v>0</v>
      </c>
    </row>
    <row r="938" spans="1:11" ht="15" customHeight="1" x14ac:dyDescent="0.25">
      <c r="A938" s="13"/>
      <c r="B938" s="14"/>
      <c r="C938" s="60"/>
      <c r="D938" s="61" t="e">
        <f>Tabla33[[#This Row],[CANTIDADEN FIAT]]/E938</f>
        <v>#DIV/0!</v>
      </c>
      <c r="E938" s="6"/>
      <c r="F938" s="6"/>
      <c r="G938" s="2"/>
      <c r="H938" s="16"/>
      <c r="I938" s="16"/>
      <c r="J938" s="16"/>
      <c r="K938" s="3">
        <f>IF('Moneda Fiat'!A938="Venta",(E938+F938)*-1,'Moneda Fiat'!E938-'Moneda Fiat'!F938)</f>
        <v>0</v>
      </c>
    </row>
    <row r="939" spans="1:11" ht="15" customHeight="1" x14ac:dyDescent="0.25">
      <c r="A939" s="13"/>
      <c r="B939" s="14"/>
      <c r="C939" s="60"/>
      <c r="D939" s="61" t="e">
        <f>Tabla33[[#This Row],[CANTIDADEN FIAT]]/E939</f>
        <v>#DIV/0!</v>
      </c>
      <c r="E939" s="6"/>
      <c r="F939" s="6"/>
      <c r="G939" s="2"/>
      <c r="H939" s="16"/>
      <c r="I939" s="16"/>
      <c r="J939" s="16"/>
      <c r="K939" s="3">
        <f>IF('Moneda Fiat'!A939="Venta",(E939+F939)*-1,'Moneda Fiat'!E939-'Moneda Fiat'!F939)</f>
        <v>0</v>
      </c>
    </row>
    <row r="940" spans="1:11" ht="15" customHeight="1" x14ac:dyDescent="0.25">
      <c r="A940" s="13"/>
      <c r="B940" s="14"/>
      <c r="C940" s="60"/>
      <c r="D940" s="61" t="e">
        <f>Tabla33[[#This Row],[CANTIDADEN FIAT]]/E940</f>
        <v>#DIV/0!</v>
      </c>
      <c r="E940" s="6"/>
      <c r="F940" s="6"/>
      <c r="G940" s="2"/>
      <c r="H940" s="16"/>
      <c r="I940" s="16"/>
      <c r="J940" s="16"/>
      <c r="K940" s="3">
        <f>IF('Moneda Fiat'!A940="Venta",(E940+F940)*-1,'Moneda Fiat'!E940-'Moneda Fiat'!F940)</f>
        <v>0</v>
      </c>
    </row>
    <row r="941" spans="1:11" ht="15" customHeight="1" x14ac:dyDescent="0.25">
      <c r="A941" s="13"/>
      <c r="B941" s="14"/>
      <c r="C941" s="60"/>
      <c r="D941" s="61" t="e">
        <f>Tabla33[[#This Row],[CANTIDADEN FIAT]]/E941</f>
        <v>#DIV/0!</v>
      </c>
      <c r="E941" s="6"/>
      <c r="F941" s="6"/>
      <c r="G941" s="2"/>
      <c r="H941" s="16"/>
      <c r="I941" s="16"/>
      <c r="J941" s="16"/>
      <c r="K941" s="3">
        <f>IF('Moneda Fiat'!A941="Venta",(E941+F941)*-1,'Moneda Fiat'!E941-'Moneda Fiat'!F941)</f>
        <v>0</v>
      </c>
    </row>
    <row r="942" spans="1:11" ht="15" customHeight="1" x14ac:dyDescent="0.25">
      <c r="A942" s="13"/>
      <c r="B942" s="14"/>
      <c r="C942" s="60"/>
      <c r="D942" s="61" t="e">
        <f>Tabla33[[#This Row],[CANTIDADEN FIAT]]/E942</f>
        <v>#DIV/0!</v>
      </c>
      <c r="E942" s="6"/>
      <c r="F942" s="6"/>
      <c r="G942" s="2"/>
      <c r="H942" s="16"/>
      <c r="I942" s="16"/>
      <c r="J942" s="16"/>
      <c r="K942" s="3">
        <f>IF('Moneda Fiat'!A942="Venta",(E942+F942)*-1,'Moneda Fiat'!E942-'Moneda Fiat'!F942)</f>
        <v>0</v>
      </c>
    </row>
    <row r="943" spans="1:11" ht="15" customHeight="1" x14ac:dyDescent="0.25">
      <c r="A943" s="13"/>
      <c r="B943" s="14"/>
      <c r="C943" s="60"/>
      <c r="D943" s="61" t="e">
        <f>Tabla33[[#This Row],[CANTIDADEN FIAT]]/E943</f>
        <v>#DIV/0!</v>
      </c>
      <c r="E943" s="6"/>
      <c r="F943" s="6"/>
      <c r="G943" s="2"/>
      <c r="H943" s="16"/>
      <c r="I943" s="16"/>
      <c r="J943" s="16"/>
      <c r="K943" s="3">
        <f>IF('Moneda Fiat'!A943="Venta",(E943+F943)*-1,'Moneda Fiat'!E943-'Moneda Fiat'!F943)</f>
        <v>0</v>
      </c>
    </row>
    <row r="944" spans="1:11" ht="15" customHeight="1" x14ac:dyDescent="0.25">
      <c r="A944" s="13"/>
      <c r="B944" s="14"/>
      <c r="C944" s="60"/>
      <c r="D944" s="61" t="e">
        <f>Tabla33[[#This Row],[CANTIDADEN FIAT]]/E944</f>
        <v>#DIV/0!</v>
      </c>
      <c r="E944" s="6"/>
      <c r="F944" s="6"/>
      <c r="G944" s="2"/>
      <c r="H944" s="16"/>
      <c r="I944" s="16"/>
      <c r="J944" s="16"/>
      <c r="K944" s="3">
        <f>IF('Moneda Fiat'!A944="Venta",(E944+F944)*-1,'Moneda Fiat'!E944-'Moneda Fiat'!F944)</f>
        <v>0</v>
      </c>
    </row>
    <row r="945" spans="1:11" ht="15" customHeight="1" x14ac:dyDescent="0.25">
      <c r="A945" s="13"/>
      <c r="B945" s="14"/>
      <c r="C945" s="60"/>
      <c r="D945" s="61" t="e">
        <f>Tabla33[[#This Row],[CANTIDADEN FIAT]]/E945</f>
        <v>#DIV/0!</v>
      </c>
      <c r="E945" s="6"/>
      <c r="F945" s="6"/>
      <c r="G945" s="2"/>
      <c r="H945" s="16"/>
      <c r="I945" s="16"/>
      <c r="J945" s="16"/>
      <c r="K945" s="3">
        <f>IF('Moneda Fiat'!A945="Venta",(E945+F945)*-1,'Moneda Fiat'!E945-'Moneda Fiat'!F945)</f>
        <v>0</v>
      </c>
    </row>
    <row r="946" spans="1:11" ht="15" customHeight="1" x14ac:dyDescent="0.25">
      <c r="A946" s="13"/>
      <c r="B946" s="14"/>
      <c r="C946" s="60"/>
      <c r="D946" s="61" t="e">
        <f>Tabla33[[#This Row],[CANTIDADEN FIAT]]/E946</f>
        <v>#DIV/0!</v>
      </c>
      <c r="E946" s="6"/>
      <c r="F946" s="6"/>
      <c r="G946" s="2"/>
      <c r="H946" s="16"/>
      <c r="I946" s="16"/>
      <c r="J946" s="16"/>
      <c r="K946" s="3">
        <f>IF('Moneda Fiat'!A946="Venta",(E946+F946)*-1,'Moneda Fiat'!E946-'Moneda Fiat'!F946)</f>
        <v>0</v>
      </c>
    </row>
    <row r="947" spans="1:11" ht="15" customHeight="1" x14ac:dyDescent="0.25">
      <c r="A947" s="13"/>
      <c r="B947" s="14"/>
      <c r="C947" s="60"/>
      <c r="D947" s="61" t="e">
        <f>Tabla33[[#This Row],[CANTIDADEN FIAT]]/E947</f>
        <v>#DIV/0!</v>
      </c>
      <c r="E947" s="6"/>
      <c r="F947" s="6"/>
      <c r="G947" s="2"/>
      <c r="H947" s="16"/>
      <c r="I947" s="16"/>
      <c r="J947" s="16"/>
      <c r="K947" s="3">
        <f>IF('Moneda Fiat'!A947="Venta",(E947+F947)*-1,'Moneda Fiat'!E947-'Moneda Fiat'!F947)</f>
        <v>0</v>
      </c>
    </row>
    <row r="948" spans="1:11" ht="15" customHeight="1" x14ac:dyDescent="0.25">
      <c r="A948" s="13"/>
      <c r="B948" s="14"/>
      <c r="C948" s="60"/>
      <c r="D948" s="61" t="e">
        <f>Tabla33[[#This Row],[CANTIDADEN FIAT]]/E948</f>
        <v>#DIV/0!</v>
      </c>
      <c r="E948" s="6"/>
      <c r="F948" s="6"/>
      <c r="G948" s="2"/>
      <c r="H948" s="16"/>
      <c r="I948" s="16"/>
      <c r="J948" s="16"/>
      <c r="K948" s="3">
        <f>IF('Moneda Fiat'!A948="Venta",(E948+F948)*-1,'Moneda Fiat'!E948-'Moneda Fiat'!F948)</f>
        <v>0</v>
      </c>
    </row>
    <row r="949" spans="1:11" ht="15" customHeight="1" x14ac:dyDescent="0.25">
      <c r="A949" s="13"/>
      <c r="B949" s="14"/>
      <c r="C949" s="60"/>
      <c r="D949" s="61" t="e">
        <f>Tabla33[[#This Row],[CANTIDADEN FIAT]]/E949</f>
        <v>#DIV/0!</v>
      </c>
      <c r="E949" s="6"/>
      <c r="F949" s="6"/>
      <c r="G949" s="2"/>
      <c r="H949" s="16"/>
      <c r="I949" s="16"/>
      <c r="J949" s="16"/>
      <c r="K949" s="3">
        <f>IF('Moneda Fiat'!A949="Venta",(E949+F949)*-1,'Moneda Fiat'!E949-'Moneda Fiat'!F949)</f>
        <v>0</v>
      </c>
    </row>
    <row r="950" spans="1:11" ht="15" customHeight="1" x14ac:dyDescent="0.25">
      <c r="A950" s="13"/>
      <c r="B950" s="14"/>
      <c r="C950" s="60"/>
      <c r="D950" s="61" t="e">
        <f>Tabla33[[#This Row],[CANTIDADEN FIAT]]/E950</f>
        <v>#DIV/0!</v>
      </c>
      <c r="E950" s="6"/>
      <c r="F950" s="6"/>
      <c r="G950" s="2"/>
      <c r="H950" s="16"/>
      <c r="I950" s="16"/>
      <c r="J950" s="16"/>
      <c r="K950" s="3">
        <f>IF('Moneda Fiat'!A950="Venta",(E950+F950)*-1,'Moneda Fiat'!E950-'Moneda Fiat'!F950)</f>
        <v>0</v>
      </c>
    </row>
    <row r="951" spans="1:11" ht="15" customHeight="1" x14ac:dyDescent="0.25">
      <c r="A951" s="13"/>
      <c r="B951" s="14"/>
      <c r="C951" s="60"/>
      <c r="D951" s="61" t="e">
        <f>Tabla33[[#This Row],[CANTIDADEN FIAT]]/E951</f>
        <v>#DIV/0!</v>
      </c>
      <c r="E951" s="6"/>
      <c r="F951" s="6"/>
      <c r="G951" s="2"/>
      <c r="H951" s="16"/>
      <c r="I951" s="16"/>
      <c r="J951" s="16"/>
      <c r="K951" s="3">
        <f>IF('Moneda Fiat'!A951="Venta",(E951+F951)*-1,'Moneda Fiat'!E951-'Moneda Fiat'!F951)</f>
        <v>0</v>
      </c>
    </row>
    <row r="952" spans="1:11" ht="15" customHeight="1" x14ac:dyDescent="0.25">
      <c r="A952" s="13"/>
      <c r="B952" s="14"/>
      <c r="C952" s="60"/>
      <c r="D952" s="61" t="e">
        <f>Tabla33[[#This Row],[CANTIDADEN FIAT]]/E952</f>
        <v>#DIV/0!</v>
      </c>
      <c r="E952" s="6"/>
      <c r="F952" s="6"/>
      <c r="G952" s="2"/>
      <c r="H952" s="16"/>
      <c r="I952" s="16"/>
      <c r="J952" s="16"/>
      <c r="K952" s="3">
        <f>IF('Moneda Fiat'!A952="Venta",(E952+F952)*-1,'Moneda Fiat'!E952-'Moneda Fiat'!F952)</f>
        <v>0</v>
      </c>
    </row>
    <row r="953" spans="1:11" ht="15" customHeight="1" x14ac:dyDescent="0.25">
      <c r="A953" s="13"/>
      <c r="B953" s="14"/>
      <c r="C953" s="60"/>
      <c r="D953" s="61" t="e">
        <f>Tabla33[[#This Row],[CANTIDADEN FIAT]]/E953</f>
        <v>#DIV/0!</v>
      </c>
      <c r="E953" s="6"/>
      <c r="F953" s="6"/>
      <c r="G953" s="2"/>
      <c r="H953" s="16"/>
      <c r="I953" s="16"/>
      <c r="J953" s="16"/>
      <c r="K953" s="3">
        <f>IF('Moneda Fiat'!A953="Venta",(E953+F953)*-1,'Moneda Fiat'!E953-'Moneda Fiat'!F953)</f>
        <v>0</v>
      </c>
    </row>
    <row r="954" spans="1:11" ht="15" customHeight="1" x14ac:dyDescent="0.25">
      <c r="A954" s="13"/>
      <c r="B954" s="14"/>
      <c r="C954" s="60"/>
      <c r="D954" s="61" t="e">
        <f>Tabla33[[#This Row],[CANTIDADEN FIAT]]/E954</f>
        <v>#DIV/0!</v>
      </c>
      <c r="E954" s="6"/>
      <c r="F954" s="6"/>
      <c r="G954" s="2"/>
      <c r="H954" s="16"/>
      <c r="I954" s="16"/>
      <c r="J954" s="16"/>
      <c r="K954" s="3">
        <f>IF('Moneda Fiat'!A954="Venta",(E954+F954)*-1,'Moneda Fiat'!E954-'Moneda Fiat'!F954)</f>
        <v>0</v>
      </c>
    </row>
    <row r="955" spans="1:11" ht="15" customHeight="1" x14ac:dyDescent="0.25">
      <c r="A955" s="13"/>
      <c r="B955" s="14"/>
      <c r="C955" s="60"/>
      <c r="D955" s="61" t="e">
        <f>Tabla33[[#This Row],[CANTIDADEN FIAT]]/E955</f>
        <v>#DIV/0!</v>
      </c>
      <c r="E955" s="6"/>
      <c r="F955" s="6"/>
      <c r="G955" s="2"/>
      <c r="H955" s="16"/>
      <c r="I955" s="16"/>
      <c r="J955" s="16"/>
      <c r="K955" s="3">
        <f>IF('Moneda Fiat'!A955="Venta",(E955+F955)*-1,'Moneda Fiat'!E955-'Moneda Fiat'!F955)</f>
        <v>0</v>
      </c>
    </row>
    <row r="956" spans="1:11" ht="15" customHeight="1" x14ac:dyDescent="0.25">
      <c r="A956" s="13"/>
      <c r="B956" s="14"/>
      <c r="C956" s="60"/>
      <c r="D956" s="61" t="e">
        <f>Tabla33[[#This Row],[CANTIDADEN FIAT]]/E956</f>
        <v>#DIV/0!</v>
      </c>
      <c r="E956" s="6"/>
      <c r="F956" s="6"/>
      <c r="G956" s="2"/>
      <c r="H956" s="16"/>
      <c r="I956" s="16"/>
      <c r="J956" s="16"/>
      <c r="K956" s="3">
        <f>IF('Moneda Fiat'!A956="Venta",(E956+F956)*-1,'Moneda Fiat'!E956-'Moneda Fiat'!F956)</f>
        <v>0</v>
      </c>
    </row>
    <row r="957" spans="1:11" ht="15" customHeight="1" x14ac:dyDescent="0.25">
      <c r="A957" s="13"/>
      <c r="B957" s="14"/>
      <c r="C957" s="60"/>
      <c r="D957" s="61" t="e">
        <f>Tabla33[[#This Row],[CANTIDADEN FIAT]]/E957</f>
        <v>#DIV/0!</v>
      </c>
      <c r="E957" s="6"/>
      <c r="F957" s="6"/>
      <c r="G957" s="2"/>
      <c r="H957" s="16"/>
      <c r="I957" s="16"/>
      <c r="J957" s="16"/>
      <c r="K957" s="3">
        <f>IF('Moneda Fiat'!A957="Venta",(E957+F957)*-1,'Moneda Fiat'!E957-'Moneda Fiat'!F957)</f>
        <v>0</v>
      </c>
    </row>
    <row r="958" spans="1:11" ht="15" customHeight="1" x14ac:dyDescent="0.25">
      <c r="A958" s="13"/>
      <c r="B958" s="14"/>
      <c r="C958" s="60"/>
      <c r="D958" s="61" t="e">
        <f>Tabla33[[#This Row],[CANTIDADEN FIAT]]/E958</f>
        <v>#DIV/0!</v>
      </c>
      <c r="E958" s="6"/>
      <c r="F958" s="6"/>
      <c r="G958" s="2"/>
      <c r="H958" s="16"/>
      <c r="I958" s="16"/>
      <c r="J958" s="16"/>
      <c r="K958" s="3">
        <f>IF('Moneda Fiat'!A958="Venta",(E958+F958)*-1,'Moneda Fiat'!E958-'Moneda Fiat'!F958)</f>
        <v>0</v>
      </c>
    </row>
    <row r="959" spans="1:11" ht="15" customHeight="1" x14ac:dyDescent="0.25">
      <c r="A959" s="13"/>
      <c r="B959" s="14"/>
      <c r="C959" s="60"/>
      <c r="D959" s="61" t="e">
        <f>Tabla33[[#This Row],[CANTIDADEN FIAT]]/E959</f>
        <v>#DIV/0!</v>
      </c>
      <c r="E959" s="6"/>
      <c r="F959" s="6"/>
      <c r="G959" s="2"/>
      <c r="H959" s="16"/>
      <c r="I959" s="16"/>
      <c r="J959" s="16"/>
      <c r="K959" s="3">
        <f>IF('Moneda Fiat'!A959="Venta",(E959+F959)*-1,'Moneda Fiat'!E959-'Moneda Fiat'!F959)</f>
        <v>0</v>
      </c>
    </row>
    <row r="960" spans="1:11" ht="15" customHeight="1" x14ac:dyDescent="0.25">
      <c r="A960" s="13"/>
      <c r="B960" s="14"/>
      <c r="C960" s="60"/>
      <c r="D960" s="61" t="e">
        <f>Tabla33[[#This Row],[CANTIDADEN FIAT]]/E960</f>
        <v>#DIV/0!</v>
      </c>
      <c r="E960" s="6"/>
      <c r="F960" s="6"/>
      <c r="G960" s="2"/>
      <c r="H960" s="16"/>
      <c r="I960" s="16"/>
      <c r="J960" s="16"/>
      <c r="K960" s="3">
        <f>IF('Moneda Fiat'!A960="Venta",(E960+F960)*-1,'Moneda Fiat'!E960-'Moneda Fiat'!F960)</f>
        <v>0</v>
      </c>
    </row>
    <row r="961" spans="1:11" ht="15" customHeight="1" x14ac:dyDescent="0.25">
      <c r="A961" s="13"/>
      <c r="B961" s="14"/>
      <c r="C961" s="60"/>
      <c r="D961" s="61" t="e">
        <f>Tabla33[[#This Row],[CANTIDADEN FIAT]]/E961</f>
        <v>#DIV/0!</v>
      </c>
      <c r="E961" s="6"/>
      <c r="F961" s="6"/>
      <c r="G961" s="2"/>
      <c r="H961" s="16"/>
      <c r="I961" s="16"/>
      <c r="J961" s="16"/>
      <c r="K961" s="3">
        <f>IF('Moneda Fiat'!A961="Venta",(E961+F961)*-1,'Moneda Fiat'!E961-'Moneda Fiat'!F961)</f>
        <v>0</v>
      </c>
    </row>
    <row r="962" spans="1:11" ht="15" customHeight="1" x14ac:dyDescent="0.25">
      <c r="A962" s="13"/>
      <c r="B962" s="14"/>
      <c r="C962" s="60"/>
      <c r="D962" s="61" t="e">
        <f>Tabla33[[#This Row],[CANTIDADEN FIAT]]/E962</f>
        <v>#DIV/0!</v>
      </c>
      <c r="E962" s="6"/>
      <c r="F962" s="6"/>
      <c r="G962" s="2"/>
      <c r="H962" s="16"/>
      <c r="I962" s="16"/>
      <c r="J962" s="16"/>
      <c r="K962" s="3">
        <f>IF('Moneda Fiat'!A962="Venta",(E962+F962)*-1,'Moneda Fiat'!E962-'Moneda Fiat'!F962)</f>
        <v>0</v>
      </c>
    </row>
    <row r="963" spans="1:11" ht="15" customHeight="1" x14ac:dyDescent="0.25">
      <c r="A963" s="13"/>
      <c r="B963" s="14"/>
      <c r="C963" s="60"/>
      <c r="D963" s="61" t="e">
        <f>Tabla33[[#This Row],[CANTIDADEN FIAT]]/E963</f>
        <v>#DIV/0!</v>
      </c>
      <c r="E963" s="6"/>
      <c r="F963" s="6"/>
      <c r="G963" s="2"/>
      <c r="H963" s="16"/>
      <c r="I963" s="16"/>
      <c r="J963" s="16"/>
      <c r="K963" s="3">
        <f>IF('Moneda Fiat'!A963="Venta",(E963+F963)*-1,'Moneda Fiat'!E963-'Moneda Fiat'!F963)</f>
        <v>0</v>
      </c>
    </row>
    <row r="964" spans="1:11" ht="15" customHeight="1" x14ac:dyDescent="0.25">
      <c r="A964" s="13"/>
      <c r="B964" s="14"/>
      <c r="C964" s="60"/>
      <c r="D964" s="61" t="e">
        <f>Tabla33[[#This Row],[CANTIDADEN FIAT]]/E964</f>
        <v>#DIV/0!</v>
      </c>
      <c r="E964" s="6"/>
      <c r="F964" s="6"/>
      <c r="G964" s="2"/>
      <c r="H964" s="16"/>
      <c r="I964" s="16"/>
      <c r="J964" s="16"/>
      <c r="K964" s="3">
        <f>IF('Moneda Fiat'!A964="Venta",(E964+F964)*-1,'Moneda Fiat'!E964-'Moneda Fiat'!F964)</f>
        <v>0</v>
      </c>
    </row>
    <row r="965" spans="1:11" ht="15" customHeight="1" x14ac:dyDescent="0.25">
      <c r="A965" s="13"/>
      <c r="B965" s="14"/>
      <c r="C965" s="60"/>
      <c r="D965" s="61" t="e">
        <f>Tabla33[[#This Row],[CANTIDADEN FIAT]]/E965</f>
        <v>#DIV/0!</v>
      </c>
      <c r="E965" s="6"/>
      <c r="F965" s="6"/>
      <c r="G965" s="2"/>
      <c r="H965" s="16"/>
      <c r="I965" s="16"/>
      <c r="J965" s="16"/>
      <c r="K965" s="3">
        <f>IF('Moneda Fiat'!A965="Venta",(E965+F965)*-1,'Moneda Fiat'!E965-'Moneda Fiat'!F965)</f>
        <v>0</v>
      </c>
    </row>
    <row r="966" spans="1:11" ht="15" customHeight="1" x14ac:dyDescent="0.25">
      <c r="A966" s="13"/>
      <c r="B966" s="14"/>
      <c r="C966" s="60"/>
      <c r="D966" s="61" t="e">
        <f>Tabla33[[#This Row],[CANTIDADEN FIAT]]/E966</f>
        <v>#DIV/0!</v>
      </c>
      <c r="E966" s="6"/>
      <c r="F966" s="6"/>
      <c r="G966" s="2"/>
      <c r="H966" s="16"/>
      <c r="I966" s="16"/>
      <c r="J966" s="16"/>
      <c r="K966" s="3">
        <f>IF('Moneda Fiat'!A966="Venta",(E966+F966)*-1,'Moneda Fiat'!E966-'Moneda Fiat'!F966)</f>
        <v>0</v>
      </c>
    </row>
    <row r="967" spans="1:11" ht="15" customHeight="1" x14ac:dyDescent="0.25">
      <c r="A967" s="13"/>
      <c r="B967" s="14"/>
      <c r="C967" s="60"/>
      <c r="D967" s="61" t="e">
        <f>Tabla33[[#This Row],[CANTIDADEN FIAT]]/E967</f>
        <v>#DIV/0!</v>
      </c>
      <c r="E967" s="6"/>
      <c r="F967" s="6"/>
      <c r="G967" s="2"/>
      <c r="H967" s="16"/>
      <c r="I967" s="16"/>
      <c r="J967" s="16"/>
      <c r="K967" s="3">
        <f>IF('Moneda Fiat'!A967="Venta",(E967+F967)*-1,'Moneda Fiat'!E967-'Moneda Fiat'!F967)</f>
        <v>0</v>
      </c>
    </row>
    <row r="968" spans="1:11" ht="15" customHeight="1" x14ac:dyDescent="0.25">
      <c r="A968" s="13"/>
      <c r="B968" s="14"/>
      <c r="C968" s="60"/>
      <c r="D968" s="61" t="e">
        <f>Tabla33[[#This Row],[CANTIDADEN FIAT]]/E968</f>
        <v>#DIV/0!</v>
      </c>
      <c r="E968" s="6"/>
      <c r="F968" s="6"/>
      <c r="G968" s="2"/>
      <c r="H968" s="16"/>
      <c r="I968" s="16"/>
      <c r="J968" s="16"/>
      <c r="K968" s="3">
        <f>IF('Moneda Fiat'!A968="Venta",(E968+F968)*-1,'Moneda Fiat'!E968-'Moneda Fiat'!F968)</f>
        <v>0</v>
      </c>
    </row>
    <row r="969" spans="1:11" ht="15" customHeight="1" x14ac:dyDescent="0.25">
      <c r="A969" s="13"/>
      <c r="B969" s="14"/>
      <c r="C969" s="60"/>
      <c r="D969" s="61" t="e">
        <f>Tabla33[[#This Row],[CANTIDADEN FIAT]]/E969</f>
        <v>#DIV/0!</v>
      </c>
      <c r="E969" s="6"/>
      <c r="F969" s="6"/>
      <c r="G969" s="2"/>
      <c r="H969" s="65"/>
      <c r="I969" s="65"/>
      <c r="J969" s="16"/>
      <c r="K969" s="3">
        <f>IF('Moneda Fiat'!A969="Venta",(E969+F969)*-1,'Moneda Fiat'!E969-'Moneda Fiat'!F969)</f>
        <v>0</v>
      </c>
    </row>
    <row r="970" spans="1:11" ht="15" customHeight="1" x14ac:dyDescent="0.25">
      <c r="A970" s="13"/>
      <c r="B970" s="14"/>
      <c r="C970" s="60"/>
      <c r="D970" s="61" t="e">
        <f>Tabla33[[#This Row],[CANTIDADEN FIAT]]/E970</f>
        <v>#DIV/0!</v>
      </c>
      <c r="E970" s="6"/>
      <c r="F970" s="6"/>
      <c r="G970" s="2"/>
      <c r="H970" s="16"/>
      <c r="I970" s="16"/>
      <c r="J970" s="16"/>
      <c r="K970" s="3">
        <f>IF('Moneda Fiat'!A970="Venta",(E970+F970)*-1,'Moneda Fiat'!E970-'Moneda Fiat'!F970)</f>
        <v>0</v>
      </c>
    </row>
    <row r="971" spans="1:11" ht="15" customHeight="1" x14ac:dyDescent="0.25">
      <c r="A971" s="13"/>
      <c r="B971" s="14"/>
      <c r="C971" s="60"/>
      <c r="D971" s="61" t="e">
        <f>Tabla33[[#This Row],[CANTIDADEN FIAT]]/E971</f>
        <v>#DIV/0!</v>
      </c>
      <c r="E971" s="6"/>
      <c r="F971" s="6"/>
      <c r="G971" s="2"/>
      <c r="H971" s="16"/>
      <c r="I971" s="16"/>
      <c r="J971" s="16"/>
      <c r="K971" s="3">
        <f>IF('Moneda Fiat'!A971="Venta",(E971+F971)*-1,'Moneda Fiat'!E971-'Moneda Fiat'!F971)</f>
        <v>0</v>
      </c>
    </row>
    <row r="972" spans="1:11" ht="15" customHeight="1" x14ac:dyDescent="0.25">
      <c r="A972" s="13"/>
      <c r="B972" s="14"/>
      <c r="C972" s="60"/>
      <c r="D972" s="61" t="e">
        <f>Tabla33[[#This Row],[CANTIDADEN FIAT]]/E972</f>
        <v>#DIV/0!</v>
      </c>
      <c r="E972" s="6"/>
      <c r="F972" s="6"/>
      <c r="G972" s="2"/>
      <c r="H972" s="16"/>
      <c r="I972" s="16"/>
      <c r="J972" s="16"/>
      <c r="K972" s="3">
        <f>IF('Moneda Fiat'!A972="Venta",(E972+F972)*-1,'Moneda Fiat'!E972-'Moneda Fiat'!F972)</f>
        <v>0</v>
      </c>
    </row>
    <row r="973" spans="1:11" ht="15" customHeight="1" x14ac:dyDescent="0.25">
      <c r="A973" s="13"/>
      <c r="B973" s="14"/>
      <c r="C973" s="60"/>
      <c r="D973" s="61" t="e">
        <f>Tabla33[[#This Row],[CANTIDADEN FIAT]]/E973</f>
        <v>#DIV/0!</v>
      </c>
      <c r="E973" s="6"/>
      <c r="F973" s="6"/>
      <c r="G973" s="2"/>
      <c r="H973" s="16"/>
      <c r="I973" s="16"/>
      <c r="J973" s="16"/>
      <c r="K973" s="3">
        <f>IF('Moneda Fiat'!A973="Venta",(E973+F973)*-1,'Moneda Fiat'!E973-'Moneda Fiat'!F973)</f>
        <v>0</v>
      </c>
    </row>
    <row r="974" spans="1:11" ht="15" customHeight="1" x14ac:dyDescent="0.25">
      <c r="A974" s="13"/>
      <c r="B974" s="14"/>
      <c r="C974" s="60"/>
      <c r="D974" s="61" t="e">
        <f>Tabla33[[#This Row],[CANTIDADEN FIAT]]/E974</f>
        <v>#DIV/0!</v>
      </c>
      <c r="E974" s="6"/>
      <c r="F974" s="6"/>
      <c r="G974" s="2"/>
      <c r="H974" s="16"/>
      <c r="I974" s="16"/>
      <c r="J974" s="16"/>
      <c r="K974" s="3">
        <f>IF('Moneda Fiat'!A974="Venta",(E974+F974)*-1,'Moneda Fiat'!E974-'Moneda Fiat'!F974)</f>
        <v>0</v>
      </c>
    </row>
    <row r="975" spans="1:11" ht="15" customHeight="1" x14ac:dyDescent="0.25">
      <c r="A975" s="13"/>
      <c r="B975" s="14"/>
      <c r="C975" s="60"/>
      <c r="D975" s="61" t="e">
        <f>Tabla33[[#This Row],[CANTIDADEN FIAT]]/E975</f>
        <v>#DIV/0!</v>
      </c>
      <c r="E975" s="6"/>
      <c r="F975" s="6"/>
      <c r="G975" s="2"/>
      <c r="H975" s="16"/>
      <c r="I975" s="16"/>
      <c r="J975" s="16"/>
      <c r="K975" s="3">
        <f>IF('Moneda Fiat'!A975="Venta",(E975+F975)*-1,'Moneda Fiat'!E975-'Moneda Fiat'!F975)</f>
        <v>0</v>
      </c>
    </row>
    <row r="976" spans="1:11" ht="15" customHeight="1" x14ac:dyDescent="0.25">
      <c r="A976" s="13"/>
      <c r="B976" s="14"/>
      <c r="C976" s="60"/>
      <c r="D976" s="61" t="e">
        <f>Tabla33[[#This Row],[CANTIDADEN FIAT]]/E976</f>
        <v>#DIV/0!</v>
      </c>
      <c r="E976" s="6"/>
      <c r="F976" s="6"/>
      <c r="G976" s="2"/>
      <c r="H976" s="16"/>
      <c r="I976" s="16"/>
      <c r="J976" s="16"/>
      <c r="K976" s="3">
        <f>IF('Moneda Fiat'!A976="Venta",(E976+F976)*-1,'Moneda Fiat'!E976-'Moneda Fiat'!F976)</f>
        <v>0</v>
      </c>
    </row>
    <row r="977" spans="1:11" ht="15" customHeight="1" x14ac:dyDescent="0.25">
      <c r="A977" s="13"/>
      <c r="B977" s="14"/>
      <c r="C977" s="60"/>
      <c r="D977" s="61" t="e">
        <f>Tabla33[[#This Row],[CANTIDADEN FIAT]]/E977</f>
        <v>#DIV/0!</v>
      </c>
      <c r="E977" s="6"/>
      <c r="F977" s="6"/>
      <c r="G977" s="2"/>
      <c r="H977" s="16"/>
      <c r="I977" s="16"/>
      <c r="J977" s="16"/>
      <c r="K977" s="3">
        <f>IF('Moneda Fiat'!A977="Venta",(E977+F977)*-1,'Moneda Fiat'!E977-'Moneda Fiat'!F977)</f>
        <v>0</v>
      </c>
    </row>
    <row r="978" spans="1:11" ht="15" customHeight="1" x14ac:dyDescent="0.25">
      <c r="A978" s="13"/>
      <c r="B978" s="14"/>
      <c r="C978" s="60"/>
      <c r="D978" s="61" t="e">
        <f>Tabla33[[#This Row],[CANTIDADEN FIAT]]/E978</f>
        <v>#DIV/0!</v>
      </c>
      <c r="E978" s="6"/>
      <c r="F978" s="6"/>
      <c r="G978" s="2"/>
      <c r="H978" s="16"/>
      <c r="I978" s="16"/>
      <c r="J978" s="16"/>
      <c r="K978" s="3">
        <f>IF('Moneda Fiat'!A978="Venta",(E978+F978)*-1,'Moneda Fiat'!E978-'Moneda Fiat'!F978)</f>
        <v>0</v>
      </c>
    </row>
    <row r="979" spans="1:11" ht="15" customHeight="1" x14ac:dyDescent="0.25">
      <c r="A979" s="13"/>
      <c r="B979" s="14"/>
      <c r="C979" s="60"/>
      <c r="D979" s="61" t="e">
        <f>Tabla33[[#This Row],[CANTIDADEN FIAT]]/E979</f>
        <v>#DIV/0!</v>
      </c>
      <c r="E979" s="6"/>
      <c r="F979" s="6"/>
      <c r="G979" s="2"/>
      <c r="H979" s="16"/>
      <c r="I979" s="16"/>
      <c r="J979" s="16"/>
      <c r="K979" s="3">
        <f>IF('Moneda Fiat'!A979="Venta",(E979+F979)*-1,'Moneda Fiat'!E979-'Moneda Fiat'!F979)</f>
        <v>0</v>
      </c>
    </row>
    <row r="980" spans="1:11" ht="15" customHeight="1" x14ac:dyDescent="0.25">
      <c r="A980" s="13"/>
      <c r="B980" s="14"/>
      <c r="C980" s="60"/>
      <c r="D980" s="61" t="e">
        <f>Tabla33[[#This Row],[CANTIDADEN FIAT]]/E980</f>
        <v>#DIV/0!</v>
      </c>
      <c r="E980" s="6"/>
      <c r="F980" s="6"/>
      <c r="G980" s="2"/>
      <c r="H980" s="16"/>
      <c r="I980" s="16"/>
      <c r="J980" s="16"/>
      <c r="K980" s="3">
        <f>IF('Moneda Fiat'!A980="Venta",(E980+F980)*-1,'Moneda Fiat'!E980-'Moneda Fiat'!F980)</f>
        <v>0</v>
      </c>
    </row>
    <row r="981" spans="1:11" ht="15" customHeight="1" x14ac:dyDescent="0.25">
      <c r="A981" s="13"/>
      <c r="B981" s="14"/>
      <c r="C981" s="60"/>
      <c r="D981" s="61" t="e">
        <f>Tabla33[[#This Row],[CANTIDADEN FIAT]]/E981</f>
        <v>#DIV/0!</v>
      </c>
      <c r="E981" s="6"/>
      <c r="F981" s="6"/>
      <c r="G981" s="2"/>
      <c r="H981" s="16"/>
      <c r="I981" s="16"/>
      <c r="J981" s="16"/>
      <c r="K981" s="3">
        <f>IF('Moneda Fiat'!A981="Venta",(E981+F981)*-1,'Moneda Fiat'!E981-'Moneda Fiat'!F981)</f>
        <v>0</v>
      </c>
    </row>
    <row r="982" spans="1:11" ht="15" customHeight="1" x14ac:dyDescent="0.25">
      <c r="A982" s="13"/>
      <c r="B982" s="14"/>
      <c r="C982" s="60"/>
      <c r="D982" s="61" t="e">
        <f>Tabla33[[#This Row],[CANTIDADEN FIAT]]/E982</f>
        <v>#DIV/0!</v>
      </c>
      <c r="E982" s="6"/>
      <c r="F982" s="6"/>
      <c r="G982" s="2"/>
      <c r="H982" s="16"/>
      <c r="I982" s="16"/>
      <c r="J982" s="16"/>
      <c r="K982" s="3">
        <f>IF('Moneda Fiat'!A982="Venta",(E982+F982)*-1,'Moneda Fiat'!E982-'Moneda Fiat'!F982)</f>
        <v>0</v>
      </c>
    </row>
    <row r="983" spans="1:11" ht="15" customHeight="1" x14ac:dyDescent="0.25">
      <c r="A983" s="13"/>
      <c r="B983" s="14"/>
      <c r="C983" s="60"/>
      <c r="D983" s="61" t="e">
        <f>Tabla33[[#This Row],[CANTIDADEN FIAT]]/E983</f>
        <v>#DIV/0!</v>
      </c>
      <c r="E983" s="6"/>
      <c r="F983" s="6"/>
      <c r="G983" s="2"/>
      <c r="H983" s="16"/>
      <c r="I983" s="16"/>
      <c r="J983" s="16"/>
      <c r="K983" s="3">
        <f>IF('Moneda Fiat'!A983="Venta",(E983+F983)*-1,'Moneda Fiat'!E983-'Moneda Fiat'!F983)</f>
        <v>0</v>
      </c>
    </row>
    <row r="984" spans="1:11" ht="15" customHeight="1" x14ac:dyDescent="0.25">
      <c r="A984" s="13"/>
      <c r="B984" s="14"/>
      <c r="C984" s="60"/>
      <c r="D984" s="61" t="e">
        <f>Tabla33[[#This Row],[CANTIDADEN FIAT]]/E984</f>
        <v>#DIV/0!</v>
      </c>
      <c r="E984" s="6"/>
      <c r="F984" s="6"/>
      <c r="G984" s="2"/>
      <c r="H984" s="16"/>
      <c r="I984" s="16"/>
      <c r="J984" s="16"/>
      <c r="K984" s="3">
        <f>IF('Moneda Fiat'!A984="Venta",(E984+F984)*-1,'Moneda Fiat'!E984-'Moneda Fiat'!F984)</f>
        <v>0</v>
      </c>
    </row>
    <row r="985" spans="1:11" ht="15" customHeight="1" x14ac:dyDescent="0.25">
      <c r="A985" s="13"/>
      <c r="B985" s="14"/>
      <c r="C985" s="60"/>
      <c r="D985" s="61" t="e">
        <f>Tabla33[[#This Row],[CANTIDADEN FIAT]]/E985</f>
        <v>#DIV/0!</v>
      </c>
      <c r="E985" s="6"/>
      <c r="F985" s="6"/>
      <c r="G985" s="2"/>
      <c r="H985" s="16"/>
      <c r="I985" s="16"/>
      <c r="J985" s="16"/>
      <c r="K985" s="3">
        <f>IF('Moneda Fiat'!A985="Venta",(E985+F985)*-1,'Moneda Fiat'!E985-'Moneda Fiat'!F985)</f>
        <v>0</v>
      </c>
    </row>
    <row r="986" spans="1:11" ht="15" customHeight="1" x14ac:dyDescent="0.25">
      <c r="A986" s="13"/>
      <c r="B986" s="14"/>
      <c r="C986" s="60"/>
      <c r="D986" s="61" t="e">
        <f>Tabla33[[#This Row],[CANTIDADEN FIAT]]/E986</f>
        <v>#DIV/0!</v>
      </c>
      <c r="E986" s="6"/>
      <c r="F986" s="6"/>
      <c r="G986" s="2"/>
      <c r="H986" s="16"/>
      <c r="I986" s="16"/>
      <c r="J986" s="16"/>
      <c r="K986" s="3">
        <f>IF('Moneda Fiat'!A986="Venta",(E986+F986)*-1,'Moneda Fiat'!E986-'Moneda Fiat'!F986)</f>
        <v>0</v>
      </c>
    </row>
    <row r="987" spans="1:11" ht="15" customHeight="1" x14ac:dyDescent="0.25">
      <c r="A987" s="13"/>
      <c r="B987" s="14"/>
      <c r="C987" s="60"/>
      <c r="D987" s="61" t="e">
        <f>Tabla33[[#This Row],[CANTIDADEN FIAT]]/E987</f>
        <v>#DIV/0!</v>
      </c>
      <c r="E987" s="6"/>
      <c r="F987" s="6"/>
      <c r="G987" s="2"/>
      <c r="H987" s="16"/>
      <c r="I987" s="16"/>
      <c r="J987" s="16"/>
      <c r="K987" s="3">
        <f>IF('Moneda Fiat'!A987="Venta",(E987+F987)*-1,'Moneda Fiat'!E987-'Moneda Fiat'!F987)</f>
        <v>0</v>
      </c>
    </row>
    <row r="988" spans="1:11" ht="15" customHeight="1" x14ac:dyDescent="0.25">
      <c r="A988" s="13"/>
      <c r="B988" s="14"/>
      <c r="C988" s="60"/>
      <c r="D988" s="61" t="e">
        <f>Tabla33[[#This Row],[CANTIDADEN FIAT]]/E988</f>
        <v>#DIV/0!</v>
      </c>
      <c r="E988" s="6"/>
      <c r="F988" s="6"/>
      <c r="G988" s="2"/>
      <c r="H988" s="16"/>
      <c r="I988" s="16"/>
      <c r="J988" s="16"/>
      <c r="K988" s="3">
        <f>IF('Moneda Fiat'!A988="Venta",(E988+F988)*-1,'Moneda Fiat'!E988-'Moneda Fiat'!F988)</f>
        <v>0</v>
      </c>
    </row>
    <row r="989" spans="1:11" ht="15" customHeight="1" x14ac:dyDescent="0.25">
      <c r="A989" s="13"/>
      <c r="B989" s="14"/>
      <c r="C989" s="60"/>
      <c r="D989" s="61" t="e">
        <f>Tabla33[[#This Row],[CANTIDADEN FIAT]]/E989</f>
        <v>#DIV/0!</v>
      </c>
      <c r="E989" s="6"/>
      <c r="F989" s="6"/>
      <c r="G989" s="2"/>
      <c r="H989" s="16"/>
      <c r="I989" s="16"/>
      <c r="J989" s="16"/>
      <c r="K989" s="3">
        <f>IF('Moneda Fiat'!A989="Venta",(E989+F989)*-1,'Moneda Fiat'!E989-'Moneda Fiat'!F989)</f>
        <v>0</v>
      </c>
    </row>
    <row r="990" spans="1:11" ht="15" customHeight="1" x14ac:dyDescent="0.25">
      <c r="A990" s="13"/>
      <c r="B990" s="14"/>
      <c r="C990" s="60"/>
      <c r="D990" s="61" t="e">
        <f>Tabla33[[#This Row],[CANTIDADEN FIAT]]/E990</f>
        <v>#DIV/0!</v>
      </c>
      <c r="E990" s="6"/>
      <c r="F990" s="6"/>
      <c r="G990" s="2"/>
      <c r="H990" s="16"/>
      <c r="I990" s="16"/>
      <c r="J990" s="16"/>
      <c r="K990" s="3">
        <f>IF('Moneda Fiat'!A990="Venta",(E990+F990)*-1,'Moneda Fiat'!E990-'Moneda Fiat'!F990)</f>
        <v>0</v>
      </c>
    </row>
    <row r="991" spans="1:11" ht="15" customHeight="1" x14ac:dyDescent="0.25">
      <c r="A991" s="13"/>
      <c r="B991" s="14"/>
      <c r="C991" s="60"/>
      <c r="D991" s="61" t="e">
        <f>Tabla33[[#This Row],[CANTIDADEN FIAT]]/E991</f>
        <v>#DIV/0!</v>
      </c>
      <c r="E991" s="6"/>
      <c r="F991" s="6"/>
      <c r="G991" s="2"/>
      <c r="H991" s="16"/>
      <c r="I991" s="16"/>
      <c r="J991" s="16"/>
      <c r="K991" s="3">
        <f>IF('Moneda Fiat'!A991="Venta",(E991+F991)*-1,'Moneda Fiat'!E991-'Moneda Fiat'!F991)</f>
        <v>0</v>
      </c>
    </row>
    <row r="992" spans="1:11" ht="15" customHeight="1" x14ac:dyDescent="0.25">
      <c r="A992" s="13"/>
      <c r="B992" s="14"/>
      <c r="C992" s="60"/>
      <c r="D992" s="61" t="e">
        <f>Tabla33[[#This Row],[CANTIDADEN FIAT]]/E992</f>
        <v>#DIV/0!</v>
      </c>
      <c r="E992" s="6"/>
      <c r="F992" s="6"/>
      <c r="G992" s="2"/>
      <c r="H992" s="16"/>
      <c r="I992" s="16"/>
      <c r="J992" s="16"/>
      <c r="K992" s="3">
        <f>IF('Moneda Fiat'!A992="Venta",(E992+F992)*-1,'Moneda Fiat'!E992-'Moneda Fiat'!F992)</f>
        <v>0</v>
      </c>
    </row>
    <row r="993" spans="1:11" ht="15" customHeight="1" x14ac:dyDescent="0.25">
      <c r="A993" s="13"/>
      <c r="B993" s="14"/>
      <c r="C993" s="60"/>
      <c r="D993" s="61" t="e">
        <f>Tabla33[[#This Row],[CANTIDADEN FIAT]]/E993</f>
        <v>#DIV/0!</v>
      </c>
      <c r="E993" s="6"/>
      <c r="F993" s="6"/>
      <c r="G993" s="2"/>
      <c r="H993" s="16"/>
      <c r="I993" s="16"/>
      <c r="J993" s="16"/>
      <c r="K993" s="3">
        <f>IF('Moneda Fiat'!A993="Venta",(E993+F993)*-1,'Moneda Fiat'!E993-'Moneda Fiat'!F993)</f>
        <v>0</v>
      </c>
    </row>
    <row r="994" spans="1:11" ht="15" customHeight="1" x14ac:dyDescent="0.25">
      <c r="A994" s="13"/>
      <c r="B994" s="14"/>
      <c r="C994" s="60"/>
      <c r="D994" s="61" t="e">
        <f>Tabla33[[#This Row],[CANTIDADEN FIAT]]/E994</f>
        <v>#DIV/0!</v>
      </c>
      <c r="E994" s="6"/>
      <c r="F994" s="6"/>
      <c r="G994" s="2"/>
      <c r="H994" s="16"/>
      <c r="I994" s="16"/>
      <c r="J994" s="16"/>
      <c r="K994" s="3">
        <f>IF('Moneda Fiat'!A994="Venta",(E994+F994)*-1,'Moneda Fiat'!E994-'Moneda Fiat'!F994)</f>
        <v>0</v>
      </c>
    </row>
    <row r="995" spans="1:11" ht="15" customHeight="1" x14ac:dyDescent="0.25">
      <c r="A995" s="13"/>
      <c r="B995" s="14"/>
      <c r="C995" s="60"/>
      <c r="D995" s="61" t="e">
        <f>Tabla33[[#This Row],[CANTIDADEN FIAT]]/E995</f>
        <v>#DIV/0!</v>
      </c>
      <c r="E995" s="6"/>
      <c r="F995" s="6"/>
      <c r="G995" s="2"/>
      <c r="H995" s="16"/>
      <c r="I995" s="16"/>
      <c r="J995" s="16"/>
      <c r="K995" s="3">
        <f>IF('Moneda Fiat'!A995="Venta",(E995+F995)*-1,'Moneda Fiat'!E995-'Moneda Fiat'!F995)</f>
        <v>0</v>
      </c>
    </row>
    <row r="996" spans="1:11" ht="15" customHeight="1" x14ac:dyDescent="0.25">
      <c r="A996" s="13"/>
      <c r="B996" s="14"/>
      <c r="C996" s="60"/>
      <c r="D996" s="61" t="e">
        <f>Tabla33[[#This Row],[CANTIDADEN FIAT]]/E996</f>
        <v>#DIV/0!</v>
      </c>
      <c r="E996" s="6"/>
      <c r="F996" s="6"/>
      <c r="G996" s="2"/>
      <c r="H996" s="16"/>
      <c r="I996" s="16"/>
      <c r="J996" s="16"/>
      <c r="K996" s="3">
        <f>IF('Moneda Fiat'!A996="Venta",(E996+F996)*-1,'Moneda Fiat'!E996-'Moneda Fiat'!F996)</f>
        <v>0</v>
      </c>
    </row>
    <row r="997" spans="1:11" ht="15" customHeight="1" x14ac:dyDescent="0.25">
      <c r="A997" s="13"/>
      <c r="B997" s="14"/>
      <c r="C997" s="60"/>
      <c r="D997" s="61" t="e">
        <f>Tabla33[[#This Row],[CANTIDADEN FIAT]]/E997</f>
        <v>#DIV/0!</v>
      </c>
      <c r="E997" s="6"/>
      <c r="F997" s="6"/>
      <c r="G997" s="2"/>
      <c r="H997" s="16"/>
      <c r="I997" s="16"/>
      <c r="J997" s="16"/>
      <c r="K997" s="3">
        <f>IF('Moneda Fiat'!A997="Venta",(E997+F997)*-1,'Moneda Fiat'!E997-'Moneda Fiat'!F997)</f>
        <v>0</v>
      </c>
    </row>
    <row r="998" spans="1:11" ht="15" customHeight="1" x14ac:dyDescent="0.25">
      <c r="A998" s="13"/>
      <c r="B998" s="14"/>
      <c r="C998" s="60"/>
      <c r="D998" s="61" t="e">
        <f>Tabla33[[#This Row],[CANTIDADEN FIAT]]/E998</f>
        <v>#DIV/0!</v>
      </c>
      <c r="E998" s="6"/>
      <c r="F998" s="6"/>
      <c r="G998" s="2"/>
      <c r="H998" s="16"/>
      <c r="I998" s="16"/>
      <c r="J998" s="16"/>
      <c r="K998" s="3">
        <f>IF('Moneda Fiat'!A998="Venta",(E998+F998)*-1,'Moneda Fiat'!E998-'Moneda Fiat'!F998)</f>
        <v>0</v>
      </c>
    </row>
    <row r="999" spans="1:11" ht="15" customHeight="1" x14ac:dyDescent="0.25">
      <c r="A999" s="13"/>
      <c r="B999" s="14"/>
      <c r="C999" s="60"/>
      <c r="D999" s="61" t="e">
        <f>Tabla33[[#This Row],[CANTIDADEN FIAT]]/E999</f>
        <v>#DIV/0!</v>
      </c>
      <c r="E999" s="6"/>
      <c r="F999" s="6"/>
      <c r="G999" s="2"/>
      <c r="H999" s="16"/>
      <c r="I999" s="16"/>
      <c r="J999" s="16"/>
      <c r="K999" s="3">
        <f>IF('Moneda Fiat'!A999="Venta",(E999+F999)*-1,'Moneda Fiat'!E999-'Moneda Fiat'!F999)</f>
        <v>0</v>
      </c>
    </row>
    <row r="1000" spans="1:11" ht="15" customHeight="1" x14ac:dyDescent="0.25">
      <c r="A1000" s="13"/>
      <c r="B1000" s="14"/>
      <c r="C1000" s="60"/>
      <c r="D1000" s="61" t="e">
        <f>Tabla33[[#This Row],[CANTIDADEN FIAT]]/E1000</f>
        <v>#DIV/0!</v>
      </c>
      <c r="E1000" s="6"/>
      <c r="F1000" s="6"/>
      <c r="G1000" s="2"/>
      <c r="H1000" s="16"/>
      <c r="I1000" s="16"/>
      <c r="J1000" s="16"/>
      <c r="K1000" s="3">
        <f>IF('Moneda Fiat'!A1000="Venta",(E1000+F1000)*-1,'Moneda Fiat'!E1000-'Moneda Fiat'!F1000)</f>
        <v>0</v>
      </c>
    </row>
    <row r="1001" spans="1:11" ht="15" customHeight="1" x14ac:dyDescent="0.25">
      <c r="A1001" s="13"/>
      <c r="B1001" s="14"/>
      <c r="C1001" s="60"/>
      <c r="D1001" s="61" t="e">
        <f>Tabla33[[#This Row],[CANTIDADEN FIAT]]/E1001</f>
        <v>#DIV/0!</v>
      </c>
      <c r="E1001" s="6"/>
      <c r="F1001" s="6"/>
      <c r="G1001" s="2"/>
      <c r="H1001" s="16"/>
      <c r="I1001" s="16"/>
      <c r="J1001" s="16"/>
      <c r="K1001" s="3">
        <f>IF('Moneda Fiat'!A1001="Venta",(E1001+F1001)*-1,'Moneda Fiat'!E1001-'Moneda Fiat'!F1001)</f>
        <v>0</v>
      </c>
    </row>
    <row r="1002" spans="1:11" ht="15" customHeight="1" x14ac:dyDescent="0.25">
      <c r="A1002" s="13"/>
      <c r="B1002" s="14"/>
      <c r="C1002" s="60"/>
      <c r="D1002" s="61" t="e">
        <f>Tabla33[[#This Row],[CANTIDADEN FIAT]]/E1002</f>
        <v>#DIV/0!</v>
      </c>
      <c r="E1002" s="6"/>
      <c r="F1002" s="6"/>
      <c r="G1002" s="2"/>
      <c r="H1002" s="16"/>
      <c r="I1002" s="16"/>
      <c r="J1002" s="16"/>
      <c r="K1002" s="3">
        <f>IF('Moneda Fiat'!A1002="Venta",(E1002+F1002)*-1,'Moneda Fiat'!E1002-'Moneda Fiat'!F1002)</f>
        <v>0</v>
      </c>
    </row>
    <row r="1003" spans="1:11" ht="15" customHeight="1" x14ac:dyDescent="0.25">
      <c r="A1003" s="13"/>
      <c r="B1003" s="14"/>
      <c r="C1003" s="60"/>
      <c r="D1003" s="61" t="e">
        <f>Tabla33[[#This Row],[CANTIDADEN FIAT]]/E1003</f>
        <v>#DIV/0!</v>
      </c>
      <c r="E1003" s="6"/>
      <c r="F1003" s="6"/>
      <c r="G1003" s="2"/>
      <c r="H1003" s="16"/>
      <c r="I1003" s="16"/>
      <c r="J1003" s="16"/>
      <c r="K1003" s="3">
        <f>IF('Moneda Fiat'!A1003="Venta",(E1003+F1003)*-1,'Moneda Fiat'!E1003-'Moneda Fiat'!F1003)</f>
        <v>0</v>
      </c>
    </row>
    <row r="1004" spans="1:11" ht="15" customHeight="1" x14ac:dyDescent="0.25">
      <c r="A1004" s="13"/>
      <c r="B1004" s="14"/>
      <c r="C1004" s="60"/>
      <c r="D1004" s="61" t="e">
        <f>Tabla33[[#This Row],[CANTIDADEN FIAT]]/E1004</f>
        <v>#DIV/0!</v>
      </c>
      <c r="E1004" s="6"/>
      <c r="F1004" s="6"/>
      <c r="G1004" s="2"/>
      <c r="H1004" s="16"/>
      <c r="I1004" s="16"/>
      <c r="J1004" s="16"/>
      <c r="K1004" s="3">
        <f>IF('Moneda Fiat'!A1004="Venta",(E1004+F1004)*-1,'Moneda Fiat'!E1004-'Moneda Fiat'!F1004)</f>
        <v>0</v>
      </c>
    </row>
    <row r="1005" spans="1:11" ht="15" customHeight="1" x14ac:dyDescent="0.25">
      <c r="A1005" s="13"/>
      <c r="B1005" s="14"/>
      <c r="C1005" s="60"/>
      <c r="D1005" s="61" t="e">
        <f>Tabla33[[#This Row],[CANTIDADEN FIAT]]/E1005</f>
        <v>#DIV/0!</v>
      </c>
      <c r="E1005" s="6"/>
      <c r="F1005" s="6"/>
      <c r="G1005" s="2"/>
      <c r="H1005" s="16"/>
      <c r="I1005" s="16"/>
      <c r="J1005" s="16"/>
      <c r="K1005" s="3">
        <f>IF('Moneda Fiat'!A1005="Venta",(E1005+F1005)*-1,'Moneda Fiat'!E1005-'Moneda Fiat'!F1005)</f>
        <v>0</v>
      </c>
    </row>
    <row r="1006" spans="1:11" ht="15" customHeight="1" x14ac:dyDescent="0.25">
      <c r="A1006" s="13"/>
      <c r="B1006" s="14"/>
      <c r="C1006" s="60"/>
      <c r="D1006" s="61" t="e">
        <f>Tabla33[[#This Row],[CANTIDADEN FIAT]]/E1006</f>
        <v>#DIV/0!</v>
      </c>
      <c r="E1006" s="6"/>
      <c r="F1006" s="6"/>
      <c r="G1006" s="2"/>
      <c r="H1006" s="16"/>
      <c r="I1006" s="16"/>
      <c r="J1006" s="16"/>
      <c r="K1006" s="3">
        <f>IF('Moneda Fiat'!A1006="Venta",(E1006+F1006)*-1,'Moneda Fiat'!E1006-'Moneda Fiat'!F1006)</f>
        <v>0</v>
      </c>
    </row>
    <row r="1007" spans="1:11" ht="15" customHeight="1" x14ac:dyDescent="0.25">
      <c r="A1007" s="13"/>
      <c r="B1007" s="14"/>
      <c r="C1007" s="60"/>
      <c r="D1007" s="61" t="e">
        <f>Tabla33[[#This Row],[CANTIDADEN FIAT]]/E1007</f>
        <v>#DIV/0!</v>
      </c>
      <c r="E1007" s="6"/>
      <c r="F1007" s="6"/>
      <c r="G1007" s="2"/>
      <c r="H1007" s="16"/>
      <c r="I1007" s="16"/>
      <c r="J1007" s="16"/>
      <c r="K1007" s="3">
        <f>IF('Moneda Fiat'!A1007="Venta",(E1007+F1007)*-1,'Moneda Fiat'!E1007-'Moneda Fiat'!F1007)</f>
        <v>0</v>
      </c>
    </row>
    <row r="1008" spans="1:11" ht="15" customHeight="1" x14ac:dyDescent="0.25">
      <c r="A1008" s="13"/>
      <c r="B1008" s="14"/>
      <c r="C1008" s="60"/>
      <c r="D1008" s="61" t="e">
        <f>Tabla33[[#This Row],[CANTIDADEN FIAT]]/E1008</f>
        <v>#DIV/0!</v>
      </c>
      <c r="E1008" s="6"/>
      <c r="F1008" s="6"/>
      <c r="G1008" s="2"/>
      <c r="H1008" s="16"/>
      <c r="I1008" s="16"/>
      <c r="J1008" s="16"/>
      <c r="K1008" s="3">
        <f>IF('Moneda Fiat'!A1008="Venta",(E1008+F1008)*-1,'Moneda Fiat'!E1008-'Moneda Fiat'!F1008)</f>
        <v>0</v>
      </c>
    </row>
    <row r="1009" spans="1:11" ht="15" customHeight="1" x14ac:dyDescent="0.25">
      <c r="A1009" s="13"/>
      <c r="B1009" s="14"/>
      <c r="C1009" s="60"/>
      <c r="D1009" s="61" t="e">
        <f>Tabla33[[#This Row],[CANTIDADEN FIAT]]/E1009</f>
        <v>#DIV/0!</v>
      </c>
      <c r="E1009" s="6"/>
      <c r="F1009" s="6"/>
      <c r="G1009" s="2"/>
      <c r="H1009" s="16"/>
      <c r="I1009" s="16"/>
      <c r="J1009" s="16"/>
      <c r="K1009" s="3">
        <f>IF('Moneda Fiat'!A1009="Venta",(E1009+F1009)*-1,'Moneda Fiat'!E1009-'Moneda Fiat'!F1009)</f>
        <v>0</v>
      </c>
    </row>
    <row r="1010" spans="1:11" ht="15" customHeight="1" x14ac:dyDescent="0.25">
      <c r="A1010" s="13"/>
      <c r="B1010" s="14"/>
      <c r="C1010" s="60"/>
      <c r="D1010" s="61" t="e">
        <f>Tabla33[[#This Row],[CANTIDADEN FIAT]]/E1010</f>
        <v>#DIV/0!</v>
      </c>
      <c r="E1010" s="6"/>
      <c r="F1010" s="6"/>
      <c r="G1010" s="2"/>
      <c r="H1010" s="16"/>
      <c r="I1010" s="16"/>
      <c r="J1010" s="16"/>
      <c r="K1010" s="3">
        <f>IF('Moneda Fiat'!A1010="Venta",(E1010+F1010)*-1,'Moneda Fiat'!E1010-'Moneda Fiat'!F1010)</f>
        <v>0</v>
      </c>
    </row>
    <row r="1011" spans="1:11" ht="15" customHeight="1" x14ac:dyDescent="0.25">
      <c r="A1011" s="13"/>
      <c r="B1011" s="14"/>
      <c r="C1011" s="60"/>
      <c r="D1011" s="61" t="e">
        <f>Tabla33[[#This Row],[CANTIDADEN FIAT]]/E1011</f>
        <v>#DIV/0!</v>
      </c>
      <c r="E1011" s="6"/>
      <c r="F1011" s="6"/>
      <c r="G1011" s="2"/>
      <c r="H1011" s="16"/>
      <c r="I1011" s="16"/>
      <c r="J1011" s="16"/>
      <c r="K1011" s="3">
        <f>IF('Moneda Fiat'!A1011="Venta",(E1011+F1011)*-1,'Moneda Fiat'!E1011-'Moneda Fiat'!F1011)</f>
        <v>0</v>
      </c>
    </row>
    <row r="1012" spans="1:11" ht="15" customHeight="1" x14ac:dyDescent="0.25">
      <c r="A1012" s="13"/>
      <c r="B1012" s="14"/>
      <c r="C1012" s="60"/>
      <c r="D1012" s="61" t="e">
        <f>Tabla33[[#This Row],[CANTIDADEN FIAT]]/E1012</f>
        <v>#DIV/0!</v>
      </c>
      <c r="E1012" s="6"/>
      <c r="F1012" s="6"/>
      <c r="G1012" s="2"/>
      <c r="H1012" s="16"/>
      <c r="I1012" s="16"/>
      <c r="J1012" s="16"/>
      <c r="K1012" s="3">
        <f>IF('Moneda Fiat'!A1012="Venta",(E1012+F1012)*-1,'Moneda Fiat'!E1012-'Moneda Fiat'!F1012)</f>
        <v>0</v>
      </c>
    </row>
    <row r="1013" spans="1:11" ht="15" customHeight="1" x14ac:dyDescent="0.25">
      <c r="A1013" s="13"/>
      <c r="B1013" s="14"/>
      <c r="C1013" s="60"/>
      <c r="D1013" s="61" t="e">
        <f>Tabla33[[#This Row],[CANTIDADEN FIAT]]/E1013</f>
        <v>#DIV/0!</v>
      </c>
      <c r="E1013" s="6"/>
      <c r="F1013" s="6"/>
      <c r="G1013" s="2"/>
      <c r="H1013" s="16"/>
      <c r="I1013" s="16"/>
      <c r="J1013" s="16"/>
      <c r="K1013" s="3">
        <f>IF('Moneda Fiat'!A1013="Venta",(E1013+F1013)*-1,'Moneda Fiat'!E1013-'Moneda Fiat'!F1013)</f>
        <v>0</v>
      </c>
    </row>
    <row r="1014" spans="1:11" ht="15" customHeight="1" x14ac:dyDescent="0.25">
      <c r="A1014" s="13"/>
      <c r="B1014" s="14"/>
      <c r="C1014" s="60"/>
      <c r="D1014" s="61" t="e">
        <f>Tabla33[[#This Row],[CANTIDADEN FIAT]]/E1014</f>
        <v>#DIV/0!</v>
      </c>
      <c r="E1014" s="6"/>
      <c r="F1014" s="6"/>
      <c r="G1014" s="2"/>
      <c r="H1014" s="16"/>
      <c r="I1014" s="16"/>
      <c r="J1014" s="16"/>
      <c r="K1014" s="3">
        <f>IF('Moneda Fiat'!A1014="Venta",(E1014+F1014)*-1,'Moneda Fiat'!E1014-'Moneda Fiat'!F1014)</f>
        <v>0</v>
      </c>
    </row>
    <row r="1015" spans="1:11" ht="15" customHeight="1" x14ac:dyDescent="0.25">
      <c r="A1015" s="13"/>
      <c r="B1015" s="14"/>
      <c r="C1015" s="60"/>
      <c r="D1015" s="61" t="e">
        <f>Tabla33[[#This Row],[CANTIDADEN FIAT]]/E1015</f>
        <v>#DIV/0!</v>
      </c>
      <c r="E1015" s="6"/>
      <c r="F1015" s="6"/>
      <c r="G1015" s="2"/>
      <c r="H1015" s="16"/>
      <c r="I1015" s="16"/>
      <c r="J1015" s="16"/>
      <c r="K1015" s="3">
        <f>IF('Moneda Fiat'!A1015="Venta",(E1015+F1015)*-1,'Moneda Fiat'!E1015-'Moneda Fiat'!F1015)</f>
        <v>0</v>
      </c>
    </row>
    <row r="1016" spans="1:11" ht="15" customHeight="1" x14ac:dyDescent="0.25">
      <c r="A1016" s="13"/>
      <c r="B1016" s="14"/>
      <c r="C1016" s="60"/>
      <c r="D1016" s="61" t="e">
        <f>Tabla33[[#This Row],[CANTIDADEN FIAT]]/E1016</f>
        <v>#DIV/0!</v>
      </c>
      <c r="E1016" s="6"/>
      <c r="F1016" s="6"/>
      <c r="G1016" s="2"/>
      <c r="H1016" s="16"/>
      <c r="I1016" s="16"/>
      <c r="J1016" s="16"/>
      <c r="K1016" s="3">
        <f>IF('Moneda Fiat'!A1016="Venta",(E1016+F1016)*-1,'Moneda Fiat'!E1016-'Moneda Fiat'!F1016)</f>
        <v>0</v>
      </c>
    </row>
    <row r="1017" spans="1:11" ht="15" customHeight="1" x14ac:dyDescent="0.25">
      <c r="A1017" s="13"/>
      <c r="B1017" s="14"/>
      <c r="C1017" s="60"/>
      <c r="D1017" s="61" t="e">
        <f>Tabla33[[#This Row],[CANTIDADEN FIAT]]/E1017</f>
        <v>#DIV/0!</v>
      </c>
      <c r="E1017" s="6"/>
      <c r="F1017" s="6"/>
      <c r="G1017" s="2"/>
      <c r="H1017" s="16"/>
      <c r="I1017" s="16"/>
      <c r="J1017" s="16"/>
      <c r="K1017" s="3">
        <f>IF('Moneda Fiat'!A1017="Venta",(E1017+F1017)*-1,'Moneda Fiat'!E1017-'Moneda Fiat'!F1017)</f>
        <v>0</v>
      </c>
    </row>
    <row r="1018" spans="1:11" ht="15" customHeight="1" x14ac:dyDescent="0.25">
      <c r="A1018" s="13"/>
      <c r="B1018" s="14"/>
      <c r="C1018" s="60"/>
      <c r="D1018" s="61" t="e">
        <f>Tabla33[[#This Row],[CANTIDADEN FIAT]]/E1018</f>
        <v>#DIV/0!</v>
      </c>
      <c r="E1018" s="6"/>
      <c r="F1018" s="6"/>
      <c r="G1018" s="2"/>
      <c r="H1018" s="16"/>
      <c r="I1018" s="16"/>
      <c r="J1018" s="16"/>
      <c r="K1018" s="3">
        <f>IF('Moneda Fiat'!A1018="Venta",(E1018+F1018)*-1,'Moneda Fiat'!E1018-'Moneda Fiat'!F1018)</f>
        <v>0</v>
      </c>
    </row>
    <row r="1019" spans="1:11" ht="15" customHeight="1" x14ac:dyDescent="0.25">
      <c r="A1019" s="13"/>
      <c r="B1019" s="14"/>
      <c r="C1019" s="60"/>
      <c r="D1019" s="61" t="e">
        <f>Tabla33[[#This Row],[CANTIDADEN FIAT]]/E1019</f>
        <v>#DIV/0!</v>
      </c>
      <c r="E1019" s="6"/>
      <c r="F1019" s="6"/>
      <c r="G1019" s="2"/>
      <c r="H1019" s="16"/>
      <c r="I1019" s="16"/>
      <c r="J1019" s="16"/>
      <c r="K1019" s="3">
        <f>IF('Moneda Fiat'!A1019="Venta",(E1019+F1019)*-1,'Moneda Fiat'!E1019-'Moneda Fiat'!F1019)</f>
        <v>0</v>
      </c>
    </row>
    <row r="1020" spans="1:11" ht="15" customHeight="1" x14ac:dyDescent="0.25">
      <c r="A1020" s="13"/>
      <c r="B1020" s="14"/>
      <c r="C1020" s="60"/>
      <c r="D1020" s="61" t="e">
        <f>Tabla33[[#This Row],[CANTIDADEN FIAT]]/E1020</f>
        <v>#DIV/0!</v>
      </c>
      <c r="E1020" s="6"/>
      <c r="F1020" s="6"/>
      <c r="G1020" s="2"/>
      <c r="H1020" s="16"/>
      <c r="I1020" s="16"/>
      <c r="J1020" s="16"/>
      <c r="K1020" s="3">
        <f>IF('Moneda Fiat'!A1020="Venta",(E1020+F1020)*-1,'Moneda Fiat'!E1020-'Moneda Fiat'!F1020)</f>
        <v>0</v>
      </c>
    </row>
    <row r="1021" spans="1:11" ht="15" customHeight="1" x14ac:dyDescent="0.25">
      <c r="A1021" s="13"/>
      <c r="B1021" s="14"/>
      <c r="C1021" s="60"/>
      <c r="D1021" s="61" t="e">
        <f>Tabla33[[#This Row],[CANTIDADEN FIAT]]/E1021</f>
        <v>#DIV/0!</v>
      </c>
      <c r="E1021" s="6"/>
      <c r="F1021" s="6"/>
      <c r="G1021" s="2"/>
      <c r="H1021" s="16"/>
      <c r="I1021" s="16"/>
      <c r="J1021" s="16"/>
      <c r="K1021" s="3">
        <f>IF('Moneda Fiat'!A1021="Venta",(E1021+F1021)*-1,'Moneda Fiat'!E1021-'Moneda Fiat'!F1021)</f>
        <v>0</v>
      </c>
    </row>
    <row r="1022" spans="1:11" ht="15" customHeight="1" x14ac:dyDescent="0.25">
      <c r="A1022" s="13"/>
      <c r="B1022" s="14"/>
      <c r="C1022" s="60"/>
      <c r="D1022" s="61" t="e">
        <f>Tabla33[[#This Row],[CANTIDADEN FIAT]]/E1022</f>
        <v>#DIV/0!</v>
      </c>
      <c r="E1022" s="6"/>
      <c r="F1022" s="6"/>
      <c r="G1022" s="2"/>
      <c r="H1022" s="16"/>
      <c r="I1022" s="16"/>
      <c r="J1022" s="16"/>
      <c r="K1022" s="3">
        <f>IF('Moneda Fiat'!A1022="Venta",(E1022+F1022)*-1,'Moneda Fiat'!E1022-'Moneda Fiat'!F1022)</f>
        <v>0</v>
      </c>
    </row>
    <row r="1023" spans="1:11" ht="15" customHeight="1" x14ac:dyDescent="0.25">
      <c r="A1023" s="13"/>
      <c r="B1023" s="14"/>
      <c r="C1023" s="60"/>
      <c r="D1023" s="61" t="e">
        <f>Tabla33[[#This Row],[CANTIDADEN FIAT]]/E1023</f>
        <v>#DIV/0!</v>
      </c>
      <c r="E1023" s="6"/>
      <c r="F1023" s="6"/>
      <c r="G1023" s="2"/>
      <c r="H1023" s="16"/>
      <c r="I1023" s="16"/>
      <c r="J1023" s="16"/>
      <c r="K1023" s="3">
        <f>IF('Moneda Fiat'!A1023="Venta",(E1023+F1023)*-1,'Moneda Fiat'!E1023-'Moneda Fiat'!F1023)</f>
        <v>0</v>
      </c>
    </row>
    <row r="1024" spans="1:11" ht="15" customHeight="1" x14ac:dyDescent="0.25">
      <c r="A1024" s="13"/>
      <c r="B1024" s="14"/>
      <c r="C1024" s="60"/>
      <c r="D1024" s="61" t="e">
        <f>Tabla33[[#This Row],[CANTIDADEN FIAT]]/E1024</f>
        <v>#DIV/0!</v>
      </c>
      <c r="E1024" s="6"/>
      <c r="F1024" s="6"/>
      <c r="G1024" s="2"/>
      <c r="H1024" s="16"/>
      <c r="I1024" s="16"/>
      <c r="J1024" s="16"/>
      <c r="K1024" s="3">
        <f>IF('Moneda Fiat'!A1024="Venta",(E1024+F1024)*-1,'Moneda Fiat'!E1024-'Moneda Fiat'!F1024)</f>
        <v>0</v>
      </c>
    </row>
    <row r="1025" spans="1:11" ht="15" customHeight="1" x14ac:dyDescent="0.25">
      <c r="A1025" s="13"/>
      <c r="B1025" s="14"/>
      <c r="C1025" s="60"/>
      <c r="D1025" s="61" t="e">
        <f>Tabla33[[#This Row],[CANTIDADEN FIAT]]/E1025</f>
        <v>#DIV/0!</v>
      </c>
      <c r="E1025" s="6"/>
      <c r="F1025" s="6"/>
      <c r="G1025" s="2"/>
      <c r="H1025" s="16"/>
      <c r="I1025" s="16"/>
      <c r="J1025" s="16"/>
      <c r="K1025" s="3">
        <f>IF('Moneda Fiat'!A1025="Venta",(E1025+F1025)*-1,'Moneda Fiat'!E1025-'Moneda Fiat'!F1025)</f>
        <v>0</v>
      </c>
    </row>
    <row r="1026" spans="1:11" ht="15" customHeight="1" x14ac:dyDescent="0.25">
      <c r="A1026" s="13"/>
      <c r="B1026" s="14"/>
      <c r="C1026" s="60"/>
      <c r="D1026" s="61" t="e">
        <f>Tabla33[[#This Row],[CANTIDADEN FIAT]]/E1026</f>
        <v>#DIV/0!</v>
      </c>
      <c r="E1026" s="6"/>
      <c r="F1026" s="6"/>
      <c r="G1026" s="2"/>
      <c r="H1026" s="16"/>
      <c r="I1026" s="16"/>
      <c r="J1026" s="16"/>
      <c r="K1026" s="3">
        <f>IF('Moneda Fiat'!A1026="Venta",(E1026+F1026)*-1,'Moneda Fiat'!E1026-'Moneda Fiat'!F1026)</f>
        <v>0</v>
      </c>
    </row>
    <row r="1027" spans="1:11" ht="15" customHeight="1" x14ac:dyDescent="0.25">
      <c r="A1027" s="13"/>
      <c r="B1027" s="14"/>
      <c r="C1027" s="60"/>
      <c r="D1027" s="61" t="e">
        <f>Tabla33[[#This Row],[CANTIDADEN FIAT]]/E1027</f>
        <v>#DIV/0!</v>
      </c>
      <c r="E1027" s="6"/>
      <c r="F1027" s="6"/>
      <c r="G1027" s="2"/>
      <c r="H1027" s="16"/>
      <c r="I1027" s="16"/>
      <c r="J1027" s="16"/>
      <c r="K1027" s="3">
        <f>IF('Moneda Fiat'!A1027="Venta",(E1027+F1027)*-1,'Moneda Fiat'!E1027-'Moneda Fiat'!F1027)</f>
        <v>0</v>
      </c>
    </row>
    <row r="1028" spans="1:11" ht="15" customHeight="1" x14ac:dyDescent="0.25">
      <c r="A1028" s="13"/>
      <c r="B1028" s="14"/>
      <c r="C1028" s="60"/>
      <c r="D1028" s="61" t="e">
        <f>Tabla33[[#This Row],[CANTIDADEN FIAT]]/E1028</f>
        <v>#DIV/0!</v>
      </c>
      <c r="E1028" s="6"/>
      <c r="F1028" s="6"/>
      <c r="G1028" s="2"/>
      <c r="H1028" s="16"/>
      <c r="I1028" s="16"/>
      <c r="J1028" s="16"/>
      <c r="K1028" s="3">
        <f>IF('Moneda Fiat'!A1028="Venta",(E1028+F1028)*-1,'Moneda Fiat'!E1028-'Moneda Fiat'!F1028)</f>
        <v>0</v>
      </c>
    </row>
    <row r="1029" spans="1:11" ht="15" customHeight="1" x14ac:dyDescent="0.25">
      <c r="A1029" s="13"/>
      <c r="B1029" s="14"/>
      <c r="C1029" s="60"/>
      <c r="D1029" s="61" t="e">
        <f>Tabla33[[#This Row],[CANTIDADEN FIAT]]/E1029</f>
        <v>#DIV/0!</v>
      </c>
      <c r="E1029" s="6"/>
      <c r="F1029" s="6"/>
      <c r="G1029" s="2"/>
      <c r="H1029" s="16"/>
      <c r="I1029" s="16"/>
      <c r="J1029" s="16"/>
      <c r="K1029" s="3">
        <f>IF('Moneda Fiat'!A1029="Venta",(E1029+F1029)*-1,'Moneda Fiat'!E1029-'Moneda Fiat'!F1029)</f>
        <v>0</v>
      </c>
    </row>
    <row r="1030" spans="1:11" ht="15" customHeight="1" x14ac:dyDescent="0.25">
      <c r="A1030" s="13"/>
      <c r="B1030" s="14"/>
      <c r="C1030" s="60"/>
      <c r="D1030" s="61" t="e">
        <f>Tabla33[[#This Row],[CANTIDADEN FIAT]]/E1030</f>
        <v>#DIV/0!</v>
      </c>
      <c r="E1030" s="6"/>
      <c r="F1030" s="6"/>
      <c r="G1030" s="2"/>
      <c r="H1030" s="16"/>
      <c r="I1030" s="16"/>
      <c r="J1030" s="16"/>
      <c r="K1030" s="3">
        <f>IF('Moneda Fiat'!A1030="Venta",(E1030+F1030)*-1,'Moneda Fiat'!E1030-'Moneda Fiat'!F1030)</f>
        <v>0</v>
      </c>
    </row>
    <row r="1031" spans="1:11" ht="15" customHeight="1" x14ac:dyDescent="0.25">
      <c r="A1031" s="13"/>
      <c r="B1031" s="14"/>
      <c r="C1031" s="60"/>
      <c r="D1031" s="61" t="e">
        <f>Tabla33[[#This Row],[CANTIDADEN FIAT]]/E1031</f>
        <v>#DIV/0!</v>
      </c>
      <c r="E1031" s="6"/>
      <c r="F1031" s="6"/>
      <c r="G1031" s="2"/>
      <c r="H1031" s="16"/>
      <c r="I1031" s="16"/>
      <c r="J1031" s="16"/>
      <c r="K1031" s="3">
        <f>IF('Moneda Fiat'!A1031="Venta",(E1031+F1031)*-1,'Moneda Fiat'!E1031-'Moneda Fiat'!F1031)</f>
        <v>0</v>
      </c>
    </row>
    <row r="1032" spans="1:11" ht="15" customHeight="1" x14ac:dyDescent="0.25">
      <c r="A1032" s="13"/>
      <c r="B1032" s="14"/>
      <c r="C1032" s="60"/>
      <c r="D1032" s="61" t="e">
        <f>Tabla33[[#This Row],[CANTIDADEN FIAT]]/E1032</f>
        <v>#DIV/0!</v>
      </c>
      <c r="E1032" s="6"/>
      <c r="F1032" s="6"/>
      <c r="G1032" s="2"/>
      <c r="H1032" s="16"/>
      <c r="I1032" s="16"/>
      <c r="J1032" s="16"/>
      <c r="K1032" s="3">
        <f>IF('Moneda Fiat'!A1032="Venta",(E1032+F1032)*-1,'Moneda Fiat'!E1032-'Moneda Fiat'!F1032)</f>
        <v>0</v>
      </c>
    </row>
    <row r="1033" spans="1:11" ht="15" customHeight="1" x14ac:dyDescent="0.25">
      <c r="A1033" s="13"/>
      <c r="B1033" s="14"/>
      <c r="C1033" s="60"/>
      <c r="D1033" s="61" t="e">
        <f>Tabla33[[#This Row],[CANTIDADEN FIAT]]/E1033</f>
        <v>#DIV/0!</v>
      </c>
      <c r="E1033" s="6"/>
      <c r="F1033" s="6"/>
      <c r="G1033" s="2"/>
      <c r="H1033" s="16"/>
      <c r="I1033" s="16"/>
      <c r="J1033" s="16"/>
      <c r="K1033" s="3">
        <f>IF('Moneda Fiat'!A1033="Venta",(E1033+F1033)*-1,'Moneda Fiat'!E1033-'Moneda Fiat'!F1033)</f>
        <v>0</v>
      </c>
    </row>
    <row r="1034" spans="1:11" ht="15" customHeight="1" x14ac:dyDescent="0.25">
      <c r="A1034" s="13"/>
      <c r="B1034" s="14"/>
      <c r="C1034" s="60"/>
      <c r="D1034" s="61" t="e">
        <f>Tabla33[[#This Row],[CANTIDADEN FIAT]]/E1034</f>
        <v>#DIV/0!</v>
      </c>
      <c r="E1034" s="6"/>
      <c r="F1034" s="6"/>
      <c r="G1034" s="2"/>
      <c r="H1034" s="16"/>
      <c r="I1034" s="16"/>
      <c r="J1034" s="16"/>
      <c r="K1034" s="3">
        <f>IF('Moneda Fiat'!A1034="Venta",(E1034+F1034)*-1,'Moneda Fiat'!E1034-'Moneda Fiat'!F1034)</f>
        <v>0</v>
      </c>
    </row>
    <row r="1035" spans="1:11" ht="15" customHeight="1" x14ac:dyDescent="0.25">
      <c r="A1035" s="13"/>
      <c r="B1035" s="14"/>
      <c r="C1035" s="60"/>
      <c r="D1035" s="61" t="e">
        <f>Tabla33[[#This Row],[CANTIDADEN FIAT]]/E1035</f>
        <v>#DIV/0!</v>
      </c>
      <c r="E1035" s="6"/>
      <c r="F1035" s="6"/>
      <c r="G1035" s="2"/>
      <c r="H1035" s="16"/>
      <c r="I1035" s="16"/>
      <c r="J1035" s="16"/>
      <c r="K1035" s="3">
        <f>IF('Moneda Fiat'!A1035="Venta",(E1035+F1035)*-1,'Moneda Fiat'!E1035-'Moneda Fiat'!F1035)</f>
        <v>0</v>
      </c>
    </row>
    <row r="1036" spans="1:11" ht="15" customHeight="1" x14ac:dyDescent="0.25">
      <c r="A1036" s="13"/>
      <c r="B1036" s="14"/>
      <c r="C1036" s="60"/>
      <c r="D1036" s="61" t="e">
        <f>Tabla33[[#This Row],[CANTIDADEN FIAT]]/E1036</f>
        <v>#DIV/0!</v>
      </c>
      <c r="E1036" s="6"/>
      <c r="F1036" s="6"/>
      <c r="G1036" s="2"/>
      <c r="H1036" s="16"/>
      <c r="I1036" s="16"/>
      <c r="J1036" s="16"/>
      <c r="K1036" s="3">
        <f>IF('Moneda Fiat'!A1036="Venta",(E1036+F1036)*-1,'Moneda Fiat'!E1036-'Moneda Fiat'!F1036)</f>
        <v>0</v>
      </c>
    </row>
    <row r="1037" spans="1:11" ht="15" customHeight="1" x14ac:dyDescent="0.25">
      <c r="A1037" s="13"/>
      <c r="B1037" s="14"/>
      <c r="C1037" s="60"/>
      <c r="D1037" s="61" t="e">
        <f>Tabla33[[#This Row],[CANTIDADEN FIAT]]/E1037</f>
        <v>#DIV/0!</v>
      </c>
      <c r="E1037" s="6"/>
      <c r="F1037" s="6"/>
      <c r="G1037" s="2"/>
      <c r="H1037" s="16"/>
      <c r="I1037" s="16"/>
      <c r="J1037" s="16"/>
      <c r="K1037" s="3">
        <f>IF('Moneda Fiat'!A1037="Venta",(E1037+F1037)*-1,'Moneda Fiat'!E1037-'Moneda Fiat'!F1037)</f>
        <v>0</v>
      </c>
    </row>
    <row r="1038" spans="1:11" ht="15" customHeight="1" x14ac:dyDescent="0.25">
      <c r="A1038" s="13"/>
      <c r="B1038" s="14"/>
      <c r="C1038" s="60"/>
      <c r="D1038" s="61" t="e">
        <f>Tabla33[[#This Row],[CANTIDADEN FIAT]]/E1038</f>
        <v>#DIV/0!</v>
      </c>
      <c r="E1038" s="6"/>
      <c r="F1038" s="6"/>
      <c r="G1038" s="2"/>
      <c r="H1038" s="16"/>
      <c r="I1038" s="16"/>
      <c r="J1038" s="16"/>
      <c r="K1038" s="3">
        <f>IF('Moneda Fiat'!A1038="Venta",(E1038+F1038)*-1,'Moneda Fiat'!E1038-'Moneda Fiat'!F1038)</f>
        <v>0</v>
      </c>
    </row>
    <row r="1039" spans="1:11" ht="15" customHeight="1" x14ac:dyDescent="0.25">
      <c r="A1039" s="13"/>
      <c r="B1039" s="14"/>
      <c r="C1039" s="60"/>
      <c r="D1039" s="61" t="e">
        <f>Tabla33[[#This Row],[CANTIDADEN FIAT]]/E1039</f>
        <v>#DIV/0!</v>
      </c>
      <c r="E1039" s="6"/>
      <c r="F1039" s="6"/>
      <c r="G1039" s="2"/>
      <c r="H1039" s="16"/>
      <c r="I1039" s="16"/>
      <c r="J1039" s="16"/>
      <c r="K1039" s="3">
        <f>IF('Moneda Fiat'!A1039="Venta",(E1039+F1039)*-1,'Moneda Fiat'!E1039-'Moneda Fiat'!F1039)</f>
        <v>0</v>
      </c>
    </row>
    <row r="1040" spans="1:11" ht="15" customHeight="1" x14ac:dyDescent="0.25">
      <c r="A1040" s="13"/>
      <c r="B1040" s="14"/>
      <c r="C1040" s="60"/>
      <c r="D1040" s="61" t="e">
        <f>Tabla33[[#This Row],[CANTIDADEN FIAT]]/E1040</f>
        <v>#DIV/0!</v>
      </c>
      <c r="E1040" s="6"/>
      <c r="F1040" s="6"/>
      <c r="G1040" s="2"/>
      <c r="H1040" s="16"/>
      <c r="I1040" s="16"/>
      <c r="J1040" s="16"/>
      <c r="K1040" s="3">
        <f>IF('Moneda Fiat'!A1040="Venta",(E1040+F1040)*-1,'Moneda Fiat'!E1040-'Moneda Fiat'!F1040)</f>
        <v>0</v>
      </c>
    </row>
    <row r="1041" spans="1:11" ht="15" customHeight="1" x14ac:dyDescent="0.25">
      <c r="A1041" s="13"/>
      <c r="B1041" s="14"/>
      <c r="C1041" s="60"/>
      <c r="D1041" s="61" t="e">
        <f>Tabla33[[#This Row],[CANTIDADEN FIAT]]/E1041</f>
        <v>#DIV/0!</v>
      </c>
      <c r="E1041" s="6"/>
      <c r="F1041" s="6"/>
      <c r="G1041" s="2"/>
      <c r="H1041" s="16"/>
      <c r="I1041" s="16"/>
      <c r="J1041" s="16"/>
      <c r="K1041" s="3">
        <f>IF('Moneda Fiat'!A1041="Venta",(E1041+F1041)*-1,'Moneda Fiat'!E1041-'Moneda Fiat'!F1041)</f>
        <v>0</v>
      </c>
    </row>
    <row r="1042" spans="1:11" ht="15" customHeight="1" x14ac:dyDescent="0.25">
      <c r="A1042" s="13"/>
      <c r="B1042" s="14"/>
      <c r="C1042" s="60"/>
      <c r="D1042" s="61" t="e">
        <f>Tabla33[[#This Row],[CANTIDADEN FIAT]]/E1042</f>
        <v>#DIV/0!</v>
      </c>
      <c r="E1042" s="6"/>
      <c r="F1042" s="6"/>
      <c r="G1042" s="2"/>
      <c r="H1042" s="16"/>
      <c r="I1042" s="16"/>
      <c r="J1042" s="16"/>
      <c r="K1042" s="3">
        <f>IF('Moneda Fiat'!A1042="Venta",(E1042+F1042)*-1,'Moneda Fiat'!E1042-'Moneda Fiat'!F1042)</f>
        <v>0</v>
      </c>
    </row>
    <row r="1043" spans="1:11" ht="15" customHeight="1" x14ac:dyDescent="0.25">
      <c r="A1043" s="13"/>
      <c r="B1043" s="14"/>
      <c r="C1043" s="60"/>
      <c r="D1043" s="61" t="e">
        <f>Tabla33[[#This Row],[CANTIDADEN FIAT]]/E1043</f>
        <v>#DIV/0!</v>
      </c>
      <c r="E1043" s="6"/>
      <c r="F1043" s="6"/>
      <c r="G1043" s="2"/>
      <c r="H1043" s="16"/>
      <c r="I1043" s="16"/>
      <c r="J1043" s="16"/>
      <c r="K1043" s="3">
        <f>IF('Moneda Fiat'!A1043="Venta",(E1043+F1043)*-1,'Moneda Fiat'!E1043-'Moneda Fiat'!F1043)</f>
        <v>0</v>
      </c>
    </row>
    <row r="1044" spans="1:11" ht="15" customHeight="1" x14ac:dyDescent="0.25">
      <c r="A1044" s="13"/>
      <c r="B1044" s="14"/>
      <c r="C1044" s="60"/>
      <c r="D1044" s="61" t="e">
        <f>Tabla33[[#This Row],[CANTIDADEN FIAT]]/E1044</f>
        <v>#DIV/0!</v>
      </c>
      <c r="E1044" s="6"/>
      <c r="F1044" s="6"/>
      <c r="G1044" s="2"/>
      <c r="H1044" s="16"/>
      <c r="I1044" s="16"/>
      <c r="J1044" s="16"/>
      <c r="K1044" s="3">
        <f>IF('Moneda Fiat'!A1044="Venta",(E1044+F1044)*-1,'Moneda Fiat'!E1044-'Moneda Fiat'!F1044)</f>
        <v>0</v>
      </c>
    </row>
    <row r="1045" spans="1:11" ht="15" customHeight="1" x14ac:dyDescent="0.25">
      <c r="A1045" s="13"/>
      <c r="B1045" s="14"/>
      <c r="C1045" s="60"/>
      <c r="D1045" s="61" t="e">
        <f>Tabla33[[#This Row],[CANTIDADEN FIAT]]/E1045</f>
        <v>#DIV/0!</v>
      </c>
      <c r="E1045" s="6"/>
      <c r="F1045" s="6"/>
      <c r="G1045" s="2"/>
      <c r="H1045" s="16"/>
      <c r="I1045" s="16"/>
      <c r="J1045" s="16"/>
      <c r="K1045" s="3">
        <f>IF('Moneda Fiat'!A1045="Venta",(E1045+F1045)*-1,'Moneda Fiat'!E1045-'Moneda Fiat'!F1045)</f>
        <v>0</v>
      </c>
    </row>
    <row r="1046" spans="1:11" ht="15" customHeight="1" x14ac:dyDescent="0.25">
      <c r="A1046" s="13"/>
      <c r="B1046" s="14"/>
      <c r="C1046" s="60"/>
      <c r="D1046" s="61" t="e">
        <f>Tabla33[[#This Row],[CANTIDADEN FIAT]]/E1046</f>
        <v>#DIV/0!</v>
      </c>
      <c r="E1046" s="6"/>
      <c r="F1046" s="6"/>
      <c r="G1046" s="2"/>
      <c r="H1046" s="16"/>
      <c r="I1046" s="16"/>
      <c r="J1046" s="16"/>
      <c r="K1046" s="3">
        <f>IF('Moneda Fiat'!A1046="Venta",(E1046+F1046)*-1,'Moneda Fiat'!E1046-'Moneda Fiat'!F1046)</f>
        <v>0</v>
      </c>
    </row>
    <row r="1047" spans="1:11" ht="15" customHeight="1" x14ac:dyDescent="0.25">
      <c r="A1047" s="13"/>
      <c r="B1047" s="14"/>
      <c r="C1047" s="60"/>
      <c r="D1047" s="61" t="e">
        <f>Tabla33[[#This Row],[CANTIDADEN FIAT]]/E1047</f>
        <v>#DIV/0!</v>
      </c>
      <c r="E1047" s="6"/>
      <c r="F1047" s="6"/>
      <c r="G1047" s="2"/>
      <c r="H1047" s="16"/>
      <c r="I1047" s="16"/>
      <c r="J1047" s="16"/>
      <c r="K1047" s="3">
        <f>IF('Moneda Fiat'!A1047="Venta",(E1047+F1047)*-1,'Moneda Fiat'!E1047-'Moneda Fiat'!F1047)</f>
        <v>0</v>
      </c>
    </row>
    <row r="1048" spans="1:11" ht="15" customHeight="1" x14ac:dyDescent="0.25">
      <c r="A1048" s="13"/>
      <c r="B1048" s="14"/>
      <c r="C1048" s="60"/>
      <c r="D1048" s="61" t="e">
        <f>Tabla33[[#This Row],[CANTIDADEN FIAT]]/E1048</f>
        <v>#DIV/0!</v>
      </c>
      <c r="E1048" s="6"/>
      <c r="F1048" s="6"/>
      <c r="G1048" s="2"/>
      <c r="H1048" s="16"/>
      <c r="I1048" s="16"/>
      <c r="J1048" s="16"/>
      <c r="K1048" s="3">
        <f>IF('Moneda Fiat'!A1048="Venta",(E1048+F1048)*-1,'Moneda Fiat'!E1048-'Moneda Fiat'!F1048)</f>
        <v>0</v>
      </c>
    </row>
    <row r="1049" spans="1:11" ht="15" customHeight="1" x14ac:dyDescent="0.25">
      <c r="A1049" s="13"/>
      <c r="B1049" s="14"/>
      <c r="C1049" s="60"/>
      <c r="D1049" s="61" t="e">
        <f>Tabla33[[#This Row],[CANTIDADEN FIAT]]/E1049</f>
        <v>#DIV/0!</v>
      </c>
      <c r="E1049" s="6"/>
      <c r="F1049" s="6"/>
      <c r="G1049" s="2"/>
      <c r="H1049" s="16"/>
      <c r="I1049" s="16"/>
      <c r="J1049" s="16"/>
      <c r="K1049" s="3">
        <f>IF('Moneda Fiat'!A1049="Venta",(E1049+F1049)*-1,'Moneda Fiat'!E1049-'Moneda Fiat'!F1049)</f>
        <v>0</v>
      </c>
    </row>
    <row r="1050" spans="1:11" ht="15" customHeight="1" x14ac:dyDescent="0.25">
      <c r="A1050" s="13"/>
      <c r="B1050" s="14"/>
      <c r="C1050" s="60"/>
      <c r="D1050" s="61" t="e">
        <f>Tabla33[[#This Row],[CANTIDADEN FIAT]]/E1050</f>
        <v>#DIV/0!</v>
      </c>
      <c r="E1050" s="6"/>
      <c r="F1050" s="6"/>
      <c r="G1050" s="2"/>
      <c r="H1050" s="16"/>
      <c r="I1050" s="16"/>
      <c r="J1050" s="16"/>
      <c r="K1050" s="3">
        <f>IF('Moneda Fiat'!A1050="Venta",(E1050+F1050)*-1,'Moneda Fiat'!E1050-'Moneda Fiat'!F1050)</f>
        <v>0</v>
      </c>
    </row>
    <row r="1051" spans="1:11" ht="15" customHeight="1" x14ac:dyDescent="0.25">
      <c r="A1051" s="13"/>
      <c r="B1051" s="14"/>
      <c r="C1051" s="60"/>
      <c r="D1051" s="61" t="e">
        <f>Tabla33[[#This Row],[CANTIDADEN FIAT]]/E1051</f>
        <v>#DIV/0!</v>
      </c>
      <c r="E1051" s="6"/>
      <c r="F1051" s="6"/>
      <c r="G1051" s="2"/>
      <c r="H1051" s="16"/>
      <c r="I1051" s="16"/>
      <c r="J1051" s="16"/>
      <c r="K1051" s="3">
        <f>IF('Moneda Fiat'!A1051="Venta",(E1051+F1051)*-1,'Moneda Fiat'!E1051-'Moneda Fiat'!F1051)</f>
        <v>0</v>
      </c>
    </row>
    <row r="1052" spans="1:11" ht="15" customHeight="1" x14ac:dyDescent="0.25">
      <c r="A1052" s="13"/>
      <c r="B1052" s="14"/>
      <c r="C1052" s="60"/>
      <c r="D1052" s="61" t="e">
        <f>Tabla33[[#This Row],[CANTIDADEN FIAT]]/E1052</f>
        <v>#DIV/0!</v>
      </c>
      <c r="E1052" s="6"/>
      <c r="F1052" s="6"/>
      <c r="G1052" s="2"/>
      <c r="H1052" s="16"/>
      <c r="I1052" s="16"/>
      <c r="J1052" s="16"/>
      <c r="K1052" s="3">
        <f>IF('Moneda Fiat'!A1052="Venta",(E1052+F1052)*-1,'Moneda Fiat'!E1052-'Moneda Fiat'!F1052)</f>
        <v>0</v>
      </c>
    </row>
    <row r="1053" spans="1:11" ht="15" customHeight="1" x14ac:dyDescent="0.25">
      <c r="A1053" s="13"/>
      <c r="B1053" s="14"/>
      <c r="C1053" s="60"/>
      <c r="D1053" s="61" t="e">
        <f>Tabla33[[#This Row],[CANTIDADEN FIAT]]/E1053</f>
        <v>#DIV/0!</v>
      </c>
      <c r="E1053" s="6"/>
      <c r="F1053" s="6"/>
      <c r="G1053" s="2"/>
      <c r="H1053" s="16"/>
      <c r="I1053" s="16"/>
      <c r="J1053" s="16"/>
      <c r="K1053" s="3">
        <f>IF('Moneda Fiat'!A1053="Venta",(E1053+F1053)*-1,'Moneda Fiat'!E1053-'Moneda Fiat'!F1053)</f>
        <v>0</v>
      </c>
    </row>
    <row r="1054" spans="1:11" ht="15" customHeight="1" x14ac:dyDescent="0.25">
      <c r="A1054" s="13"/>
      <c r="B1054" s="14"/>
      <c r="C1054" s="60"/>
      <c r="D1054" s="61" t="e">
        <f>Tabla33[[#This Row],[CANTIDADEN FIAT]]/E1054</f>
        <v>#DIV/0!</v>
      </c>
      <c r="E1054" s="6"/>
      <c r="F1054" s="6"/>
      <c r="G1054" s="2"/>
      <c r="H1054" s="16"/>
      <c r="I1054" s="16"/>
      <c r="J1054" s="16"/>
      <c r="K1054" s="3">
        <f>IF('Moneda Fiat'!A1054="Venta",(E1054+F1054)*-1,'Moneda Fiat'!E1054-'Moneda Fiat'!F1054)</f>
        <v>0</v>
      </c>
    </row>
    <row r="1055" spans="1:11" ht="15" customHeight="1" x14ac:dyDescent="0.25">
      <c r="A1055" s="13"/>
      <c r="B1055" s="14"/>
      <c r="C1055" s="60"/>
      <c r="D1055" s="61" t="e">
        <f>Tabla33[[#This Row],[CANTIDADEN FIAT]]/E1055</f>
        <v>#DIV/0!</v>
      </c>
      <c r="E1055" s="6"/>
      <c r="F1055" s="6"/>
      <c r="G1055" s="2"/>
      <c r="H1055" s="16"/>
      <c r="I1055" s="16"/>
      <c r="J1055" s="16"/>
      <c r="K1055" s="3">
        <f>IF('Moneda Fiat'!A1055="Venta",(E1055+F1055)*-1,'Moneda Fiat'!E1055-'Moneda Fiat'!F1055)</f>
        <v>0</v>
      </c>
    </row>
    <row r="1056" spans="1:11" ht="15" customHeight="1" x14ac:dyDescent="0.25">
      <c r="A1056" s="13"/>
      <c r="B1056" s="14"/>
      <c r="C1056" s="60"/>
      <c r="D1056" s="61" t="e">
        <f>Tabla33[[#This Row],[CANTIDADEN FIAT]]/E1056</f>
        <v>#DIV/0!</v>
      </c>
      <c r="E1056" s="6"/>
      <c r="F1056" s="6"/>
      <c r="G1056" s="2"/>
      <c r="H1056" s="16"/>
      <c r="I1056" s="16"/>
      <c r="J1056" s="16"/>
      <c r="K1056" s="3">
        <f>IF('Moneda Fiat'!A1056="Venta",(E1056+F1056)*-1,'Moneda Fiat'!E1056-'Moneda Fiat'!F1056)</f>
        <v>0</v>
      </c>
    </row>
    <row r="1057" spans="1:11" ht="15" customHeight="1" x14ac:dyDescent="0.25">
      <c r="A1057" s="13"/>
      <c r="B1057" s="14"/>
      <c r="C1057" s="60"/>
      <c r="D1057" s="61" t="e">
        <f>Tabla33[[#This Row],[CANTIDADEN FIAT]]/E1057</f>
        <v>#DIV/0!</v>
      </c>
      <c r="E1057" s="6"/>
      <c r="F1057" s="6"/>
      <c r="G1057" s="2"/>
      <c r="H1057" s="16"/>
      <c r="I1057" s="16"/>
      <c r="J1057" s="16"/>
      <c r="K1057" s="3">
        <f>IF('Moneda Fiat'!A1057="Venta",(E1057+F1057)*-1,'Moneda Fiat'!E1057-'Moneda Fiat'!F1057)</f>
        <v>0</v>
      </c>
    </row>
    <row r="1058" spans="1:11" ht="15" customHeight="1" x14ac:dyDescent="0.25">
      <c r="A1058" s="13"/>
      <c r="B1058" s="14"/>
      <c r="C1058" s="60"/>
      <c r="D1058" s="61" t="e">
        <f>Tabla33[[#This Row],[CANTIDADEN FIAT]]/E1058</f>
        <v>#DIV/0!</v>
      </c>
      <c r="E1058" s="6"/>
      <c r="F1058" s="6"/>
      <c r="G1058" s="2"/>
      <c r="H1058" s="16"/>
      <c r="I1058" s="16"/>
      <c r="J1058" s="16"/>
      <c r="K1058" s="3">
        <f>IF('Moneda Fiat'!A1058="Venta",(E1058+F1058)*-1,'Moneda Fiat'!E1058-'Moneda Fiat'!F1058)</f>
        <v>0</v>
      </c>
    </row>
    <row r="1059" spans="1:11" ht="15" customHeight="1" x14ac:dyDescent="0.25">
      <c r="A1059" s="13"/>
      <c r="B1059" s="14"/>
      <c r="C1059" s="60"/>
      <c r="D1059" s="61" t="e">
        <f>Tabla33[[#This Row],[CANTIDADEN FIAT]]/E1059</f>
        <v>#DIV/0!</v>
      </c>
      <c r="E1059" s="6"/>
      <c r="F1059" s="6"/>
      <c r="G1059" s="2"/>
      <c r="H1059" s="16"/>
      <c r="I1059" s="16"/>
      <c r="J1059" s="16"/>
      <c r="K1059" s="3">
        <f>IF('Moneda Fiat'!A1059="Venta",(E1059+F1059)*-1,'Moneda Fiat'!E1059-'Moneda Fiat'!F1059)</f>
        <v>0</v>
      </c>
    </row>
    <row r="1060" spans="1:11" ht="15" customHeight="1" x14ac:dyDescent="0.25">
      <c r="A1060" s="13"/>
      <c r="B1060" s="14"/>
      <c r="C1060" s="60"/>
      <c r="D1060" s="61" t="e">
        <f>Tabla33[[#This Row],[CANTIDADEN FIAT]]/E1060</f>
        <v>#DIV/0!</v>
      </c>
      <c r="E1060" s="6"/>
      <c r="F1060" s="6"/>
      <c r="G1060" s="2"/>
      <c r="H1060" s="16"/>
      <c r="I1060" s="16"/>
      <c r="J1060" s="16"/>
      <c r="K1060" s="3">
        <f>IF('Moneda Fiat'!A1060="Venta",(E1060+F1060)*-1,'Moneda Fiat'!E1060-'Moneda Fiat'!F1060)</f>
        <v>0</v>
      </c>
    </row>
    <row r="1061" spans="1:11" ht="15" customHeight="1" x14ac:dyDescent="0.25">
      <c r="A1061" s="13"/>
      <c r="B1061" s="14"/>
      <c r="C1061" s="60"/>
      <c r="D1061" s="61" t="e">
        <f>Tabla33[[#This Row],[CANTIDADEN FIAT]]/E1061</f>
        <v>#DIV/0!</v>
      </c>
      <c r="E1061" s="6"/>
      <c r="F1061" s="6"/>
      <c r="G1061" s="2"/>
      <c r="H1061" s="16"/>
      <c r="I1061" s="16"/>
      <c r="J1061" s="16"/>
      <c r="K1061" s="3">
        <f>IF('Moneda Fiat'!A1061="Venta",(E1061+F1061)*-1,'Moneda Fiat'!E1061-'Moneda Fiat'!F1061)</f>
        <v>0</v>
      </c>
    </row>
    <row r="1062" spans="1:11" ht="15" customHeight="1" x14ac:dyDescent="0.25">
      <c r="A1062" s="13"/>
      <c r="B1062" s="14"/>
      <c r="C1062" s="60"/>
      <c r="D1062" s="61" t="e">
        <f>Tabla33[[#This Row],[CANTIDADEN FIAT]]/E1062</f>
        <v>#DIV/0!</v>
      </c>
      <c r="E1062" s="6"/>
      <c r="F1062" s="6"/>
      <c r="G1062" s="2"/>
      <c r="H1062" s="16"/>
      <c r="I1062" s="16"/>
      <c r="J1062" s="16"/>
      <c r="K1062" s="3">
        <f>IF('Moneda Fiat'!A1062="Venta",(E1062+F1062)*-1,'Moneda Fiat'!E1062-'Moneda Fiat'!F1062)</f>
        <v>0</v>
      </c>
    </row>
    <row r="1063" spans="1:11" ht="15" customHeight="1" x14ac:dyDescent="0.25">
      <c r="A1063" s="13"/>
      <c r="B1063" s="14"/>
      <c r="C1063" s="60"/>
      <c r="D1063" s="61" t="e">
        <f>Tabla33[[#This Row],[CANTIDADEN FIAT]]/E1063</f>
        <v>#DIV/0!</v>
      </c>
      <c r="E1063" s="6"/>
      <c r="F1063" s="6"/>
      <c r="G1063" s="2"/>
      <c r="H1063" s="16"/>
      <c r="I1063" s="16"/>
      <c r="J1063" s="16"/>
      <c r="K1063" s="3">
        <f>IF('Moneda Fiat'!A1063="Venta",(E1063+F1063)*-1,'Moneda Fiat'!E1063-'Moneda Fiat'!F1063)</f>
        <v>0</v>
      </c>
    </row>
    <row r="1064" spans="1:11" ht="15" customHeight="1" x14ac:dyDescent="0.25">
      <c r="A1064" s="13"/>
      <c r="B1064" s="14"/>
      <c r="C1064" s="60"/>
      <c r="D1064" s="61" t="e">
        <f>Tabla33[[#This Row],[CANTIDADEN FIAT]]/E1064</f>
        <v>#DIV/0!</v>
      </c>
      <c r="E1064" s="6"/>
      <c r="F1064" s="6"/>
      <c r="G1064" s="2"/>
      <c r="H1064" s="16"/>
      <c r="I1064" s="16"/>
      <c r="J1064" s="16"/>
      <c r="K1064" s="3">
        <f>IF('Moneda Fiat'!A1064="Venta",(E1064+F1064)*-1,'Moneda Fiat'!E1064-'Moneda Fiat'!F1064)</f>
        <v>0</v>
      </c>
    </row>
    <row r="1065" spans="1:11" ht="15" customHeight="1" x14ac:dyDescent="0.25">
      <c r="A1065" s="13"/>
      <c r="B1065" s="14"/>
      <c r="C1065" s="60"/>
      <c r="D1065" s="61" t="e">
        <f>Tabla33[[#This Row],[CANTIDADEN FIAT]]/E1065</f>
        <v>#DIV/0!</v>
      </c>
      <c r="E1065" s="6"/>
      <c r="F1065" s="6"/>
      <c r="G1065" s="2"/>
      <c r="H1065" s="16"/>
      <c r="I1065" s="16"/>
      <c r="J1065" s="16"/>
      <c r="K1065" s="3">
        <f>IF('Moneda Fiat'!A1065="Venta",(E1065+F1065)*-1,'Moneda Fiat'!E1065-'Moneda Fiat'!F1065)</f>
        <v>0</v>
      </c>
    </row>
    <row r="1066" spans="1:11" ht="15" customHeight="1" x14ac:dyDescent="0.25">
      <c r="A1066" s="13"/>
      <c r="B1066" s="14"/>
      <c r="C1066" s="60"/>
      <c r="D1066" s="61" t="e">
        <f>Tabla33[[#This Row],[CANTIDADEN FIAT]]/E1066</f>
        <v>#DIV/0!</v>
      </c>
      <c r="E1066" s="6"/>
      <c r="F1066" s="6"/>
      <c r="G1066" s="2"/>
      <c r="H1066" s="16"/>
      <c r="I1066" s="16"/>
      <c r="J1066" s="16"/>
      <c r="K1066" s="3">
        <f>IF('Moneda Fiat'!A1066="Venta",(E1066+F1066)*-1,'Moneda Fiat'!E1066-'Moneda Fiat'!F1066)</f>
        <v>0</v>
      </c>
    </row>
    <row r="1067" spans="1:11" ht="15" customHeight="1" x14ac:dyDescent="0.25">
      <c r="A1067" s="13"/>
      <c r="B1067" s="14"/>
      <c r="C1067" s="60"/>
      <c r="D1067" s="61" t="e">
        <f>Tabla33[[#This Row],[CANTIDADEN FIAT]]/E1067</f>
        <v>#DIV/0!</v>
      </c>
      <c r="E1067" s="6"/>
      <c r="F1067" s="6"/>
      <c r="G1067" s="2"/>
      <c r="H1067" s="16"/>
      <c r="I1067" s="16"/>
      <c r="J1067" s="16"/>
      <c r="K1067" s="3">
        <f>IF('Moneda Fiat'!A1067="Venta",(E1067+F1067)*-1,'Moneda Fiat'!E1067-'Moneda Fiat'!F1067)</f>
        <v>0</v>
      </c>
    </row>
    <row r="1068" spans="1:11" ht="15" customHeight="1" x14ac:dyDescent="0.25">
      <c r="A1068" s="13"/>
      <c r="B1068" s="14"/>
      <c r="C1068" s="60"/>
      <c r="D1068" s="61" t="e">
        <f>Tabla33[[#This Row],[CANTIDADEN FIAT]]/E1068</f>
        <v>#DIV/0!</v>
      </c>
      <c r="E1068" s="6"/>
      <c r="F1068" s="6"/>
      <c r="G1068" s="2"/>
      <c r="H1068" s="16"/>
      <c r="I1068" s="16"/>
      <c r="J1068" s="16"/>
      <c r="K1068" s="3">
        <f>IF('Moneda Fiat'!A1068="Venta",(E1068+F1068)*-1,'Moneda Fiat'!E1068-'Moneda Fiat'!F1068)</f>
        <v>0</v>
      </c>
    </row>
    <row r="1069" spans="1:11" ht="15" customHeight="1" x14ac:dyDescent="0.25">
      <c r="A1069" s="13"/>
      <c r="B1069" s="14"/>
      <c r="C1069" s="60"/>
      <c r="D1069" s="61" t="e">
        <f>Tabla33[[#This Row],[CANTIDADEN FIAT]]/E1069</f>
        <v>#DIV/0!</v>
      </c>
      <c r="E1069" s="6"/>
      <c r="F1069" s="6"/>
      <c r="G1069" s="2"/>
      <c r="H1069" s="16"/>
      <c r="I1069" s="16"/>
      <c r="J1069" s="16"/>
      <c r="K1069" s="3">
        <f>IF('Moneda Fiat'!A1069="Venta",(E1069+F1069)*-1,'Moneda Fiat'!E1069-'Moneda Fiat'!F1069)</f>
        <v>0</v>
      </c>
    </row>
    <row r="1070" spans="1:11" ht="15" customHeight="1" x14ac:dyDescent="0.25">
      <c r="A1070" s="13"/>
      <c r="B1070" s="14"/>
      <c r="C1070" s="60"/>
      <c r="D1070" s="61" t="e">
        <f>Tabla33[[#This Row],[CANTIDADEN FIAT]]/E1070</f>
        <v>#DIV/0!</v>
      </c>
      <c r="E1070" s="6"/>
      <c r="F1070" s="6"/>
      <c r="G1070" s="2"/>
      <c r="H1070" s="16"/>
      <c r="I1070" s="16"/>
      <c r="J1070" s="16"/>
      <c r="K1070" s="3">
        <f>IF('Moneda Fiat'!A1070="Venta",(E1070+F1070)*-1,'Moneda Fiat'!E1070-'Moneda Fiat'!F1070)</f>
        <v>0</v>
      </c>
    </row>
    <row r="1071" spans="1:11" ht="15" customHeight="1" x14ac:dyDescent="0.25">
      <c r="A1071" s="13"/>
      <c r="B1071" s="14"/>
      <c r="C1071" s="60"/>
      <c r="D1071" s="61" t="e">
        <f>Tabla33[[#This Row],[CANTIDADEN FIAT]]/E1071</f>
        <v>#DIV/0!</v>
      </c>
      <c r="E1071" s="6"/>
      <c r="F1071" s="6"/>
      <c r="G1071" s="2"/>
      <c r="H1071" s="16"/>
      <c r="I1071" s="16"/>
      <c r="J1071" s="16"/>
      <c r="K1071" s="3">
        <f>IF('Moneda Fiat'!A1071="Venta",(E1071+F1071)*-1,'Moneda Fiat'!E1071-'Moneda Fiat'!F1071)</f>
        <v>0</v>
      </c>
    </row>
    <row r="1072" spans="1:11" ht="15" customHeight="1" x14ac:dyDescent="0.25">
      <c r="A1072" s="13"/>
      <c r="B1072" s="14"/>
      <c r="C1072" s="60"/>
      <c r="D1072" s="61" t="e">
        <f>Tabla33[[#This Row],[CANTIDADEN FIAT]]/E1072</f>
        <v>#DIV/0!</v>
      </c>
      <c r="E1072" s="6"/>
      <c r="F1072" s="6"/>
      <c r="G1072" s="2"/>
      <c r="H1072" s="16"/>
      <c r="I1072" s="16"/>
      <c r="J1072" s="16"/>
      <c r="K1072" s="3">
        <f>IF('Moneda Fiat'!A1072="Venta",(E1072+F1072)*-1,'Moneda Fiat'!E1072-'Moneda Fiat'!F1072)</f>
        <v>0</v>
      </c>
    </row>
    <row r="1073" spans="1:11" ht="15" customHeight="1" x14ac:dyDescent="0.25">
      <c r="A1073" s="13"/>
      <c r="B1073" s="14"/>
      <c r="C1073" s="60"/>
      <c r="D1073" s="61" t="e">
        <f>Tabla33[[#This Row],[CANTIDADEN FIAT]]/E1073</f>
        <v>#DIV/0!</v>
      </c>
      <c r="E1073" s="6"/>
      <c r="F1073" s="6"/>
      <c r="G1073" s="2"/>
      <c r="H1073" s="16"/>
      <c r="I1073" s="16"/>
      <c r="J1073" s="16"/>
      <c r="K1073" s="3">
        <f>IF('Moneda Fiat'!A1073="Venta",(E1073+F1073)*-1,'Moneda Fiat'!E1073-'Moneda Fiat'!F1073)</f>
        <v>0</v>
      </c>
    </row>
    <row r="1074" spans="1:11" ht="15" customHeight="1" x14ac:dyDescent="0.25">
      <c r="A1074" s="13"/>
      <c r="B1074" s="14"/>
      <c r="C1074" s="60"/>
      <c r="D1074" s="61" t="e">
        <f>Tabla33[[#This Row],[CANTIDADEN FIAT]]/E1074</f>
        <v>#DIV/0!</v>
      </c>
      <c r="E1074" s="6"/>
      <c r="F1074" s="6"/>
      <c r="G1074" s="2"/>
      <c r="H1074" s="16"/>
      <c r="I1074" s="16"/>
      <c r="J1074" s="16"/>
      <c r="K1074" s="3">
        <f>IF('Moneda Fiat'!A1074="Venta",(E1074+F1074)*-1,'Moneda Fiat'!E1074-'Moneda Fiat'!F1074)</f>
        <v>0</v>
      </c>
    </row>
    <row r="1075" spans="1:11" ht="15" customHeight="1" x14ac:dyDescent="0.25">
      <c r="A1075" s="13"/>
      <c r="B1075" s="14"/>
      <c r="C1075" s="60"/>
      <c r="D1075" s="61" t="e">
        <f>Tabla33[[#This Row],[CANTIDADEN FIAT]]/E1075</f>
        <v>#DIV/0!</v>
      </c>
      <c r="E1075" s="6"/>
      <c r="F1075" s="6"/>
      <c r="G1075" s="2"/>
      <c r="H1075" s="16"/>
      <c r="I1075" s="16"/>
      <c r="J1075" s="16"/>
      <c r="K1075" s="3">
        <f>IF('Moneda Fiat'!A1075="Venta",(E1075+F1075)*-1,'Moneda Fiat'!E1075-'Moneda Fiat'!F1075)</f>
        <v>0</v>
      </c>
    </row>
    <row r="1076" spans="1:11" ht="15" customHeight="1" x14ac:dyDescent="0.25">
      <c r="A1076" s="13"/>
      <c r="B1076" s="14"/>
      <c r="C1076" s="60"/>
      <c r="D1076" s="61" t="e">
        <f>Tabla33[[#This Row],[CANTIDADEN FIAT]]/E1076</f>
        <v>#DIV/0!</v>
      </c>
      <c r="E1076" s="6"/>
      <c r="F1076" s="6"/>
      <c r="G1076" s="2"/>
      <c r="H1076" s="16"/>
      <c r="I1076" s="16"/>
      <c r="J1076" s="16"/>
      <c r="K1076" s="3">
        <f>IF('Moneda Fiat'!A1076="Venta",(E1076+F1076)*-1,'Moneda Fiat'!E1076-'Moneda Fiat'!F1076)</f>
        <v>0</v>
      </c>
    </row>
    <row r="1077" spans="1:11" ht="15" customHeight="1" x14ac:dyDescent="0.25">
      <c r="A1077" s="13"/>
      <c r="B1077" s="14"/>
      <c r="C1077" s="60"/>
      <c r="D1077" s="61" t="e">
        <f>Tabla33[[#This Row],[CANTIDADEN FIAT]]/E1077</f>
        <v>#DIV/0!</v>
      </c>
      <c r="E1077" s="6"/>
      <c r="F1077" s="6"/>
      <c r="G1077" s="2"/>
      <c r="H1077" s="16"/>
      <c r="I1077" s="16"/>
      <c r="J1077" s="16"/>
      <c r="K1077" s="3">
        <f>IF('Moneda Fiat'!A1077="Venta",(E1077+F1077)*-1,'Moneda Fiat'!E1077-'Moneda Fiat'!F1077)</f>
        <v>0</v>
      </c>
    </row>
    <row r="1078" spans="1:11" ht="15" customHeight="1" x14ac:dyDescent="0.25">
      <c r="A1078" s="13"/>
      <c r="B1078" s="14"/>
      <c r="C1078" s="60"/>
      <c r="D1078" s="61" t="e">
        <f>Tabla33[[#This Row],[CANTIDADEN FIAT]]/E1078</f>
        <v>#DIV/0!</v>
      </c>
      <c r="E1078" s="6"/>
      <c r="F1078" s="6"/>
      <c r="G1078" s="2"/>
      <c r="H1078" s="16"/>
      <c r="I1078" s="16"/>
      <c r="J1078" s="16"/>
      <c r="K1078" s="3">
        <f>IF('Moneda Fiat'!A1078="Venta",(E1078+F1078)*-1,'Moneda Fiat'!E1078-'Moneda Fiat'!F1078)</f>
        <v>0</v>
      </c>
    </row>
    <row r="1079" spans="1:11" ht="15" customHeight="1" x14ac:dyDescent="0.25">
      <c r="A1079" s="13"/>
      <c r="B1079" s="14"/>
      <c r="C1079" s="60"/>
      <c r="D1079" s="61" t="e">
        <f>Tabla33[[#This Row],[CANTIDADEN FIAT]]/E1079</f>
        <v>#DIV/0!</v>
      </c>
      <c r="E1079" s="6"/>
      <c r="F1079" s="6"/>
      <c r="G1079" s="2"/>
      <c r="H1079" s="16"/>
      <c r="I1079" s="16"/>
      <c r="J1079" s="16"/>
      <c r="K1079" s="3">
        <f>IF('Moneda Fiat'!A1079="Venta",(E1079+F1079)*-1,'Moneda Fiat'!E1079-'Moneda Fiat'!F1079)</f>
        <v>0</v>
      </c>
    </row>
    <row r="1080" spans="1:11" ht="15" customHeight="1" x14ac:dyDescent="0.25">
      <c r="A1080" s="13"/>
      <c r="B1080" s="14"/>
      <c r="C1080" s="60"/>
      <c r="D1080" s="61" t="e">
        <f>Tabla33[[#This Row],[CANTIDADEN FIAT]]/E1080</f>
        <v>#DIV/0!</v>
      </c>
      <c r="E1080" s="6"/>
      <c r="F1080" s="6"/>
      <c r="G1080" s="2"/>
      <c r="H1080" s="16"/>
      <c r="I1080" s="16"/>
      <c r="J1080" s="16"/>
      <c r="K1080" s="3">
        <f>IF('Moneda Fiat'!A1080="Venta",(E1080+F1080)*-1,'Moneda Fiat'!E1080-'Moneda Fiat'!F1080)</f>
        <v>0</v>
      </c>
    </row>
    <row r="1081" spans="1:11" ht="15" customHeight="1" x14ac:dyDescent="0.25">
      <c r="A1081" s="13"/>
      <c r="B1081" s="14"/>
      <c r="C1081" s="60"/>
      <c r="D1081" s="61" t="e">
        <f>Tabla33[[#This Row],[CANTIDADEN FIAT]]/E1081</f>
        <v>#DIV/0!</v>
      </c>
      <c r="E1081" s="6"/>
      <c r="F1081" s="6"/>
      <c r="G1081" s="2"/>
      <c r="H1081" s="16"/>
      <c r="I1081" s="16"/>
      <c r="J1081" s="16"/>
      <c r="K1081" s="3">
        <f>IF('Moneda Fiat'!A1081="Venta",(E1081+F1081)*-1,'Moneda Fiat'!E1081-'Moneda Fiat'!F1081)</f>
        <v>0</v>
      </c>
    </row>
    <row r="1082" spans="1:11" ht="15" customHeight="1" x14ac:dyDescent="0.25">
      <c r="A1082" s="13"/>
      <c r="B1082" s="14"/>
      <c r="C1082" s="60"/>
      <c r="D1082" s="61" t="e">
        <f>Tabla33[[#This Row],[CANTIDADEN FIAT]]/E1082</f>
        <v>#DIV/0!</v>
      </c>
      <c r="E1082" s="6"/>
      <c r="F1082" s="6"/>
      <c r="G1082" s="2"/>
      <c r="H1082" s="16"/>
      <c r="I1082" s="16"/>
      <c r="J1082" s="16"/>
      <c r="K1082" s="3">
        <f>IF('Moneda Fiat'!A1082="Venta",(E1082+F1082)*-1,'Moneda Fiat'!E1082-'Moneda Fiat'!F1082)</f>
        <v>0</v>
      </c>
    </row>
    <row r="1083" spans="1:11" ht="15" customHeight="1" x14ac:dyDescent="0.25">
      <c r="A1083" s="13"/>
      <c r="B1083" s="14"/>
      <c r="C1083" s="60"/>
      <c r="D1083" s="61" t="e">
        <f>Tabla33[[#This Row],[CANTIDADEN FIAT]]/E1083</f>
        <v>#DIV/0!</v>
      </c>
      <c r="E1083" s="6"/>
      <c r="F1083" s="6"/>
      <c r="G1083" s="2"/>
      <c r="H1083" s="16"/>
      <c r="I1083" s="16"/>
      <c r="J1083" s="16"/>
      <c r="K1083" s="3">
        <f>IF('Moneda Fiat'!A1083="Venta",(E1083+F1083)*-1,'Moneda Fiat'!E1083-'Moneda Fiat'!F1083)</f>
        <v>0</v>
      </c>
    </row>
    <row r="1084" spans="1:11" ht="15" customHeight="1" x14ac:dyDescent="0.25">
      <c r="A1084" s="13"/>
      <c r="B1084" s="14"/>
      <c r="C1084" s="60"/>
      <c r="D1084" s="61" t="e">
        <f>Tabla33[[#This Row],[CANTIDADEN FIAT]]/E1084</f>
        <v>#DIV/0!</v>
      </c>
      <c r="E1084" s="6"/>
      <c r="F1084" s="6"/>
      <c r="G1084" s="2"/>
      <c r="H1084" s="16"/>
      <c r="I1084" s="16"/>
      <c r="J1084" s="16"/>
      <c r="K1084" s="3">
        <f>IF('Moneda Fiat'!A1084="Venta",(E1084+F1084)*-1,'Moneda Fiat'!E1084-'Moneda Fiat'!F1084)</f>
        <v>0</v>
      </c>
    </row>
    <row r="1085" spans="1:11" ht="15" customHeight="1" x14ac:dyDescent="0.25">
      <c r="A1085" s="13"/>
      <c r="B1085" s="14"/>
      <c r="C1085" s="60"/>
      <c r="D1085" s="61" t="e">
        <f>Tabla33[[#This Row],[CANTIDADEN FIAT]]/E1085</f>
        <v>#DIV/0!</v>
      </c>
      <c r="E1085" s="6"/>
      <c r="F1085" s="6"/>
      <c r="G1085" s="2"/>
      <c r="H1085" s="16"/>
      <c r="I1085" s="16"/>
      <c r="J1085" s="16"/>
      <c r="K1085" s="3">
        <f>IF('Moneda Fiat'!A1085="Venta",(E1085+F1085)*-1,'Moneda Fiat'!E1085-'Moneda Fiat'!F1085)</f>
        <v>0</v>
      </c>
    </row>
    <row r="1086" spans="1:11" ht="15" customHeight="1" x14ac:dyDescent="0.25">
      <c r="A1086" s="13"/>
      <c r="B1086" s="14"/>
      <c r="C1086" s="60"/>
      <c r="D1086" s="61" t="e">
        <f>Tabla33[[#This Row],[CANTIDADEN FIAT]]/E1086</f>
        <v>#DIV/0!</v>
      </c>
      <c r="E1086" s="6"/>
      <c r="F1086" s="6"/>
      <c r="G1086" s="2"/>
      <c r="H1086" s="16"/>
      <c r="I1086" s="16"/>
      <c r="J1086" s="16"/>
      <c r="K1086" s="3">
        <f>IF('Moneda Fiat'!A1086="Venta",(E1086+F1086)*-1,'Moneda Fiat'!E1086-'Moneda Fiat'!F1086)</f>
        <v>0</v>
      </c>
    </row>
    <row r="1087" spans="1:11" ht="15" customHeight="1" x14ac:dyDescent="0.25">
      <c r="A1087" s="13"/>
      <c r="B1087" s="14"/>
      <c r="C1087" s="60"/>
      <c r="D1087" s="61" t="e">
        <f>Tabla33[[#This Row],[CANTIDADEN FIAT]]/E1087</f>
        <v>#DIV/0!</v>
      </c>
      <c r="E1087" s="6"/>
      <c r="F1087" s="6"/>
      <c r="G1087" s="2"/>
      <c r="H1087" s="16"/>
      <c r="I1087" s="16"/>
      <c r="J1087" s="16"/>
      <c r="K1087" s="3">
        <f>IF('Moneda Fiat'!A1087="Venta",(E1087+F1087)*-1,'Moneda Fiat'!E1087-'Moneda Fiat'!F1087)</f>
        <v>0</v>
      </c>
    </row>
    <row r="1088" spans="1:11" ht="15" customHeight="1" x14ac:dyDescent="0.25">
      <c r="A1088" s="13"/>
      <c r="B1088" s="14"/>
      <c r="C1088" s="60"/>
      <c r="D1088" s="61" t="e">
        <f>Tabla33[[#This Row],[CANTIDADEN FIAT]]/E1088</f>
        <v>#DIV/0!</v>
      </c>
      <c r="E1088" s="6"/>
      <c r="F1088" s="6"/>
      <c r="G1088" s="2"/>
      <c r="H1088" s="16"/>
      <c r="I1088" s="16"/>
      <c r="J1088" s="16"/>
      <c r="K1088" s="3">
        <f>IF('Moneda Fiat'!A1088="Venta",(E1088+F1088)*-1,'Moneda Fiat'!E1088-'Moneda Fiat'!F1088)</f>
        <v>0</v>
      </c>
    </row>
    <row r="1089" spans="1:11" ht="15" customHeight="1" x14ac:dyDescent="0.25">
      <c r="A1089" s="13"/>
      <c r="B1089" s="14"/>
      <c r="C1089" s="60"/>
      <c r="D1089" s="61" t="e">
        <f>Tabla33[[#This Row],[CANTIDADEN FIAT]]/E1089</f>
        <v>#DIV/0!</v>
      </c>
      <c r="E1089" s="6"/>
      <c r="F1089" s="6"/>
      <c r="G1089" s="2"/>
      <c r="H1089" s="16"/>
      <c r="I1089" s="16"/>
      <c r="J1089" s="16"/>
      <c r="K1089" s="3">
        <f>IF('Moneda Fiat'!A1089="Venta",(E1089+F1089)*-1,'Moneda Fiat'!E1089-'Moneda Fiat'!F1089)</f>
        <v>0</v>
      </c>
    </row>
    <row r="1090" spans="1:11" ht="15" customHeight="1" x14ac:dyDescent="0.25">
      <c r="A1090" s="13"/>
      <c r="B1090" s="14"/>
      <c r="C1090" s="60"/>
      <c r="D1090" s="61" t="e">
        <f>Tabla33[[#This Row],[CANTIDADEN FIAT]]/E1090</f>
        <v>#DIV/0!</v>
      </c>
      <c r="E1090" s="6"/>
      <c r="F1090" s="6"/>
      <c r="G1090" s="2"/>
      <c r="H1090" s="16"/>
      <c r="I1090" s="16"/>
      <c r="J1090" s="16"/>
      <c r="K1090" s="3">
        <f>IF('Moneda Fiat'!A1090="Venta",(E1090+F1090)*-1,'Moneda Fiat'!E1090-'Moneda Fiat'!F1090)</f>
        <v>0</v>
      </c>
    </row>
    <row r="1091" spans="1:11" ht="15" customHeight="1" x14ac:dyDescent="0.25">
      <c r="A1091" s="13"/>
      <c r="B1091" s="14"/>
      <c r="C1091" s="60"/>
      <c r="D1091" s="61" t="e">
        <f>Tabla33[[#This Row],[CANTIDADEN FIAT]]/E1091</f>
        <v>#DIV/0!</v>
      </c>
      <c r="E1091" s="6"/>
      <c r="F1091" s="6"/>
      <c r="G1091" s="2"/>
      <c r="H1091" s="16"/>
      <c r="I1091" s="16"/>
      <c r="J1091" s="16"/>
      <c r="K1091" s="3">
        <f>IF('Moneda Fiat'!A1091="Venta",(E1091+F1091)*-1,'Moneda Fiat'!E1091-'Moneda Fiat'!F1091)</f>
        <v>0</v>
      </c>
    </row>
    <row r="1092" spans="1:11" ht="15" customHeight="1" x14ac:dyDescent="0.25">
      <c r="A1092" s="13"/>
      <c r="B1092" s="14"/>
      <c r="C1092" s="60"/>
      <c r="D1092" s="61" t="e">
        <f>Tabla33[[#This Row],[CANTIDADEN FIAT]]/E1092</f>
        <v>#DIV/0!</v>
      </c>
      <c r="E1092" s="6"/>
      <c r="F1092" s="6"/>
      <c r="G1092" s="2"/>
      <c r="H1092" s="16"/>
      <c r="I1092" s="16"/>
      <c r="J1092" s="16"/>
      <c r="K1092" s="3">
        <f>IF('Moneda Fiat'!A1092="Venta",(E1092+F1092)*-1,'Moneda Fiat'!E1092-'Moneda Fiat'!F1092)</f>
        <v>0</v>
      </c>
    </row>
    <row r="1093" spans="1:11" ht="15" customHeight="1" x14ac:dyDescent="0.25">
      <c r="A1093" s="13"/>
      <c r="B1093" s="14"/>
      <c r="C1093" s="60"/>
      <c r="D1093" s="61" t="e">
        <f>Tabla33[[#This Row],[CANTIDADEN FIAT]]/E1093</f>
        <v>#DIV/0!</v>
      </c>
      <c r="E1093" s="6"/>
      <c r="F1093" s="6"/>
      <c r="G1093" s="2"/>
      <c r="H1093" s="16"/>
      <c r="I1093" s="16"/>
      <c r="J1093" s="16"/>
      <c r="K1093" s="3">
        <f>IF('Moneda Fiat'!A1093="Venta",(E1093+F1093)*-1,'Moneda Fiat'!E1093-'Moneda Fiat'!F1093)</f>
        <v>0</v>
      </c>
    </row>
    <row r="1094" spans="1:11" ht="15" customHeight="1" x14ac:dyDescent="0.25">
      <c r="A1094" s="13"/>
      <c r="B1094" s="14"/>
      <c r="C1094" s="60"/>
      <c r="D1094" s="61" t="e">
        <f>Tabla33[[#This Row],[CANTIDADEN FIAT]]/E1094</f>
        <v>#DIV/0!</v>
      </c>
      <c r="E1094" s="6"/>
      <c r="F1094" s="6"/>
      <c r="G1094" s="2"/>
      <c r="H1094" s="16"/>
      <c r="I1094" s="16"/>
      <c r="J1094" s="16"/>
      <c r="K1094" s="3">
        <f>IF('Moneda Fiat'!A1094="Venta",(E1094+F1094)*-1,'Moneda Fiat'!E1094-'Moneda Fiat'!F1094)</f>
        <v>0</v>
      </c>
    </row>
    <row r="1095" spans="1:11" ht="15" customHeight="1" x14ac:dyDescent="0.25">
      <c r="A1095" s="13"/>
      <c r="B1095" s="14"/>
      <c r="C1095" s="60"/>
      <c r="D1095" s="61" t="e">
        <f>Tabla33[[#This Row],[CANTIDADEN FIAT]]/E1095</f>
        <v>#DIV/0!</v>
      </c>
      <c r="E1095" s="6"/>
      <c r="F1095" s="6"/>
      <c r="G1095" s="2"/>
      <c r="H1095" s="16"/>
      <c r="I1095" s="16"/>
      <c r="J1095" s="16"/>
      <c r="K1095" s="3">
        <f>IF('Moneda Fiat'!A1095="Venta",(E1095+F1095)*-1,'Moneda Fiat'!E1095-'Moneda Fiat'!F1095)</f>
        <v>0</v>
      </c>
    </row>
    <row r="1096" spans="1:11" ht="15" customHeight="1" x14ac:dyDescent="0.25">
      <c r="A1096" s="13"/>
      <c r="B1096" s="14"/>
      <c r="C1096" s="60"/>
      <c r="D1096" s="61" t="e">
        <f>Tabla33[[#This Row],[CANTIDADEN FIAT]]/E1096</f>
        <v>#DIV/0!</v>
      </c>
      <c r="E1096" s="6"/>
      <c r="F1096" s="6"/>
      <c r="G1096" s="2"/>
      <c r="H1096" s="16"/>
      <c r="I1096" s="16"/>
      <c r="J1096" s="16"/>
      <c r="K1096" s="3">
        <f>IF('Moneda Fiat'!A1096="Venta",(E1096+F1096)*-1,'Moneda Fiat'!E1096-'Moneda Fiat'!F1096)</f>
        <v>0</v>
      </c>
    </row>
    <row r="1097" spans="1:11" ht="15" customHeight="1" x14ac:dyDescent="0.25">
      <c r="A1097" s="13"/>
      <c r="B1097" s="14"/>
      <c r="C1097" s="60"/>
      <c r="D1097" s="61" t="e">
        <f>Tabla33[[#This Row],[CANTIDADEN FIAT]]/E1097</f>
        <v>#DIV/0!</v>
      </c>
      <c r="E1097" s="6"/>
      <c r="F1097" s="6"/>
      <c r="G1097" s="2"/>
      <c r="H1097" s="16"/>
      <c r="I1097" s="16"/>
      <c r="J1097" s="16"/>
      <c r="K1097" s="3">
        <f>IF('Moneda Fiat'!A1097="Venta",(E1097+F1097)*-1,'Moneda Fiat'!E1097-'Moneda Fiat'!F1097)</f>
        <v>0</v>
      </c>
    </row>
    <row r="1098" spans="1:11" ht="15" customHeight="1" x14ac:dyDescent="0.25">
      <c r="A1098" s="13"/>
      <c r="B1098" s="14"/>
      <c r="C1098" s="60"/>
      <c r="D1098" s="61" t="e">
        <f>Tabla33[[#This Row],[CANTIDADEN FIAT]]/E1098</f>
        <v>#DIV/0!</v>
      </c>
      <c r="E1098" s="6"/>
      <c r="F1098" s="6"/>
      <c r="G1098" s="2"/>
      <c r="H1098" s="16"/>
      <c r="I1098" s="16"/>
      <c r="J1098" s="16"/>
      <c r="K1098" s="3">
        <f>IF('Moneda Fiat'!A1098="Venta",(E1098+F1098)*-1,'Moneda Fiat'!E1098-'Moneda Fiat'!F1098)</f>
        <v>0</v>
      </c>
    </row>
    <row r="1099" spans="1:11" ht="15" customHeight="1" x14ac:dyDescent="0.25">
      <c r="A1099" s="13"/>
      <c r="B1099" s="14"/>
      <c r="C1099" s="60"/>
      <c r="D1099" s="61" t="e">
        <f>Tabla33[[#This Row],[CANTIDADEN FIAT]]/E1099</f>
        <v>#DIV/0!</v>
      </c>
      <c r="E1099" s="6"/>
      <c r="F1099" s="6"/>
      <c r="G1099" s="2"/>
      <c r="H1099" s="16"/>
      <c r="I1099" s="16"/>
      <c r="J1099" s="16"/>
      <c r="K1099" s="3">
        <f>IF('Moneda Fiat'!A1099="Venta",(E1099+F1099)*-1,'Moneda Fiat'!E1099-'Moneda Fiat'!F1099)</f>
        <v>0</v>
      </c>
    </row>
    <row r="1100" spans="1:11" ht="15" customHeight="1" x14ac:dyDescent="0.25">
      <c r="A1100" s="13"/>
      <c r="B1100" s="14"/>
      <c r="C1100" s="60"/>
      <c r="D1100" s="61" t="e">
        <f>Tabla33[[#This Row],[CANTIDADEN FIAT]]/E1100</f>
        <v>#DIV/0!</v>
      </c>
      <c r="E1100" s="6"/>
      <c r="F1100" s="6"/>
      <c r="G1100" s="2"/>
      <c r="H1100" s="16"/>
      <c r="I1100" s="16"/>
      <c r="J1100" s="16"/>
      <c r="K1100" s="3">
        <f>IF('Moneda Fiat'!A1100="Venta",(E1100+F1100)*-1,'Moneda Fiat'!E1100-'Moneda Fiat'!F1100)</f>
        <v>0</v>
      </c>
    </row>
    <row r="1101" spans="1:11" ht="15" customHeight="1" x14ac:dyDescent="0.25">
      <c r="A1101" s="13"/>
      <c r="B1101" s="14"/>
      <c r="C1101" s="60"/>
      <c r="D1101" s="61" t="e">
        <f>Tabla33[[#This Row],[CANTIDADEN FIAT]]/E1101</f>
        <v>#DIV/0!</v>
      </c>
      <c r="E1101" s="6"/>
      <c r="F1101" s="6"/>
      <c r="G1101" s="2"/>
      <c r="H1101" s="16"/>
      <c r="I1101" s="16"/>
      <c r="J1101" s="16"/>
      <c r="K1101" s="3">
        <f>IF('Moneda Fiat'!A1101="Venta",(E1101+F1101)*-1,'Moneda Fiat'!E1101-'Moneda Fiat'!F1101)</f>
        <v>0</v>
      </c>
    </row>
    <row r="1102" spans="1:11" ht="15" customHeight="1" x14ac:dyDescent="0.25">
      <c r="A1102" s="13"/>
      <c r="B1102" s="14"/>
      <c r="C1102" s="60"/>
      <c r="D1102" s="61" t="e">
        <f>Tabla33[[#This Row],[CANTIDADEN FIAT]]/E1102</f>
        <v>#DIV/0!</v>
      </c>
      <c r="E1102" s="6"/>
      <c r="F1102" s="6"/>
      <c r="G1102" s="2"/>
      <c r="H1102" s="16"/>
      <c r="I1102" s="16"/>
      <c r="J1102" s="16"/>
      <c r="K1102" s="3">
        <f>IF('Moneda Fiat'!A1102="Venta",(E1102+F1102)*-1,'Moneda Fiat'!E1102-'Moneda Fiat'!F1102)</f>
        <v>0</v>
      </c>
    </row>
    <row r="1103" spans="1:11" ht="15" customHeight="1" x14ac:dyDescent="0.25">
      <c r="A1103" s="13"/>
      <c r="B1103" s="14"/>
      <c r="C1103" s="60"/>
      <c r="D1103" s="61" t="e">
        <f>Tabla33[[#This Row],[CANTIDADEN FIAT]]/E1103</f>
        <v>#DIV/0!</v>
      </c>
      <c r="E1103" s="6"/>
      <c r="F1103" s="6"/>
      <c r="G1103" s="2"/>
      <c r="H1103" s="16"/>
      <c r="I1103" s="16"/>
      <c r="J1103" s="16"/>
      <c r="K1103" s="3">
        <f>IF('Moneda Fiat'!A1103="Venta",(E1103+F1103)*-1,'Moneda Fiat'!E1103-'Moneda Fiat'!F1103)</f>
        <v>0</v>
      </c>
    </row>
    <row r="1104" spans="1:11" ht="15" customHeight="1" x14ac:dyDescent="0.25">
      <c r="A1104" s="13"/>
      <c r="B1104" s="14"/>
      <c r="C1104" s="60"/>
      <c r="D1104" s="61" t="e">
        <f>Tabla33[[#This Row],[CANTIDADEN FIAT]]/E1104</f>
        <v>#DIV/0!</v>
      </c>
      <c r="E1104" s="6"/>
      <c r="F1104" s="6"/>
      <c r="G1104" s="2"/>
      <c r="H1104" s="16"/>
      <c r="I1104" s="16"/>
      <c r="J1104" s="16"/>
      <c r="K1104" s="3">
        <f>IF('Moneda Fiat'!A1104="Venta",(E1104+F1104)*-1,'Moneda Fiat'!E1104-'Moneda Fiat'!F1104)</f>
        <v>0</v>
      </c>
    </row>
    <row r="1105" spans="1:11" ht="15" customHeight="1" x14ac:dyDescent="0.25">
      <c r="A1105" s="13"/>
      <c r="B1105" s="14"/>
      <c r="C1105" s="60"/>
      <c r="D1105" s="61" t="e">
        <f>Tabla33[[#This Row],[CANTIDADEN FIAT]]/E1105</f>
        <v>#DIV/0!</v>
      </c>
      <c r="E1105" s="6"/>
      <c r="F1105" s="6"/>
      <c r="G1105" s="2"/>
      <c r="H1105" s="16"/>
      <c r="I1105" s="16"/>
      <c r="J1105" s="16"/>
      <c r="K1105" s="3">
        <f>IF('Moneda Fiat'!A1105="Venta",(E1105+F1105)*-1,'Moneda Fiat'!E1105-'Moneda Fiat'!F1105)</f>
        <v>0</v>
      </c>
    </row>
    <row r="1106" spans="1:11" ht="15" customHeight="1" x14ac:dyDescent="0.25">
      <c r="A1106" s="13"/>
      <c r="B1106" s="14"/>
      <c r="C1106" s="60"/>
      <c r="D1106" s="61" t="e">
        <f>Tabla33[[#This Row],[CANTIDADEN FIAT]]/E1106</f>
        <v>#DIV/0!</v>
      </c>
      <c r="E1106" s="6"/>
      <c r="F1106" s="6"/>
      <c r="G1106" s="2"/>
      <c r="H1106" s="16"/>
      <c r="I1106" s="16"/>
      <c r="J1106" s="16"/>
      <c r="K1106" s="3">
        <f>IF('Moneda Fiat'!A1106="Venta",(E1106+F1106)*-1,'Moneda Fiat'!E1106-'Moneda Fiat'!F1106)</f>
        <v>0</v>
      </c>
    </row>
    <row r="1107" spans="1:11" ht="15" customHeight="1" x14ac:dyDescent="0.25">
      <c r="A1107" s="13"/>
      <c r="B1107" s="14"/>
      <c r="C1107" s="60"/>
      <c r="D1107" s="61" t="e">
        <f>Tabla33[[#This Row],[CANTIDADEN FIAT]]/E1107</f>
        <v>#DIV/0!</v>
      </c>
      <c r="E1107" s="6"/>
      <c r="F1107" s="6"/>
      <c r="G1107" s="2"/>
      <c r="H1107" s="16"/>
      <c r="I1107" s="16"/>
      <c r="J1107" s="16"/>
      <c r="K1107" s="3">
        <f>IF('Moneda Fiat'!A1107="Venta",(E1107+F1107)*-1,'Moneda Fiat'!E1107-'Moneda Fiat'!F1107)</f>
        <v>0</v>
      </c>
    </row>
    <row r="1108" spans="1:11" ht="15" customHeight="1" x14ac:dyDescent="0.25">
      <c r="A1108" s="13"/>
      <c r="B1108" s="14"/>
      <c r="C1108" s="60"/>
      <c r="D1108" s="61" t="e">
        <f>Tabla33[[#This Row],[CANTIDADEN FIAT]]/E1108</f>
        <v>#DIV/0!</v>
      </c>
      <c r="E1108" s="6"/>
      <c r="F1108" s="6"/>
      <c r="G1108" s="2"/>
      <c r="H1108" s="16"/>
      <c r="I1108" s="16"/>
      <c r="J1108" s="16"/>
      <c r="K1108" s="3">
        <f>IF('Moneda Fiat'!A1108="Venta",(E1108+F1108)*-1,'Moneda Fiat'!E1108-'Moneda Fiat'!F1108)</f>
        <v>0</v>
      </c>
    </row>
    <row r="1109" spans="1:11" ht="15" customHeight="1" x14ac:dyDescent="0.25">
      <c r="A1109" s="13"/>
      <c r="B1109" s="14"/>
      <c r="C1109" s="60"/>
      <c r="D1109" s="61" t="e">
        <f>Tabla33[[#This Row],[CANTIDADEN FIAT]]/E1109</f>
        <v>#DIV/0!</v>
      </c>
      <c r="E1109" s="6"/>
      <c r="F1109" s="6"/>
      <c r="G1109" s="2"/>
      <c r="H1109" s="16"/>
      <c r="I1109" s="16"/>
      <c r="J1109" s="16"/>
      <c r="K1109" s="3">
        <f>IF('Moneda Fiat'!A1109="Venta",(E1109+F1109)*-1,'Moneda Fiat'!E1109-'Moneda Fiat'!F1109)</f>
        <v>0</v>
      </c>
    </row>
    <row r="1110" spans="1:11" ht="15" customHeight="1" x14ac:dyDescent="0.25">
      <c r="A1110" s="13"/>
      <c r="B1110" s="14"/>
      <c r="C1110" s="60"/>
      <c r="D1110" s="61" t="e">
        <f>Tabla33[[#This Row],[CANTIDADEN FIAT]]/E1110</f>
        <v>#DIV/0!</v>
      </c>
      <c r="E1110" s="6"/>
      <c r="F1110" s="6"/>
      <c r="G1110" s="2"/>
      <c r="H1110" s="16"/>
      <c r="I1110" s="16"/>
      <c r="J1110" s="16"/>
      <c r="K1110" s="3">
        <f>IF('Moneda Fiat'!A1110="Venta",(E1110+F1110)*-1,'Moneda Fiat'!E1110-'Moneda Fiat'!F1110)</f>
        <v>0</v>
      </c>
    </row>
    <row r="1111" spans="1:11" ht="15" customHeight="1" x14ac:dyDescent="0.25">
      <c r="A1111" s="13"/>
      <c r="B1111" s="14"/>
      <c r="C1111" s="60"/>
      <c r="D1111" s="61" t="e">
        <f>Tabla33[[#This Row],[CANTIDADEN FIAT]]/E1111</f>
        <v>#DIV/0!</v>
      </c>
      <c r="E1111" s="6"/>
      <c r="F1111" s="6"/>
      <c r="G1111" s="2"/>
      <c r="H1111" s="16"/>
      <c r="I1111" s="16"/>
      <c r="J1111" s="16"/>
      <c r="K1111" s="3">
        <f>IF('Moneda Fiat'!A1111="Venta",(E1111+F1111)*-1,'Moneda Fiat'!E1111-'Moneda Fiat'!F1111)</f>
        <v>0</v>
      </c>
    </row>
    <row r="1112" spans="1:11" ht="15" customHeight="1" x14ac:dyDescent="0.25">
      <c r="A1112" s="13"/>
      <c r="B1112" s="14"/>
      <c r="C1112" s="60"/>
      <c r="D1112" s="61" t="e">
        <f>Tabla33[[#This Row],[CANTIDADEN FIAT]]/E1112</f>
        <v>#DIV/0!</v>
      </c>
      <c r="E1112" s="6"/>
      <c r="F1112" s="6"/>
      <c r="G1112" s="2"/>
      <c r="H1112" s="16"/>
      <c r="I1112" s="16"/>
      <c r="J1112" s="16"/>
      <c r="K1112" s="3">
        <f>IF('Moneda Fiat'!A1112="Venta",(E1112+F1112)*-1,'Moneda Fiat'!E1112-'Moneda Fiat'!F1112)</f>
        <v>0</v>
      </c>
    </row>
    <row r="1113" spans="1:11" ht="15" customHeight="1" x14ac:dyDescent="0.25">
      <c r="A1113" s="13"/>
      <c r="B1113" s="14"/>
      <c r="C1113" s="60"/>
      <c r="D1113" s="61" t="e">
        <f>Tabla33[[#This Row],[CANTIDADEN FIAT]]/E1113</f>
        <v>#DIV/0!</v>
      </c>
      <c r="E1113" s="6"/>
      <c r="F1113" s="6"/>
      <c r="G1113" s="2"/>
      <c r="H1113" s="16"/>
      <c r="I1113" s="16"/>
      <c r="J1113" s="16"/>
      <c r="K1113" s="3">
        <f>IF('Moneda Fiat'!A1113="Venta",(E1113+F1113)*-1,'Moneda Fiat'!E1113-'Moneda Fiat'!F1113)</f>
        <v>0</v>
      </c>
    </row>
    <row r="1114" spans="1:11" ht="15" customHeight="1" x14ac:dyDescent="0.25">
      <c r="A1114" s="13"/>
      <c r="B1114" s="14"/>
      <c r="C1114" s="60"/>
      <c r="D1114" s="61" t="e">
        <f>Tabla33[[#This Row],[CANTIDADEN FIAT]]/E1114</f>
        <v>#DIV/0!</v>
      </c>
      <c r="E1114" s="6"/>
      <c r="F1114" s="6"/>
      <c r="G1114" s="2"/>
      <c r="H1114" s="16"/>
      <c r="I1114" s="16"/>
      <c r="J1114" s="16"/>
      <c r="K1114" s="3">
        <f>IF('Moneda Fiat'!A1114="Venta",(E1114+F1114)*-1,'Moneda Fiat'!E1114-'Moneda Fiat'!F1114)</f>
        <v>0</v>
      </c>
    </row>
    <row r="1115" spans="1:11" ht="15" customHeight="1" x14ac:dyDescent="0.25">
      <c r="A1115" s="13"/>
      <c r="B1115" s="14"/>
      <c r="C1115" s="60"/>
      <c r="D1115" s="61" t="e">
        <f>Tabla33[[#This Row],[CANTIDADEN FIAT]]/E1115</f>
        <v>#DIV/0!</v>
      </c>
      <c r="E1115" s="6"/>
      <c r="F1115" s="6"/>
      <c r="G1115" s="2"/>
      <c r="H1115" s="16"/>
      <c r="I1115" s="16"/>
      <c r="J1115" s="16"/>
      <c r="K1115" s="3">
        <f>IF('Moneda Fiat'!A1115="Venta",(E1115+F1115)*-1,'Moneda Fiat'!E1115-'Moneda Fiat'!F1115)</f>
        <v>0</v>
      </c>
    </row>
    <row r="1116" spans="1:11" ht="15" customHeight="1" x14ac:dyDescent="0.25">
      <c r="A1116" s="13"/>
      <c r="B1116" s="14"/>
      <c r="C1116" s="60"/>
      <c r="D1116" s="61" t="e">
        <f>Tabla33[[#This Row],[CANTIDADEN FIAT]]/E1116</f>
        <v>#DIV/0!</v>
      </c>
      <c r="E1116" s="6"/>
      <c r="F1116" s="6"/>
      <c r="G1116" s="2"/>
      <c r="H1116" s="16"/>
      <c r="I1116" s="16"/>
      <c r="J1116" s="16"/>
      <c r="K1116" s="3">
        <f>IF('Moneda Fiat'!A1116="Venta",(E1116+F1116)*-1,'Moneda Fiat'!E1116-'Moneda Fiat'!F1116)</f>
        <v>0</v>
      </c>
    </row>
    <row r="1117" spans="1:11" ht="15" customHeight="1" x14ac:dyDescent="0.25">
      <c r="A1117" s="13"/>
      <c r="B1117" s="14"/>
      <c r="C1117" s="60"/>
      <c r="D1117" s="61" t="e">
        <f>Tabla33[[#This Row],[CANTIDADEN FIAT]]/E1117</f>
        <v>#DIV/0!</v>
      </c>
      <c r="E1117" s="6"/>
      <c r="F1117" s="6"/>
      <c r="G1117" s="2"/>
      <c r="H1117" s="16"/>
      <c r="I1117" s="16"/>
      <c r="J1117" s="16"/>
      <c r="K1117" s="3">
        <f>IF('Moneda Fiat'!A1117="Venta",(E1117+F1117)*-1,'Moneda Fiat'!E1117-'Moneda Fiat'!F1117)</f>
        <v>0</v>
      </c>
    </row>
    <row r="1118" spans="1:11" ht="15" customHeight="1" x14ac:dyDescent="0.25">
      <c r="A1118" s="13"/>
      <c r="B1118" s="14"/>
      <c r="C1118" s="60"/>
      <c r="D1118" s="61" t="e">
        <f>Tabla33[[#This Row],[CANTIDADEN FIAT]]/E1118</f>
        <v>#DIV/0!</v>
      </c>
      <c r="E1118" s="6"/>
      <c r="F1118" s="6"/>
      <c r="G1118" s="2"/>
      <c r="H1118" s="16"/>
      <c r="I1118" s="16"/>
      <c r="J1118" s="16"/>
      <c r="K1118" s="3">
        <f>IF('Moneda Fiat'!A1118="Venta",(E1118+F1118)*-1,'Moneda Fiat'!E1118-'Moneda Fiat'!F1118)</f>
        <v>0</v>
      </c>
    </row>
    <row r="1119" spans="1:11" ht="15" customHeight="1" x14ac:dyDescent="0.25">
      <c r="A1119" s="13"/>
      <c r="B1119" s="14"/>
      <c r="C1119" s="60"/>
      <c r="D1119" s="61" t="e">
        <f>Tabla33[[#This Row],[CANTIDADEN FIAT]]/E1119</f>
        <v>#DIV/0!</v>
      </c>
      <c r="E1119" s="6"/>
      <c r="F1119" s="6"/>
      <c r="G1119" s="2"/>
      <c r="H1119" s="16"/>
      <c r="I1119" s="16"/>
      <c r="J1119" s="16"/>
      <c r="K1119" s="3">
        <f>IF('Moneda Fiat'!A1119="Venta",(E1119+F1119)*-1,'Moneda Fiat'!E1119-'Moneda Fiat'!F1119)</f>
        <v>0</v>
      </c>
    </row>
    <row r="1120" spans="1:11" ht="15" customHeight="1" x14ac:dyDescent="0.25">
      <c r="A1120" s="13"/>
      <c r="B1120" s="14"/>
      <c r="C1120" s="60"/>
      <c r="D1120" s="61" t="e">
        <f>Tabla33[[#This Row],[CANTIDADEN FIAT]]/E1120</f>
        <v>#DIV/0!</v>
      </c>
      <c r="E1120" s="6"/>
      <c r="F1120" s="6"/>
      <c r="G1120" s="2"/>
      <c r="H1120" s="16"/>
      <c r="I1120" s="16"/>
      <c r="J1120" s="16"/>
      <c r="K1120" s="3">
        <f>IF('Moneda Fiat'!A1120="Venta",(E1120+F1120)*-1,'Moneda Fiat'!E1120-'Moneda Fiat'!F1120)</f>
        <v>0</v>
      </c>
    </row>
    <row r="1121" spans="1:11" ht="15" customHeight="1" x14ac:dyDescent="0.25">
      <c r="A1121" s="13"/>
      <c r="B1121" s="14"/>
      <c r="C1121" s="60"/>
      <c r="D1121" s="61" t="e">
        <f>Tabla33[[#This Row],[CANTIDADEN FIAT]]/E1121</f>
        <v>#DIV/0!</v>
      </c>
      <c r="E1121" s="6"/>
      <c r="F1121" s="6"/>
      <c r="G1121" s="2"/>
      <c r="H1121" s="16"/>
      <c r="I1121" s="16"/>
      <c r="J1121" s="16"/>
      <c r="K1121" s="3">
        <f>IF('Moneda Fiat'!A1121="Venta",(E1121+F1121)*-1,'Moneda Fiat'!E1121-'Moneda Fiat'!F1121)</f>
        <v>0</v>
      </c>
    </row>
    <row r="1122" spans="1:11" ht="15" customHeight="1" x14ac:dyDescent="0.25">
      <c r="A1122" s="13"/>
      <c r="B1122" s="14"/>
      <c r="C1122" s="60"/>
      <c r="D1122" s="61" t="e">
        <f>Tabla33[[#This Row],[CANTIDADEN FIAT]]/E1122</f>
        <v>#DIV/0!</v>
      </c>
      <c r="E1122" s="6"/>
      <c r="F1122" s="6"/>
      <c r="G1122" s="2"/>
      <c r="H1122" s="16"/>
      <c r="I1122" s="16"/>
      <c r="J1122" s="16"/>
      <c r="K1122" s="3">
        <f>IF('Moneda Fiat'!A1122="Venta",(E1122+F1122)*-1,'Moneda Fiat'!E1122-'Moneda Fiat'!F1122)</f>
        <v>0</v>
      </c>
    </row>
    <row r="1123" spans="1:11" ht="15" customHeight="1" x14ac:dyDescent="0.25">
      <c r="A1123" s="13"/>
      <c r="B1123" s="14"/>
      <c r="C1123" s="60"/>
      <c r="D1123" s="61" t="e">
        <f>Tabla33[[#This Row],[CANTIDADEN FIAT]]/E1123</f>
        <v>#DIV/0!</v>
      </c>
      <c r="E1123" s="6"/>
      <c r="F1123" s="6"/>
      <c r="G1123" s="2"/>
      <c r="H1123" s="16"/>
      <c r="I1123" s="16"/>
      <c r="J1123" s="16"/>
      <c r="K1123" s="3">
        <f>IF('Moneda Fiat'!A1123="Venta",(E1123+F1123)*-1,'Moneda Fiat'!E1123-'Moneda Fiat'!F1123)</f>
        <v>0</v>
      </c>
    </row>
    <row r="1124" spans="1:11" ht="15" customHeight="1" x14ac:dyDescent="0.25">
      <c r="A1124" s="13"/>
      <c r="B1124" s="14"/>
      <c r="C1124" s="60"/>
      <c r="D1124" s="61" t="e">
        <f>Tabla33[[#This Row],[CANTIDADEN FIAT]]/E1124</f>
        <v>#DIV/0!</v>
      </c>
      <c r="E1124" s="6"/>
      <c r="F1124" s="6"/>
      <c r="G1124" s="2"/>
      <c r="H1124" s="16"/>
      <c r="I1124" s="16"/>
      <c r="J1124" s="16"/>
      <c r="K1124" s="3">
        <f>IF('Moneda Fiat'!A1124="Venta",(E1124+F1124)*-1,'Moneda Fiat'!E1124-'Moneda Fiat'!F1124)</f>
        <v>0</v>
      </c>
    </row>
    <row r="1125" spans="1:11" ht="15" customHeight="1" x14ac:dyDescent="0.25">
      <c r="A1125" s="13"/>
      <c r="B1125" s="14"/>
      <c r="C1125" s="60"/>
      <c r="D1125" s="61" t="e">
        <f>Tabla33[[#This Row],[CANTIDADEN FIAT]]/E1125</f>
        <v>#DIV/0!</v>
      </c>
      <c r="E1125" s="6"/>
      <c r="F1125" s="6"/>
      <c r="G1125" s="2"/>
      <c r="H1125" s="16"/>
      <c r="I1125" s="16"/>
      <c r="J1125" s="16"/>
      <c r="K1125" s="3">
        <f>IF('Moneda Fiat'!A1125="Venta",(E1125+F1125)*-1,'Moneda Fiat'!E1125-'Moneda Fiat'!F1125)</f>
        <v>0</v>
      </c>
    </row>
    <row r="1126" spans="1:11" ht="15" customHeight="1" x14ac:dyDescent="0.25">
      <c r="A1126" s="13"/>
      <c r="B1126" s="14"/>
      <c r="C1126" s="60"/>
      <c r="D1126" s="61" t="e">
        <f>Tabla33[[#This Row],[CANTIDADEN FIAT]]/E1126</f>
        <v>#DIV/0!</v>
      </c>
      <c r="E1126" s="6"/>
      <c r="F1126" s="6"/>
      <c r="G1126" s="2"/>
      <c r="H1126" s="16"/>
      <c r="I1126" s="16"/>
      <c r="J1126" s="16"/>
      <c r="K1126" s="3">
        <f>IF('Moneda Fiat'!A1126="Venta",(E1126+F1126)*-1,'Moneda Fiat'!E1126-'Moneda Fiat'!F1126)</f>
        <v>0</v>
      </c>
    </row>
    <row r="1127" spans="1:11" ht="15" customHeight="1" x14ac:dyDescent="0.25">
      <c r="A1127" s="13"/>
      <c r="B1127" s="14"/>
      <c r="C1127" s="60"/>
      <c r="D1127" s="61" t="e">
        <f>Tabla33[[#This Row],[CANTIDADEN FIAT]]/E1127</f>
        <v>#DIV/0!</v>
      </c>
      <c r="E1127" s="6"/>
      <c r="F1127" s="6"/>
      <c r="G1127" s="2"/>
      <c r="H1127" s="16"/>
      <c r="I1127" s="16"/>
      <c r="J1127" s="16"/>
      <c r="K1127" s="3">
        <f>IF('Moneda Fiat'!A1127="Venta",(E1127+F1127)*-1,'Moneda Fiat'!E1127-'Moneda Fiat'!F1127)</f>
        <v>0</v>
      </c>
    </row>
    <row r="1128" spans="1:11" ht="15" customHeight="1" x14ac:dyDescent="0.25">
      <c r="A1128" s="13"/>
      <c r="B1128" s="14"/>
      <c r="C1128" s="60"/>
      <c r="D1128" s="61" t="e">
        <f>Tabla33[[#This Row],[CANTIDADEN FIAT]]/E1128</f>
        <v>#DIV/0!</v>
      </c>
      <c r="E1128" s="6"/>
      <c r="F1128" s="6"/>
      <c r="G1128" s="2"/>
      <c r="H1128" s="16"/>
      <c r="I1128" s="16"/>
      <c r="J1128" s="16"/>
      <c r="K1128" s="3">
        <f>IF('Moneda Fiat'!A1128="Venta",(E1128+F1128)*-1,'Moneda Fiat'!E1128-'Moneda Fiat'!F1128)</f>
        <v>0</v>
      </c>
    </row>
    <row r="1129" spans="1:11" ht="15" customHeight="1" x14ac:dyDescent="0.25">
      <c r="A1129" s="13"/>
      <c r="B1129" s="14"/>
      <c r="C1129" s="60"/>
      <c r="D1129" s="61" t="e">
        <f>Tabla33[[#This Row],[CANTIDADEN FIAT]]/E1129</f>
        <v>#DIV/0!</v>
      </c>
      <c r="E1129" s="6"/>
      <c r="F1129" s="6"/>
      <c r="G1129" s="2"/>
      <c r="H1129" s="16"/>
      <c r="I1129" s="16"/>
      <c r="J1129" s="16"/>
      <c r="K1129" s="3">
        <f>IF('Moneda Fiat'!A1129="Venta",(E1129+F1129)*-1,'Moneda Fiat'!E1129-'Moneda Fiat'!F1129)</f>
        <v>0</v>
      </c>
    </row>
    <row r="1130" spans="1:11" ht="15" customHeight="1" x14ac:dyDescent="0.25">
      <c r="A1130" s="13"/>
      <c r="B1130" s="14"/>
      <c r="C1130" s="60"/>
      <c r="D1130" s="61" t="e">
        <f>Tabla33[[#This Row],[CANTIDADEN FIAT]]/E1130</f>
        <v>#DIV/0!</v>
      </c>
      <c r="E1130" s="6"/>
      <c r="F1130" s="6"/>
      <c r="G1130" s="2"/>
      <c r="H1130" s="16"/>
      <c r="I1130" s="16"/>
      <c r="J1130" s="16"/>
      <c r="K1130" s="3">
        <f>IF('Moneda Fiat'!A1130="Venta",(E1130+F1130)*-1,'Moneda Fiat'!E1130-'Moneda Fiat'!F1130)</f>
        <v>0</v>
      </c>
    </row>
    <row r="1131" spans="1:11" ht="15" customHeight="1" x14ac:dyDescent="0.25">
      <c r="A1131" s="13"/>
      <c r="B1131" s="14"/>
      <c r="C1131" s="60"/>
      <c r="D1131" s="61" t="e">
        <f>Tabla33[[#This Row],[CANTIDADEN FIAT]]/E1131</f>
        <v>#DIV/0!</v>
      </c>
      <c r="E1131" s="6"/>
      <c r="F1131" s="6"/>
      <c r="G1131" s="2"/>
      <c r="H1131" s="16"/>
      <c r="I1131" s="16"/>
      <c r="J1131" s="16"/>
      <c r="K1131" s="3">
        <f>IF('Moneda Fiat'!A1131="Venta",(E1131+F1131)*-1,'Moneda Fiat'!E1131-'Moneda Fiat'!F1131)</f>
        <v>0</v>
      </c>
    </row>
    <row r="1132" spans="1:11" ht="15" customHeight="1" x14ac:dyDescent="0.25">
      <c r="A1132" s="13"/>
      <c r="B1132" s="14"/>
      <c r="C1132" s="60"/>
      <c r="D1132" s="61" t="e">
        <f>Tabla33[[#This Row],[CANTIDADEN FIAT]]/E1132</f>
        <v>#DIV/0!</v>
      </c>
      <c r="E1132" s="6"/>
      <c r="F1132" s="6"/>
      <c r="G1132" s="2"/>
      <c r="H1132" s="16"/>
      <c r="I1132" s="16"/>
      <c r="J1132" s="16"/>
      <c r="K1132" s="3">
        <f>IF('Moneda Fiat'!A1132="Venta",(E1132+F1132)*-1,'Moneda Fiat'!E1132-'Moneda Fiat'!F1132)</f>
        <v>0</v>
      </c>
    </row>
    <row r="1133" spans="1:11" ht="15" customHeight="1" x14ac:dyDescent="0.25">
      <c r="A1133" s="13"/>
      <c r="B1133" s="14"/>
      <c r="C1133" s="60"/>
      <c r="D1133" s="61" t="e">
        <f>Tabla33[[#This Row],[CANTIDADEN FIAT]]/E1133</f>
        <v>#DIV/0!</v>
      </c>
      <c r="E1133" s="6"/>
      <c r="F1133" s="6"/>
      <c r="G1133" s="2"/>
      <c r="H1133" s="16"/>
      <c r="I1133" s="16"/>
      <c r="J1133" s="16"/>
      <c r="K1133" s="3">
        <f>IF('Moneda Fiat'!A1133="Venta",(E1133+F1133)*-1,'Moneda Fiat'!E1133-'Moneda Fiat'!F1133)</f>
        <v>0</v>
      </c>
    </row>
    <row r="1134" spans="1:11" ht="15" customHeight="1" x14ac:dyDescent="0.25">
      <c r="A1134" s="13"/>
      <c r="B1134" s="14"/>
      <c r="C1134" s="60"/>
      <c r="D1134" s="61" t="e">
        <f>Tabla33[[#This Row],[CANTIDADEN FIAT]]/E1134</f>
        <v>#DIV/0!</v>
      </c>
      <c r="E1134" s="6"/>
      <c r="F1134" s="6"/>
      <c r="G1134" s="2"/>
      <c r="H1134" s="16"/>
      <c r="I1134" s="16"/>
      <c r="J1134" s="16"/>
      <c r="K1134" s="3">
        <f>IF('Moneda Fiat'!A1134="Venta",(E1134+F1134)*-1,'Moneda Fiat'!E1134-'Moneda Fiat'!F1134)</f>
        <v>0</v>
      </c>
    </row>
    <row r="1135" spans="1:11" ht="15" customHeight="1" x14ac:dyDescent="0.25">
      <c r="A1135" s="13"/>
      <c r="B1135" s="14"/>
      <c r="C1135" s="60"/>
      <c r="D1135" s="61" t="e">
        <f>Tabla33[[#This Row],[CANTIDADEN FIAT]]/E1135</f>
        <v>#DIV/0!</v>
      </c>
      <c r="E1135" s="6"/>
      <c r="F1135" s="6"/>
      <c r="G1135" s="2"/>
      <c r="H1135" s="16"/>
      <c r="I1135" s="16"/>
      <c r="J1135" s="16"/>
      <c r="K1135" s="3">
        <f>IF('Moneda Fiat'!A1135="Venta",(E1135+F1135)*-1,'Moneda Fiat'!E1135-'Moneda Fiat'!F1135)</f>
        <v>0</v>
      </c>
    </row>
    <row r="1136" spans="1:11" ht="15" customHeight="1" x14ac:dyDescent="0.25">
      <c r="A1136" s="13"/>
      <c r="B1136" s="14"/>
      <c r="C1136" s="60"/>
      <c r="D1136" s="61" t="e">
        <f>Tabla33[[#This Row],[CANTIDADEN FIAT]]/E1136</f>
        <v>#DIV/0!</v>
      </c>
      <c r="E1136" s="6"/>
      <c r="F1136" s="6"/>
      <c r="G1136" s="2"/>
      <c r="H1136" s="16"/>
      <c r="I1136" s="16"/>
      <c r="J1136" s="16"/>
      <c r="K1136" s="3">
        <f>IF('Moneda Fiat'!A1136="Venta",(E1136+F1136)*-1,'Moneda Fiat'!E1136-'Moneda Fiat'!F1136)</f>
        <v>0</v>
      </c>
    </row>
    <row r="1137" spans="1:11" ht="15" customHeight="1" x14ac:dyDescent="0.25">
      <c r="A1137" s="13"/>
      <c r="B1137" s="14"/>
      <c r="C1137" s="60"/>
      <c r="D1137" s="61" t="e">
        <f>Tabla33[[#This Row],[CANTIDADEN FIAT]]/E1137</f>
        <v>#DIV/0!</v>
      </c>
      <c r="E1137" s="6"/>
      <c r="F1137" s="6"/>
      <c r="G1137" s="2"/>
      <c r="H1137" s="16"/>
      <c r="I1137" s="16"/>
      <c r="J1137" s="16"/>
      <c r="K1137" s="3">
        <f>IF('Moneda Fiat'!A1137="Venta",(E1137+F1137)*-1,'Moneda Fiat'!E1137-'Moneda Fiat'!F1137)</f>
        <v>0</v>
      </c>
    </row>
    <row r="1138" spans="1:11" ht="15" customHeight="1" x14ac:dyDescent="0.25">
      <c r="A1138" s="13"/>
      <c r="B1138" s="14"/>
      <c r="C1138" s="60"/>
      <c r="D1138" s="61" t="e">
        <f>Tabla33[[#This Row],[CANTIDADEN FIAT]]/E1138</f>
        <v>#DIV/0!</v>
      </c>
      <c r="E1138" s="6"/>
      <c r="F1138" s="6"/>
      <c r="G1138" s="2"/>
      <c r="H1138" s="16"/>
      <c r="I1138" s="16"/>
      <c r="J1138" s="16"/>
      <c r="K1138" s="3">
        <f>IF('Moneda Fiat'!A1138="Venta",(E1138+F1138)*-1,'Moneda Fiat'!E1138-'Moneda Fiat'!F1138)</f>
        <v>0</v>
      </c>
    </row>
    <row r="1139" spans="1:11" ht="15" customHeight="1" x14ac:dyDescent="0.25">
      <c r="A1139" s="13"/>
      <c r="B1139" s="14"/>
      <c r="C1139" s="60"/>
      <c r="D1139" s="61" t="e">
        <f>Tabla33[[#This Row],[CANTIDADEN FIAT]]/E1139</f>
        <v>#DIV/0!</v>
      </c>
      <c r="E1139" s="6"/>
      <c r="F1139" s="6"/>
      <c r="G1139" s="2"/>
      <c r="H1139" s="16"/>
      <c r="I1139" s="16"/>
      <c r="J1139" s="16"/>
      <c r="K1139" s="3">
        <f>IF('Moneda Fiat'!A1139="Venta",(E1139+F1139)*-1,'Moneda Fiat'!E1139-'Moneda Fiat'!F1139)</f>
        <v>0</v>
      </c>
    </row>
    <row r="1140" spans="1:11" ht="15" customHeight="1" x14ac:dyDescent="0.25">
      <c r="A1140" s="13"/>
      <c r="B1140" s="14"/>
      <c r="C1140" s="60"/>
      <c r="D1140" s="61" t="e">
        <f>Tabla33[[#This Row],[CANTIDADEN FIAT]]/E1140</f>
        <v>#DIV/0!</v>
      </c>
      <c r="E1140" s="6"/>
      <c r="F1140" s="6"/>
      <c r="G1140" s="2"/>
      <c r="H1140" s="16"/>
      <c r="I1140" s="16"/>
      <c r="J1140" s="16"/>
      <c r="K1140" s="3">
        <f>IF('Moneda Fiat'!A1140="Venta",(E1140+F1140)*-1,'Moneda Fiat'!E1140-'Moneda Fiat'!F1140)</f>
        <v>0</v>
      </c>
    </row>
    <row r="1141" spans="1:11" ht="15" customHeight="1" x14ac:dyDescent="0.25">
      <c r="A1141" s="13"/>
      <c r="B1141" s="14"/>
      <c r="C1141" s="60"/>
      <c r="D1141" s="61" t="e">
        <f>Tabla33[[#This Row],[CANTIDADEN FIAT]]/E1141</f>
        <v>#DIV/0!</v>
      </c>
      <c r="E1141" s="6"/>
      <c r="F1141" s="6"/>
      <c r="G1141" s="2"/>
      <c r="H1141" s="16"/>
      <c r="I1141" s="16"/>
      <c r="J1141" s="16"/>
      <c r="K1141" s="3">
        <f>IF('Moneda Fiat'!A1141="Venta",(E1141+F1141)*-1,'Moneda Fiat'!E1141-'Moneda Fiat'!F1141)</f>
        <v>0</v>
      </c>
    </row>
    <row r="1142" spans="1:11" ht="15" customHeight="1" x14ac:dyDescent="0.25">
      <c r="A1142" s="13"/>
      <c r="B1142" s="14"/>
      <c r="C1142" s="60"/>
      <c r="D1142" s="61" t="e">
        <f>Tabla33[[#This Row],[CANTIDADEN FIAT]]/E1142</f>
        <v>#DIV/0!</v>
      </c>
      <c r="E1142" s="6"/>
      <c r="F1142" s="6"/>
      <c r="G1142" s="2"/>
      <c r="H1142" s="16"/>
      <c r="I1142" s="16"/>
      <c r="J1142" s="16"/>
      <c r="K1142" s="3">
        <f>IF('Moneda Fiat'!A1142="Venta",(E1142+F1142)*-1,'Moneda Fiat'!E1142-'Moneda Fiat'!F1142)</f>
        <v>0</v>
      </c>
    </row>
    <row r="1143" spans="1:11" ht="15" customHeight="1" x14ac:dyDescent="0.25">
      <c r="A1143" s="13"/>
      <c r="B1143" s="14"/>
      <c r="C1143" s="60"/>
      <c r="D1143" s="61" t="e">
        <f>Tabla33[[#This Row],[CANTIDADEN FIAT]]/E1143</f>
        <v>#DIV/0!</v>
      </c>
      <c r="E1143" s="6"/>
      <c r="F1143" s="6"/>
      <c r="G1143" s="2"/>
      <c r="H1143" s="16"/>
      <c r="I1143" s="16"/>
      <c r="J1143" s="16"/>
      <c r="K1143" s="3">
        <f>IF('Moneda Fiat'!A1143="Venta",(E1143+F1143)*-1,'Moneda Fiat'!E1143-'Moneda Fiat'!F1143)</f>
        <v>0</v>
      </c>
    </row>
    <row r="1144" spans="1:11" ht="15" customHeight="1" x14ac:dyDescent="0.25">
      <c r="A1144" s="13"/>
      <c r="B1144" s="14"/>
      <c r="C1144" s="60"/>
      <c r="D1144" s="61" t="e">
        <f>Tabla33[[#This Row],[CANTIDADEN FIAT]]/E1144</f>
        <v>#DIV/0!</v>
      </c>
      <c r="E1144" s="6"/>
      <c r="F1144" s="6"/>
      <c r="G1144" s="2"/>
      <c r="H1144" s="16"/>
      <c r="I1144" s="16"/>
      <c r="J1144" s="16"/>
      <c r="K1144" s="3">
        <f>IF('Moneda Fiat'!A1144="Venta",(E1144+F1144)*-1,'Moneda Fiat'!E1144-'Moneda Fiat'!F1144)</f>
        <v>0</v>
      </c>
    </row>
    <row r="1145" spans="1:11" ht="15" customHeight="1" x14ac:dyDescent="0.25">
      <c r="A1145" s="13"/>
      <c r="B1145" s="14"/>
      <c r="C1145" s="60"/>
      <c r="D1145" s="61" t="e">
        <f>Tabla33[[#This Row],[CANTIDADEN FIAT]]/E1145</f>
        <v>#DIV/0!</v>
      </c>
      <c r="E1145" s="6"/>
      <c r="F1145" s="6"/>
      <c r="G1145" s="2"/>
      <c r="H1145" s="16"/>
      <c r="I1145" s="16"/>
      <c r="J1145" s="16"/>
      <c r="K1145" s="3">
        <f>IF('Moneda Fiat'!A1145="Venta",(E1145+F1145)*-1,'Moneda Fiat'!E1145-'Moneda Fiat'!F1145)</f>
        <v>0</v>
      </c>
    </row>
    <row r="1146" spans="1:11" ht="15" customHeight="1" x14ac:dyDescent="0.25">
      <c r="A1146" s="13"/>
      <c r="B1146" s="14"/>
      <c r="C1146" s="60"/>
      <c r="D1146" s="61" t="e">
        <f>Tabla33[[#This Row],[CANTIDADEN FIAT]]/E1146</f>
        <v>#DIV/0!</v>
      </c>
      <c r="E1146" s="6"/>
      <c r="F1146" s="6"/>
      <c r="G1146" s="2"/>
      <c r="H1146" s="16"/>
      <c r="I1146" s="16"/>
      <c r="J1146" s="16"/>
      <c r="K1146" s="3">
        <f>IF('Moneda Fiat'!A1146="Venta",(E1146+F1146)*-1,'Moneda Fiat'!E1146-'Moneda Fiat'!F1146)</f>
        <v>0</v>
      </c>
    </row>
    <row r="1147" spans="1:11" ht="15" customHeight="1" x14ac:dyDescent="0.25">
      <c r="A1147" s="13"/>
      <c r="B1147" s="14"/>
      <c r="C1147" s="60"/>
      <c r="D1147" s="61" t="e">
        <f>Tabla33[[#This Row],[CANTIDADEN FIAT]]/E1147</f>
        <v>#DIV/0!</v>
      </c>
      <c r="E1147" s="6"/>
      <c r="F1147" s="6"/>
      <c r="G1147" s="2"/>
      <c r="H1147" s="16"/>
      <c r="I1147" s="16"/>
      <c r="J1147" s="16"/>
      <c r="K1147" s="3">
        <f>IF('Moneda Fiat'!A1147="Venta",(E1147+F1147)*-1,'Moneda Fiat'!E1147-'Moneda Fiat'!F1147)</f>
        <v>0</v>
      </c>
    </row>
    <row r="1148" spans="1:11" ht="15" customHeight="1" x14ac:dyDescent="0.25">
      <c r="A1148" s="13"/>
      <c r="B1148" s="14"/>
      <c r="C1148" s="60"/>
      <c r="D1148" s="61" t="e">
        <f>Tabla33[[#This Row],[CANTIDADEN FIAT]]/E1148</f>
        <v>#DIV/0!</v>
      </c>
      <c r="E1148" s="6"/>
      <c r="F1148" s="6"/>
      <c r="G1148" s="2"/>
      <c r="H1148" s="16"/>
      <c r="I1148" s="16"/>
      <c r="J1148" s="16"/>
      <c r="K1148" s="3">
        <f>IF('Moneda Fiat'!A1148="Venta",(E1148+F1148)*-1,'Moneda Fiat'!E1148-'Moneda Fiat'!F1148)</f>
        <v>0</v>
      </c>
    </row>
    <row r="1149" spans="1:11" ht="15" customHeight="1" x14ac:dyDescent="0.25">
      <c r="A1149" s="13"/>
      <c r="B1149" s="14"/>
      <c r="C1149" s="60"/>
      <c r="D1149" s="61" t="e">
        <f>Tabla33[[#This Row],[CANTIDADEN FIAT]]/E1149</f>
        <v>#DIV/0!</v>
      </c>
      <c r="E1149" s="6"/>
      <c r="F1149" s="6"/>
      <c r="G1149" s="2"/>
      <c r="H1149" s="16"/>
      <c r="I1149" s="16"/>
      <c r="J1149" s="16"/>
      <c r="K1149" s="3">
        <f>IF('Moneda Fiat'!A1149="Venta",(E1149+F1149)*-1,'Moneda Fiat'!E1149-'Moneda Fiat'!F1149)</f>
        <v>0</v>
      </c>
    </row>
    <row r="1150" spans="1:11" ht="15" customHeight="1" x14ac:dyDescent="0.25">
      <c r="A1150" s="13"/>
      <c r="B1150" s="14"/>
      <c r="C1150" s="60"/>
      <c r="D1150" s="61" t="e">
        <f>Tabla33[[#This Row],[CANTIDADEN FIAT]]/E1150</f>
        <v>#DIV/0!</v>
      </c>
      <c r="E1150" s="6"/>
      <c r="F1150" s="6"/>
      <c r="G1150" s="2"/>
      <c r="H1150" s="16"/>
      <c r="I1150" s="16"/>
      <c r="J1150" s="16"/>
      <c r="K1150" s="3">
        <f>IF('Moneda Fiat'!A1150="Venta",(E1150+F1150)*-1,'Moneda Fiat'!E1150-'Moneda Fiat'!F1150)</f>
        <v>0</v>
      </c>
    </row>
    <row r="1151" spans="1:11" ht="15" customHeight="1" x14ac:dyDescent="0.25">
      <c r="A1151" s="13"/>
      <c r="B1151" s="14"/>
      <c r="C1151" s="60"/>
      <c r="D1151" s="61" t="e">
        <f>Tabla33[[#This Row],[CANTIDADEN FIAT]]/E1151</f>
        <v>#DIV/0!</v>
      </c>
      <c r="E1151" s="6"/>
      <c r="F1151" s="6"/>
      <c r="G1151" s="2"/>
      <c r="H1151" s="16"/>
      <c r="I1151" s="16"/>
      <c r="J1151" s="16"/>
      <c r="K1151" s="3">
        <f>IF('Moneda Fiat'!A1151="Venta",(E1151+F1151)*-1,'Moneda Fiat'!E1151-'Moneda Fiat'!F1151)</f>
        <v>0</v>
      </c>
    </row>
    <row r="1152" spans="1:11" ht="15" customHeight="1" x14ac:dyDescent="0.25">
      <c r="A1152" s="13"/>
      <c r="B1152" s="14"/>
      <c r="C1152" s="60"/>
      <c r="D1152" s="61" t="e">
        <f>Tabla33[[#This Row],[CANTIDADEN FIAT]]/E1152</f>
        <v>#DIV/0!</v>
      </c>
      <c r="E1152" s="6"/>
      <c r="F1152" s="6"/>
      <c r="G1152" s="2"/>
      <c r="H1152" s="16"/>
      <c r="I1152" s="16"/>
      <c r="J1152" s="16"/>
      <c r="K1152" s="3">
        <f>IF('Moneda Fiat'!A1152="Venta",(E1152+F1152)*-1,'Moneda Fiat'!E1152-'Moneda Fiat'!F1152)</f>
        <v>0</v>
      </c>
    </row>
    <row r="1153" spans="1:11" ht="15" customHeight="1" x14ac:dyDescent="0.25">
      <c r="A1153" s="13"/>
      <c r="B1153" s="14"/>
      <c r="C1153" s="60"/>
      <c r="D1153" s="61" t="e">
        <f>Tabla33[[#This Row],[CANTIDADEN FIAT]]/E1153</f>
        <v>#DIV/0!</v>
      </c>
      <c r="E1153" s="6"/>
      <c r="F1153" s="6"/>
      <c r="G1153" s="2"/>
      <c r="H1153" s="16"/>
      <c r="I1153" s="16"/>
      <c r="J1153" s="16"/>
      <c r="K1153" s="3">
        <f>IF('Moneda Fiat'!A1153="Venta",(E1153+F1153)*-1,'Moneda Fiat'!E1153-'Moneda Fiat'!F1153)</f>
        <v>0</v>
      </c>
    </row>
    <row r="1154" spans="1:11" ht="15" customHeight="1" x14ac:dyDescent="0.25">
      <c r="A1154" s="13"/>
      <c r="B1154" s="14"/>
      <c r="C1154" s="60"/>
      <c r="D1154" s="61" t="e">
        <f>Tabla33[[#This Row],[CANTIDADEN FIAT]]/E1154</f>
        <v>#DIV/0!</v>
      </c>
      <c r="E1154" s="6"/>
      <c r="F1154" s="6"/>
      <c r="G1154" s="2"/>
      <c r="H1154" s="16"/>
      <c r="I1154" s="16"/>
      <c r="J1154" s="16"/>
      <c r="K1154" s="3">
        <f>IF('Moneda Fiat'!A1154="Venta",(E1154+F1154)*-1,'Moneda Fiat'!E1154-'Moneda Fiat'!F1154)</f>
        <v>0</v>
      </c>
    </row>
    <row r="1155" spans="1:11" ht="15" customHeight="1" x14ac:dyDescent="0.25">
      <c r="A1155" s="13"/>
      <c r="B1155" s="14"/>
      <c r="C1155" s="60"/>
      <c r="D1155" s="61" t="e">
        <f>Tabla33[[#This Row],[CANTIDADEN FIAT]]/E1155</f>
        <v>#DIV/0!</v>
      </c>
      <c r="E1155" s="6"/>
      <c r="F1155" s="6"/>
      <c r="G1155" s="2"/>
      <c r="H1155" s="16"/>
      <c r="I1155" s="16"/>
      <c r="J1155" s="16"/>
      <c r="K1155" s="3">
        <f>IF('Moneda Fiat'!A1155="Venta",(E1155+F1155)*-1,'Moneda Fiat'!E1155-'Moneda Fiat'!F1155)</f>
        <v>0</v>
      </c>
    </row>
    <row r="1156" spans="1:11" ht="15" customHeight="1" x14ac:dyDescent="0.25">
      <c r="A1156" s="13"/>
      <c r="B1156" s="14"/>
      <c r="C1156" s="60"/>
      <c r="D1156" s="61" t="e">
        <f>Tabla33[[#This Row],[CANTIDADEN FIAT]]/E1156</f>
        <v>#DIV/0!</v>
      </c>
      <c r="E1156" s="6"/>
      <c r="F1156" s="6"/>
      <c r="G1156" s="2"/>
      <c r="H1156" s="16"/>
      <c r="I1156" s="16"/>
      <c r="J1156" s="16"/>
      <c r="K1156" s="3">
        <f>IF('Moneda Fiat'!A1156="Venta",(E1156+F1156)*-1,'Moneda Fiat'!E1156-'Moneda Fiat'!F1156)</f>
        <v>0</v>
      </c>
    </row>
    <row r="1157" spans="1:11" ht="15" customHeight="1" x14ac:dyDescent="0.25">
      <c r="A1157" s="13"/>
      <c r="B1157" s="14"/>
      <c r="C1157" s="60"/>
      <c r="D1157" s="61" t="e">
        <f>Tabla33[[#This Row],[CANTIDADEN FIAT]]/E1157</f>
        <v>#DIV/0!</v>
      </c>
      <c r="E1157" s="6"/>
      <c r="F1157" s="6"/>
      <c r="G1157" s="2"/>
      <c r="H1157" s="16"/>
      <c r="I1157" s="16"/>
      <c r="J1157" s="16"/>
      <c r="K1157" s="3">
        <f>IF('Moneda Fiat'!A1157="Venta",(E1157+F1157)*-1,'Moneda Fiat'!E1157-'Moneda Fiat'!F1157)</f>
        <v>0</v>
      </c>
    </row>
    <row r="1158" spans="1:11" ht="15" customHeight="1" x14ac:dyDescent="0.25">
      <c r="A1158" s="13"/>
      <c r="B1158" s="14"/>
      <c r="C1158" s="60"/>
      <c r="D1158" s="61" t="e">
        <f>Tabla33[[#This Row],[CANTIDADEN FIAT]]/E1158</f>
        <v>#DIV/0!</v>
      </c>
      <c r="E1158" s="6"/>
      <c r="F1158" s="6"/>
      <c r="G1158" s="2"/>
      <c r="H1158" s="16"/>
      <c r="I1158" s="16"/>
      <c r="J1158" s="16"/>
      <c r="K1158" s="3">
        <f>IF('Moneda Fiat'!A1158="Venta",(E1158+F1158)*-1,'Moneda Fiat'!E1158-'Moneda Fiat'!F1158)</f>
        <v>0</v>
      </c>
    </row>
    <row r="1159" spans="1:11" ht="15" customHeight="1" x14ac:dyDescent="0.25">
      <c r="A1159" s="13"/>
      <c r="B1159" s="14"/>
      <c r="C1159" s="60"/>
      <c r="D1159" s="61" t="e">
        <f>Tabla33[[#This Row],[CANTIDADEN FIAT]]/E1159</f>
        <v>#DIV/0!</v>
      </c>
      <c r="E1159" s="6"/>
      <c r="F1159" s="6"/>
      <c r="G1159" s="2"/>
      <c r="H1159" s="16"/>
      <c r="I1159" s="16"/>
      <c r="J1159" s="16"/>
      <c r="K1159" s="3">
        <f>IF('Moneda Fiat'!A1159="Venta",(E1159+F1159)*-1,'Moneda Fiat'!E1159-'Moneda Fiat'!F1159)</f>
        <v>0</v>
      </c>
    </row>
    <row r="1160" spans="1:11" ht="15" customHeight="1" x14ac:dyDescent="0.25">
      <c r="A1160" s="13"/>
      <c r="B1160" s="14"/>
      <c r="C1160" s="60"/>
      <c r="D1160" s="61" t="e">
        <f>Tabla33[[#This Row],[CANTIDADEN FIAT]]/E1160</f>
        <v>#DIV/0!</v>
      </c>
      <c r="E1160" s="6"/>
      <c r="F1160" s="6"/>
      <c r="G1160" s="2"/>
      <c r="H1160" s="16"/>
      <c r="I1160" s="16"/>
      <c r="J1160" s="16"/>
      <c r="K1160" s="3">
        <f>IF('Moneda Fiat'!A1160="Venta",(E1160+F1160)*-1,'Moneda Fiat'!E1160-'Moneda Fiat'!F1160)</f>
        <v>0</v>
      </c>
    </row>
    <row r="1161" spans="1:11" ht="15" customHeight="1" x14ac:dyDescent="0.25">
      <c r="A1161" s="13"/>
      <c r="B1161" s="14"/>
      <c r="C1161" s="60"/>
      <c r="D1161" s="61" t="e">
        <f>Tabla33[[#This Row],[CANTIDADEN FIAT]]/E1161</f>
        <v>#DIV/0!</v>
      </c>
      <c r="E1161" s="6"/>
      <c r="F1161" s="6"/>
      <c r="G1161" s="2"/>
      <c r="H1161" s="16"/>
      <c r="I1161" s="16"/>
      <c r="J1161" s="16"/>
      <c r="K1161" s="3">
        <f>IF('Moneda Fiat'!A1161="Venta",(E1161+F1161)*-1,'Moneda Fiat'!E1161-'Moneda Fiat'!F1161)</f>
        <v>0</v>
      </c>
    </row>
    <row r="1162" spans="1:11" ht="15" customHeight="1" x14ac:dyDescent="0.25">
      <c r="A1162" s="13"/>
      <c r="B1162" s="14"/>
      <c r="C1162" s="60"/>
      <c r="D1162" s="61" t="e">
        <f>Tabla33[[#This Row],[CANTIDADEN FIAT]]/E1162</f>
        <v>#DIV/0!</v>
      </c>
      <c r="E1162" s="6"/>
      <c r="F1162" s="6"/>
      <c r="G1162" s="2"/>
      <c r="H1162" s="16"/>
      <c r="I1162" s="16"/>
      <c r="J1162" s="16"/>
      <c r="K1162" s="3">
        <f>IF('Moneda Fiat'!A1162="Venta",(E1162+F1162)*-1,'Moneda Fiat'!E1162-'Moneda Fiat'!F1162)</f>
        <v>0</v>
      </c>
    </row>
    <row r="1163" spans="1:11" ht="15" customHeight="1" x14ac:dyDescent="0.25">
      <c r="A1163" s="13"/>
      <c r="B1163" s="14"/>
      <c r="C1163" s="60"/>
      <c r="D1163" s="61" t="e">
        <f>Tabla33[[#This Row],[CANTIDADEN FIAT]]/E1163</f>
        <v>#DIV/0!</v>
      </c>
      <c r="E1163" s="6"/>
      <c r="F1163" s="6"/>
      <c r="G1163" s="2"/>
      <c r="H1163" s="16"/>
      <c r="I1163" s="16"/>
      <c r="J1163" s="16"/>
      <c r="K1163" s="3">
        <f>IF('Moneda Fiat'!A1163="Venta",(E1163+F1163)*-1,'Moneda Fiat'!E1163-'Moneda Fiat'!F1163)</f>
        <v>0</v>
      </c>
    </row>
    <row r="1164" spans="1:11" ht="15" customHeight="1" x14ac:dyDescent="0.25">
      <c r="A1164" s="13"/>
      <c r="B1164" s="14"/>
      <c r="C1164" s="60"/>
      <c r="D1164" s="61" t="e">
        <f>Tabla33[[#This Row],[CANTIDADEN FIAT]]/E1164</f>
        <v>#DIV/0!</v>
      </c>
      <c r="E1164" s="6"/>
      <c r="F1164" s="6"/>
      <c r="G1164" s="2"/>
      <c r="H1164" s="16"/>
      <c r="I1164" s="16"/>
      <c r="J1164" s="16"/>
      <c r="K1164" s="3">
        <f>IF('Moneda Fiat'!A1164="Venta",(E1164+F1164)*-1,'Moneda Fiat'!E1164-'Moneda Fiat'!F1164)</f>
        <v>0</v>
      </c>
    </row>
    <row r="1165" spans="1:11" ht="15" customHeight="1" x14ac:dyDescent="0.25">
      <c r="A1165" s="13"/>
      <c r="B1165" s="14"/>
      <c r="C1165" s="60"/>
      <c r="D1165" s="61" t="e">
        <f>Tabla33[[#This Row],[CANTIDADEN FIAT]]/E1165</f>
        <v>#DIV/0!</v>
      </c>
      <c r="E1165" s="6"/>
      <c r="F1165" s="6"/>
      <c r="G1165" s="2"/>
      <c r="H1165" s="16"/>
      <c r="I1165" s="16"/>
      <c r="J1165" s="16"/>
      <c r="K1165" s="3">
        <f>IF('Moneda Fiat'!A1165="Venta",(E1165+F1165)*-1,'Moneda Fiat'!E1165-'Moneda Fiat'!F1165)</f>
        <v>0</v>
      </c>
    </row>
    <row r="1166" spans="1:11" ht="15" customHeight="1" x14ac:dyDescent="0.25">
      <c r="A1166" s="13"/>
      <c r="B1166" s="14"/>
      <c r="C1166" s="60"/>
      <c r="D1166" s="61" t="e">
        <f>Tabla33[[#This Row],[CANTIDADEN FIAT]]/E1166</f>
        <v>#DIV/0!</v>
      </c>
      <c r="E1166" s="6"/>
      <c r="F1166" s="6"/>
      <c r="G1166" s="2"/>
      <c r="H1166" s="16"/>
      <c r="I1166" s="16"/>
      <c r="J1166" s="16"/>
      <c r="K1166" s="3">
        <f>IF('Moneda Fiat'!A1166="Venta",(E1166+F1166)*-1,'Moneda Fiat'!E1166-'Moneda Fiat'!F1166)</f>
        <v>0</v>
      </c>
    </row>
    <row r="1167" spans="1:11" ht="15" customHeight="1" x14ac:dyDescent="0.25">
      <c r="A1167" s="13"/>
      <c r="B1167" s="14"/>
      <c r="C1167" s="60"/>
      <c r="D1167" s="61" t="e">
        <f>Tabla33[[#This Row],[CANTIDADEN FIAT]]/E1167</f>
        <v>#DIV/0!</v>
      </c>
      <c r="E1167" s="6"/>
      <c r="F1167" s="6"/>
      <c r="G1167" s="2"/>
      <c r="H1167" s="16"/>
      <c r="I1167" s="16"/>
      <c r="J1167" s="16"/>
      <c r="K1167" s="3">
        <f>IF('Moneda Fiat'!A1167="Venta",(E1167+F1167)*-1,'Moneda Fiat'!E1167-'Moneda Fiat'!F1167)</f>
        <v>0</v>
      </c>
    </row>
    <row r="1168" spans="1:11" ht="15" customHeight="1" x14ac:dyDescent="0.25">
      <c r="A1168" s="13"/>
      <c r="B1168" s="14"/>
      <c r="C1168" s="60"/>
      <c r="D1168" s="61" t="e">
        <f>Tabla33[[#This Row],[CANTIDADEN FIAT]]/E1168</f>
        <v>#DIV/0!</v>
      </c>
      <c r="E1168" s="6"/>
      <c r="F1168" s="6"/>
      <c r="G1168" s="2"/>
      <c r="H1168" s="16"/>
      <c r="I1168" s="16"/>
      <c r="J1168" s="16"/>
      <c r="K1168" s="3">
        <f>IF('Moneda Fiat'!A1168="Venta",(E1168+F1168)*-1,'Moneda Fiat'!E1168-'Moneda Fiat'!F1168)</f>
        <v>0</v>
      </c>
    </row>
    <row r="1169" spans="1:11" ht="15" customHeight="1" x14ac:dyDescent="0.25">
      <c r="A1169" s="13"/>
      <c r="B1169" s="14"/>
      <c r="C1169" s="60"/>
      <c r="D1169" s="61" t="e">
        <f>Tabla33[[#This Row],[CANTIDADEN FIAT]]/E1169</f>
        <v>#DIV/0!</v>
      </c>
      <c r="E1169" s="6"/>
      <c r="F1169" s="6"/>
      <c r="G1169" s="2"/>
      <c r="H1169" s="16"/>
      <c r="I1169" s="16"/>
      <c r="J1169" s="16"/>
      <c r="K1169" s="3">
        <f>IF('Moneda Fiat'!A1169="Venta",(E1169+F1169)*-1,'Moneda Fiat'!E1169-'Moneda Fiat'!F1169)</f>
        <v>0</v>
      </c>
    </row>
    <row r="1170" spans="1:11" ht="15" customHeight="1" x14ac:dyDescent="0.25">
      <c r="A1170" s="13"/>
      <c r="B1170" s="14"/>
      <c r="C1170" s="60"/>
      <c r="D1170" s="61" t="e">
        <f>Tabla33[[#This Row],[CANTIDADEN FIAT]]/E1170</f>
        <v>#DIV/0!</v>
      </c>
      <c r="E1170" s="6"/>
      <c r="F1170" s="6"/>
      <c r="G1170" s="2"/>
      <c r="H1170" s="16"/>
      <c r="I1170" s="16"/>
      <c r="J1170" s="16"/>
      <c r="K1170" s="3">
        <f>IF('Moneda Fiat'!A1170="Venta",(E1170+F1170)*-1,'Moneda Fiat'!E1170-'Moneda Fiat'!F1170)</f>
        <v>0</v>
      </c>
    </row>
    <row r="1171" spans="1:11" ht="15" customHeight="1" x14ac:dyDescent="0.25">
      <c r="A1171" s="13"/>
      <c r="B1171" s="14"/>
      <c r="C1171" s="60"/>
      <c r="D1171" s="61" t="e">
        <f>Tabla33[[#This Row],[CANTIDADEN FIAT]]/E1171</f>
        <v>#DIV/0!</v>
      </c>
      <c r="E1171" s="6"/>
      <c r="F1171" s="6"/>
      <c r="G1171" s="2"/>
      <c r="H1171" s="16"/>
      <c r="I1171" s="16"/>
      <c r="J1171" s="16"/>
      <c r="K1171" s="3">
        <f>IF('Moneda Fiat'!A1171="Venta",(E1171+F1171)*-1,'Moneda Fiat'!E1171-'Moneda Fiat'!F1171)</f>
        <v>0</v>
      </c>
    </row>
    <row r="1172" spans="1:11" ht="15" customHeight="1" x14ac:dyDescent="0.25">
      <c r="A1172" s="13"/>
      <c r="B1172" s="14"/>
      <c r="C1172" s="60"/>
      <c r="D1172" s="61" t="e">
        <f>Tabla33[[#This Row],[CANTIDADEN FIAT]]/E1172</f>
        <v>#DIV/0!</v>
      </c>
      <c r="E1172" s="6"/>
      <c r="F1172" s="6"/>
      <c r="G1172" s="2"/>
      <c r="H1172" s="16"/>
      <c r="I1172" s="16"/>
      <c r="J1172" s="16"/>
      <c r="K1172" s="3">
        <f>IF('Moneda Fiat'!A1172="Venta",(E1172+F1172)*-1,'Moneda Fiat'!E1172-'Moneda Fiat'!F1172)</f>
        <v>0</v>
      </c>
    </row>
    <row r="1173" spans="1:11" ht="15" customHeight="1" x14ac:dyDescent="0.25">
      <c r="A1173" s="13"/>
      <c r="B1173" s="14"/>
      <c r="C1173" s="60"/>
      <c r="D1173" s="61" t="e">
        <f>Tabla33[[#This Row],[CANTIDADEN FIAT]]/E1173</f>
        <v>#DIV/0!</v>
      </c>
      <c r="E1173" s="6"/>
      <c r="F1173" s="6"/>
      <c r="G1173" s="2"/>
      <c r="H1173" s="16"/>
      <c r="I1173" s="16"/>
      <c r="J1173" s="16"/>
      <c r="K1173" s="3">
        <f>IF('Moneda Fiat'!A1173="Venta",(E1173+F1173)*-1,'Moneda Fiat'!E1173-'Moneda Fiat'!F1173)</f>
        <v>0</v>
      </c>
    </row>
    <row r="1174" spans="1:11" ht="15" customHeight="1" x14ac:dyDescent="0.25">
      <c r="A1174" s="13"/>
      <c r="B1174" s="14"/>
      <c r="C1174" s="60"/>
      <c r="D1174" s="61" t="e">
        <f>Tabla33[[#This Row],[CANTIDADEN FIAT]]/E1174</f>
        <v>#DIV/0!</v>
      </c>
      <c r="E1174" s="6"/>
      <c r="F1174" s="6"/>
      <c r="G1174" s="2"/>
      <c r="H1174" s="16"/>
      <c r="I1174" s="16"/>
      <c r="J1174" s="16"/>
      <c r="K1174" s="3">
        <f>IF('Moneda Fiat'!A1174="Venta",(E1174+F1174)*-1,'Moneda Fiat'!E1174-'Moneda Fiat'!F1174)</f>
        <v>0</v>
      </c>
    </row>
    <row r="1175" spans="1:11" ht="15" customHeight="1" x14ac:dyDescent="0.25">
      <c r="A1175" s="13"/>
      <c r="B1175" s="14"/>
      <c r="C1175" s="60"/>
      <c r="D1175" s="61" t="e">
        <f>Tabla33[[#This Row],[CANTIDADEN FIAT]]/E1175</f>
        <v>#DIV/0!</v>
      </c>
      <c r="E1175" s="6"/>
      <c r="F1175" s="6"/>
      <c r="G1175" s="2"/>
      <c r="H1175" s="16"/>
      <c r="I1175" s="16"/>
      <c r="J1175" s="16"/>
      <c r="K1175" s="3">
        <f>IF('Moneda Fiat'!A1175="Venta",(E1175+F1175)*-1,'Moneda Fiat'!E1175-'Moneda Fiat'!F1175)</f>
        <v>0</v>
      </c>
    </row>
    <row r="1176" spans="1:11" ht="15" customHeight="1" x14ac:dyDescent="0.25">
      <c r="A1176" s="13"/>
      <c r="B1176" s="14"/>
      <c r="C1176" s="60"/>
      <c r="D1176" s="61" t="e">
        <f>Tabla33[[#This Row],[CANTIDADEN FIAT]]/E1176</f>
        <v>#DIV/0!</v>
      </c>
      <c r="E1176" s="6"/>
      <c r="F1176" s="6"/>
      <c r="G1176" s="2"/>
      <c r="H1176" s="16"/>
      <c r="I1176" s="16"/>
      <c r="J1176" s="16"/>
      <c r="K1176" s="3">
        <f>IF('Moneda Fiat'!A1176="Venta",(E1176+F1176)*-1,'Moneda Fiat'!E1176-'Moneda Fiat'!F1176)</f>
        <v>0</v>
      </c>
    </row>
    <row r="1177" spans="1:11" ht="15" customHeight="1" x14ac:dyDescent="0.25">
      <c r="A1177" s="13"/>
      <c r="B1177" s="14"/>
      <c r="C1177" s="60"/>
      <c r="D1177" s="61" t="e">
        <f>Tabla33[[#This Row],[CANTIDADEN FIAT]]/E1177</f>
        <v>#DIV/0!</v>
      </c>
      <c r="E1177" s="6"/>
      <c r="F1177" s="6"/>
      <c r="G1177" s="2"/>
      <c r="H1177" s="16"/>
      <c r="I1177" s="16"/>
      <c r="J1177" s="16"/>
      <c r="K1177" s="3">
        <f>IF('Moneda Fiat'!A1177="Venta",(E1177+F1177)*-1,'Moneda Fiat'!E1177-'Moneda Fiat'!F1177)</f>
        <v>0</v>
      </c>
    </row>
    <row r="1178" spans="1:11" ht="15" customHeight="1" x14ac:dyDescent="0.25">
      <c r="A1178" s="13"/>
      <c r="B1178" s="14"/>
      <c r="C1178" s="60"/>
      <c r="D1178" s="61" t="e">
        <f>Tabla33[[#This Row],[CANTIDADEN FIAT]]/E1178</f>
        <v>#DIV/0!</v>
      </c>
      <c r="E1178" s="6"/>
      <c r="F1178" s="6"/>
      <c r="G1178" s="2"/>
      <c r="H1178" s="16"/>
      <c r="I1178" s="16"/>
      <c r="J1178" s="16"/>
      <c r="K1178" s="3">
        <f>IF('Moneda Fiat'!A1178="Venta",(E1178+F1178)*-1,'Moneda Fiat'!E1178-'Moneda Fiat'!F1178)</f>
        <v>0</v>
      </c>
    </row>
    <row r="1179" spans="1:11" ht="15" customHeight="1" x14ac:dyDescent="0.25">
      <c r="A1179" s="13"/>
      <c r="B1179" s="14"/>
      <c r="C1179" s="60"/>
      <c r="D1179" s="61" t="e">
        <f>Tabla33[[#This Row],[CANTIDADEN FIAT]]/E1179</f>
        <v>#DIV/0!</v>
      </c>
      <c r="E1179" s="6"/>
      <c r="F1179" s="6"/>
      <c r="G1179" s="2"/>
      <c r="H1179" s="16"/>
      <c r="I1179" s="16"/>
      <c r="J1179" s="16"/>
      <c r="K1179" s="3">
        <f>IF('Moneda Fiat'!A1179="Venta",(E1179+F1179)*-1,'Moneda Fiat'!E1179-'Moneda Fiat'!F1179)</f>
        <v>0</v>
      </c>
    </row>
    <row r="1180" spans="1:11" ht="15" customHeight="1" x14ac:dyDescent="0.25">
      <c r="A1180" s="13"/>
      <c r="B1180" s="14"/>
      <c r="C1180" s="60"/>
      <c r="D1180" s="61" t="e">
        <f>Tabla33[[#This Row],[CANTIDADEN FIAT]]/E1180</f>
        <v>#DIV/0!</v>
      </c>
      <c r="E1180" s="6"/>
      <c r="F1180" s="6"/>
      <c r="G1180" s="2"/>
      <c r="H1180" s="16"/>
      <c r="I1180" s="16"/>
      <c r="J1180" s="16"/>
      <c r="K1180" s="3">
        <f>IF('Moneda Fiat'!A1180="Venta",(E1180+F1180)*-1,'Moneda Fiat'!E1180-'Moneda Fiat'!F1180)</f>
        <v>0</v>
      </c>
    </row>
    <row r="1181" spans="1:11" ht="15" customHeight="1" x14ac:dyDescent="0.25">
      <c r="A1181" s="13"/>
      <c r="B1181" s="14"/>
      <c r="C1181" s="60"/>
      <c r="D1181" s="61" t="e">
        <f>Tabla33[[#This Row],[CANTIDADEN FIAT]]/E1181</f>
        <v>#DIV/0!</v>
      </c>
      <c r="E1181" s="6"/>
      <c r="F1181" s="6"/>
      <c r="G1181" s="2"/>
      <c r="H1181" s="16"/>
      <c r="I1181" s="16"/>
      <c r="J1181" s="16"/>
      <c r="K1181" s="3">
        <f>IF('Moneda Fiat'!A1181="Venta",(E1181+F1181)*-1,'Moneda Fiat'!E1181-'Moneda Fiat'!F1181)</f>
        <v>0</v>
      </c>
    </row>
    <row r="1182" spans="1:11" ht="15" customHeight="1" x14ac:dyDescent="0.25">
      <c r="A1182" s="13"/>
      <c r="B1182" s="14"/>
      <c r="C1182" s="60"/>
      <c r="D1182" s="61" t="e">
        <f>Tabla33[[#This Row],[CANTIDADEN FIAT]]/E1182</f>
        <v>#DIV/0!</v>
      </c>
      <c r="E1182" s="6"/>
      <c r="F1182" s="6"/>
      <c r="G1182" s="2"/>
      <c r="H1182" s="16"/>
      <c r="I1182" s="16"/>
      <c r="J1182" s="16"/>
      <c r="K1182" s="3">
        <f>IF('Moneda Fiat'!A1182="Venta",(E1182+F1182)*-1,'Moneda Fiat'!E1182-'Moneda Fiat'!F1182)</f>
        <v>0</v>
      </c>
    </row>
    <row r="1183" spans="1:11" ht="15" customHeight="1" x14ac:dyDescent="0.25">
      <c r="A1183" s="13"/>
      <c r="B1183" s="14"/>
      <c r="C1183" s="60"/>
      <c r="D1183" s="61" t="e">
        <f>Tabla33[[#This Row],[CANTIDADEN FIAT]]/E1183</f>
        <v>#DIV/0!</v>
      </c>
      <c r="E1183" s="6"/>
      <c r="F1183" s="6"/>
      <c r="G1183" s="2"/>
      <c r="H1183" s="16"/>
      <c r="I1183" s="16"/>
      <c r="J1183" s="16"/>
      <c r="K1183" s="3">
        <f>IF('Moneda Fiat'!A1183="Venta",(E1183+F1183)*-1,'Moneda Fiat'!E1183-'Moneda Fiat'!F1183)</f>
        <v>0</v>
      </c>
    </row>
    <row r="1184" spans="1:11" ht="15" customHeight="1" x14ac:dyDescent="0.25">
      <c r="A1184" s="13"/>
      <c r="B1184" s="14"/>
      <c r="C1184" s="60"/>
      <c r="D1184" s="61" t="e">
        <f>Tabla33[[#This Row],[CANTIDADEN FIAT]]/E1184</f>
        <v>#DIV/0!</v>
      </c>
      <c r="E1184" s="6"/>
      <c r="F1184" s="6"/>
      <c r="G1184" s="2"/>
      <c r="H1184" s="16"/>
      <c r="I1184" s="16"/>
      <c r="J1184" s="16"/>
      <c r="K1184" s="3">
        <f>IF('Moneda Fiat'!A1184="Venta",(E1184+F1184)*-1,'Moneda Fiat'!E1184-'Moneda Fiat'!F1184)</f>
        <v>0</v>
      </c>
    </row>
    <row r="1185" spans="1:11" ht="15" customHeight="1" x14ac:dyDescent="0.25">
      <c r="A1185" s="13"/>
      <c r="B1185" s="14"/>
      <c r="C1185" s="60"/>
      <c r="D1185" s="61" t="e">
        <f>Tabla33[[#This Row],[CANTIDADEN FIAT]]/E1185</f>
        <v>#DIV/0!</v>
      </c>
      <c r="E1185" s="6"/>
      <c r="F1185" s="6"/>
      <c r="G1185" s="2"/>
      <c r="H1185" s="16"/>
      <c r="I1185" s="16"/>
      <c r="J1185" s="16"/>
      <c r="K1185" s="3">
        <f>IF('Moneda Fiat'!A1185="Venta",(E1185+F1185)*-1,'Moneda Fiat'!E1185-'Moneda Fiat'!F1185)</f>
        <v>0</v>
      </c>
    </row>
    <row r="1186" spans="1:11" ht="15" customHeight="1" x14ac:dyDescent="0.25">
      <c r="A1186" s="13"/>
      <c r="B1186" s="14"/>
      <c r="C1186" s="60"/>
      <c r="D1186" s="61" t="e">
        <f>Tabla33[[#This Row],[CANTIDADEN FIAT]]/E1186</f>
        <v>#DIV/0!</v>
      </c>
      <c r="E1186" s="6"/>
      <c r="F1186" s="6"/>
      <c r="G1186" s="2"/>
      <c r="H1186" s="16"/>
      <c r="I1186" s="16"/>
      <c r="J1186" s="16"/>
      <c r="K1186" s="3">
        <f>IF('Moneda Fiat'!A1186="Venta",(E1186+F1186)*-1,'Moneda Fiat'!E1186-'Moneda Fiat'!F1186)</f>
        <v>0</v>
      </c>
    </row>
    <row r="1187" spans="1:11" ht="15" customHeight="1" x14ac:dyDescent="0.25">
      <c r="A1187" s="13"/>
      <c r="B1187" s="14"/>
      <c r="C1187" s="60"/>
      <c r="D1187" s="61" t="e">
        <f>Tabla33[[#This Row],[CANTIDADEN FIAT]]/E1187</f>
        <v>#DIV/0!</v>
      </c>
      <c r="E1187" s="6"/>
      <c r="F1187" s="6"/>
      <c r="G1187" s="2"/>
      <c r="H1187" s="16"/>
      <c r="I1187" s="16"/>
      <c r="J1187" s="16"/>
      <c r="K1187" s="3">
        <f>IF('Moneda Fiat'!A1187="Venta",(E1187+F1187)*-1,'Moneda Fiat'!E1187-'Moneda Fiat'!F1187)</f>
        <v>0</v>
      </c>
    </row>
    <row r="1188" spans="1:11" ht="15" customHeight="1" x14ac:dyDescent="0.25">
      <c r="A1188" s="13"/>
      <c r="B1188" s="14"/>
      <c r="C1188" s="60"/>
      <c r="D1188" s="61" t="e">
        <f>Tabla33[[#This Row],[CANTIDADEN FIAT]]/E1188</f>
        <v>#DIV/0!</v>
      </c>
      <c r="E1188" s="6"/>
      <c r="F1188" s="6"/>
      <c r="G1188" s="2"/>
      <c r="H1188" s="16"/>
      <c r="I1188" s="16"/>
      <c r="J1188" s="16"/>
      <c r="K1188" s="3">
        <f>IF('Moneda Fiat'!A1188="Venta",(E1188+F1188)*-1,'Moneda Fiat'!E1188-'Moneda Fiat'!F1188)</f>
        <v>0</v>
      </c>
    </row>
    <row r="1189" spans="1:11" ht="15" customHeight="1" x14ac:dyDescent="0.25">
      <c r="A1189" s="13"/>
      <c r="B1189" s="14"/>
      <c r="C1189" s="60"/>
      <c r="D1189" s="61" t="e">
        <f>Tabla33[[#This Row],[CANTIDADEN FIAT]]/E1189</f>
        <v>#DIV/0!</v>
      </c>
      <c r="E1189" s="6"/>
      <c r="F1189" s="6"/>
      <c r="G1189" s="2"/>
      <c r="H1189" s="16"/>
      <c r="I1189" s="16"/>
      <c r="J1189" s="16"/>
      <c r="K1189" s="3">
        <f>IF('Moneda Fiat'!A1189="Venta",(E1189+F1189)*-1,'Moneda Fiat'!E1189-'Moneda Fiat'!F1189)</f>
        <v>0</v>
      </c>
    </row>
    <row r="1190" spans="1:11" ht="15" customHeight="1" x14ac:dyDescent="0.25">
      <c r="A1190" s="13"/>
      <c r="B1190" s="14"/>
      <c r="C1190" s="60"/>
      <c r="D1190" s="61" t="e">
        <f>Tabla33[[#This Row],[CANTIDADEN FIAT]]/E1190</f>
        <v>#DIV/0!</v>
      </c>
      <c r="E1190" s="6"/>
      <c r="F1190" s="6"/>
      <c r="G1190" s="2"/>
      <c r="H1190" s="16"/>
      <c r="I1190" s="16"/>
      <c r="J1190" s="16"/>
      <c r="K1190" s="3">
        <f>IF('Moneda Fiat'!A1190="Venta",(E1190+F1190)*-1,'Moneda Fiat'!E1190-'Moneda Fiat'!F1190)</f>
        <v>0</v>
      </c>
    </row>
    <row r="1191" spans="1:11" ht="15" customHeight="1" x14ac:dyDescent="0.25">
      <c r="A1191" s="13"/>
      <c r="B1191" s="14"/>
      <c r="C1191" s="60"/>
      <c r="D1191" s="61" t="e">
        <f>Tabla33[[#This Row],[CANTIDADEN FIAT]]/E1191</f>
        <v>#DIV/0!</v>
      </c>
      <c r="E1191" s="6"/>
      <c r="F1191" s="6"/>
      <c r="G1191" s="2"/>
      <c r="H1191" s="16"/>
      <c r="I1191" s="16"/>
      <c r="J1191" s="16"/>
      <c r="K1191" s="3">
        <f>IF('Moneda Fiat'!A1191="Venta",(E1191+F1191)*-1,'Moneda Fiat'!E1191-'Moneda Fiat'!F1191)</f>
        <v>0</v>
      </c>
    </row>
    <row r="1192" spans="1:11" ht="15" customHeight="1" x14ac:dyDescent="0.25">
      <c r="A1192" s="13"/>
      <c r="B1192" s="14"/>
      <c r="C1192" s="60"/>
      <c r="D1192" s="61" t="e">
        <f>Tabla33[[#This Row],[CANTIDADEN FIAT]]/E1192</f>
        <v>#DIV/0!</v>
      </c>
      <c r="E1192" s="6"/>
      <c r="F1192" s="6"/>
      <c r="G1192" s="2"/>
      <c r="H1192" s="16"/>
      <c r="I1192" s="16"/>
      <c r="J1192" s="16"/>
      <c r="K1192" s="3">
        <f>IF('Moneda Fiat'!A1192="Venta",(E1192+F1192)*-1,'Moneda Fiat'!E1192-'Moneda Fiat'!F1192)</f>
        <v>0</v>
      </c>
    </row>
    <row r="1193" spans="1:11" ht="15" customHeight="1" x14ac:dyDescent="0.25">
      <c r="A1193" s="13"/>
      <c r="B1193" s="14"/>
      <c r="C1193" s="60"/>
      <c r="D1193" s="61" t="e">
        <f>Tabla33[[#This Row],[CANTIDADEN FIAT]]/E1193</f>
        <v>#DIV/0!</v>
      </c>
      <c r="E1193" s="6"/>
      <c r="F1193" s="6"/>
      <c r="G1193" s="2"/>
      <c r="H1193" s="16"/>
      <c r="I1193" s="16"/>
      <c r="J1193" s="16"/>
      <c r="K1193" s="3">
        <f>IF('Moneda Fiat'!A1193="Venta",(E1193+F1193)*-1,'Moneda Fiat'!E1193-'Moneda Fiat'!F1193)</f>
        <v>0</v>
      </c>
    </row>
    <row r="1194" spans="1:11" ht="15" customHeight="1" x14ac:dyDescent="0.25">
      <c r="A1194" s="13"/>
      <c r="B1194" s="14"/>
      <c r="C1194" s="60"/>
      <c r="D1194" s="61" t="e">
        <f>Tabla33[[#This Row],[CANTIDADEN FIAT]]/E1194</f>
        <v>#DIV/0!</v>
      </c>
      <c r="E1194" s="6"/>
      <c r="F1194" s="6"/>
      <c r="G1194" s="2"/>
      <c r="H1194" s="16"/>
      <c r="I1194" s="16"/>
      <c r="J1194" s="16"/>
      <c r="K1194" s="3">
        <f>IF('Moneda Fiat'!A1194="Venta",(E1194+F1194)*-1,'Moneda Fiat'!E1194-'Moneda Fiat'!F1194)</f>
        <v>0</v>
      </c>
    </row>
    <row r="1195" spans="1:11" ht="15" customHeight="1" x14ac:dyDescent="0.25">
      <c r="A1195" s="13"/>
      <c r="B1195" s="14"/>
      <c r="C1195" s="60"/>
      <c r="D1195" s="61" t="e">
        <f>Tabla33[[#This Row],[CANTIDADEN FIAT]]/E1195</f>
        <v>#DIV/0!</v>
      </c>
      <c r="E1195" s="6"/>
      <c r="F1195" s="6"/>
      <c r="G1195" s="2"/>
      <c r="H1195" s="16"/>
      <c r="I1195" s="16"/>
      <c r="J1195" s="16"/>
      <c r="K1195" s="3">
        <f>IF('Moneda Fiat'!A1195="Venta",(E1195+F1195)*-1,'Moneda Fiat'!E1195-'Moneda Fiat'!F1195)</f>
        <v>0</v>
      </c>
    </row>
    <row r="1196" spans="1:11" ht="15" customHeight="1" x14ac:dyDescent="0.25">
      <c r="A1196" s="13"/>
      <c r="B1196" s="14"/>
      <c r="C1196" s="60"/>
      <c r="D1196" s="61" t="e">
        <f>Tabla33[[#This Row],[CANTIDADEN FIAT]]/E1196</f>
        <v>#DIV/0!</v>
      </c>
      <c r="E1196" s="6"/>
      <c r="F1196" s="6"/>
      <c r="G1196" s="2"/>
      <c r="H1196" s="16"/>
      <c r="I1196" s="16"/>
      <c r="J1196" s="16"/>
      <c r="K1196" s="3">
        <f>IF('Moneda Fiat'!A1196="Venta",(E1196+F1196)*-1,'Moneda Fiat'!E1196-'Moneda Fiat'!F1196)</f>
        <v>0</v>
      </c>
    </row>
    <row r="1197" spans="1:11" ht="15" customHeight="1" x14ac:dyDescent="0.25">
      <c r="A1197" s="13"/>
      <c r="B1197" s="14"/>
      <c r="C1197" s="60"/>
      <c r="D1197" s="61" t="e">
        <f>Tabla33[[#This Row],[CANTIDADEN FIAT]]/E1197</f>
        <v>#DIV/0!</v>
      </c>
      <c r="E1197" s="6"/>
      <c r="F1197" s="6"/>
      <c r="G1197" s="2"/>
      <c r="H1197" s="16"/>
      <c r="I1197" s="16"/>
      <c r="J1197" s="16"/>
      <c r="K1197" s="3">
        <f>IF('Moneda Fiat'!A1197="Venta",(E1197+F1197)*-1,'Moneda Fiat'!E1197-'Moneda Fiat'!F1197)</f>
        <v>0</v>
      </c>
    </row>
    <row r="1198" spans="1:11" ht="15" customHeight="1" x14ac:dyDescent="0.25">
      <c r="A1198" s="13"/>
      <c r="B1198" s="14"/>
      <c r="C1198" s="60"/>
      <c r="D1198" s="61" t="e">
        <f>Tabla33[[#This Row],[CANTIDADEN FIAT]]/E1198</f>
        <v>#DIV/0!</v>
      </c>
      <c r="E1198" s="6"/>
      <c r="F1198" s="6"/>
      <c r="G1198" s="2"/>
      <c r="H1198" s="16"/>
      <c r="I1198" s="16"/>
      <c r="J1198" s="16"/>
      <c r="K1198" s="3">
        <f>IF('Moneda Fiat'!A1198="Venta",(E1198+F1198)*-1,'Moneda Fiat'!E1198-'Moneda Fiat'!F1198)</f>
        <v>0</v>
      </c>
    </row>
    <row r="1199" spans="1:11" ht="15" customHeight="1" x14ac:dyDescent="0.25">
      <c r="A1199" s="13"/>
      <c r="B1199" s="14"/>
      <c r="C1199" s="60"/>
      <c r="D1199" s="61" t="e">
        <f>Tabla33[[#This Row],[CANTIDADEN FIAT]]/E1199</f>
        <v>#DIV/0!</v>
      </c>
      <c r="E1199" s="6"/>
      <c r="F1199" s="6"/>
      <c r="G1199" s="2"/>
      <c r="H1199" s="16"/>
      <c r="I1199" s="16"/>
      <c r="J1199" s="16"/>
      <c r="K1199" s="3">
        <f>IF('Moneda Fiat'!A1199="Venta",(E1199+F1199)*-1,'Moneda Fiat'!E1199-'Moneda Fiat'!F1199)</f>
        <v>0</v>
      </c>
    </row>
    <row r="1200" spans="1:11" ht="15" customHeight="1" x14ac:dyDescent="0.25">
      <c r="A1200" s="13"/>
      <c r="B1200" s="14"/>
      <c r="C1200" s="60"/>
      <c r="D1200" s="61" t="e">
        <f>Tabla33[[#This Row],[CANTIDADEN FIAT]]/E1200</f>
        <v>#DIV/0!</v>
      </c>
      <c r="E1200" s="6"/>
      <c r="F1200" s="6"/>
      <c r="G1200" s="2"/>
      <c r="H1200" s="16"/>
      <c r="I1200" s="16"/>
      <c r="J1200" s="16"/>
      <c r="K1200" s="3">
        <f>IF('Moneda Fiat'!A1200="Venta",(E1200+F1200)*-1,'Moneda Fiat'!E1200-'Moneda Fiat'!F1200)</f>
        <v>0</v>
      </c>
    </row>
    <row r="1201" spans="1:11" ht="15" customHeight="1" x14ac:dyDescent="0.25">
      <c r="A1201" s="13"/>
      <c r="B1201" s="14"/>
      <c r="C1201" s="60"/>
      <c r="D1201" s="61" t="e">
        <f>Tabla33[[#This Row],[CANTIDADEN FIAT]]/E1201</f>
        <v>#DIV/0!</v>
      </c>
      <c r="E1201" s="6"/>
      <c r="F1201" s="6"/>
      <c r="G1201" s="2"/>
      <c r="H1201" s="16"/>
      <c r="I1201" s="16"/>
      <c r="J1201" s="16"/>
      <c r="K1201" s="3">
        <f>IF('Moneda Fiat'!A1201="Venta",(E1201+F1201)*-1,'Moneda Fiat'!E1201-'Moneda Fiat'!F1201)</f>
        <v>0</v>
      </c>
    </row>
    <row r="1202" spans="1:11" ht="15" customHeight="1" x14ac:dyDescent="0.25">
      <c r="A1202" s="13"/>
      <c r="B1202" s="14"/>
      <c r="C1202" s="60"/>
      <c r="D1202" s="61" t="e">
        <f>Tabla33[[#This Row],[CANTIDADEN FIAT]]/E1202</f>
        <v>#DIV/0!</v>
      </c>
      <c r="E1202" s="6"/>
      <c r="F1202" s="6"/>
      <c r="G1202" s="2"/>
      <c r="H1202" s="16"/>
      <c r="I1202" s="16"/>
      <c r="J1202" s="16"/>
      <c r="K1202" s="3">
        <f>IF('Moneda Fiat'!A1202="Venta",(E1202+F1202)*-1,'Moneda Fiat'!E1202-'Moneda Fiat'!F1202)</f>
        <v>0</v>
      </c>
    </row>
    <row r="1203" spans="1:11" ht="15" customHeight="1" x14ac:dyDescent="0.25">
      <c r="A1203" s="13"/>
      <c r="B1203" s="14"/>
      <c r="C1203" s="60"/>
      <c r="D1203" s="61" t="e">
        <f>Tabla33[[#This Row],[CANTIDADEN FIAT]]/E1203</f>
        <v>#DIV/0!</v>
      </c>
      <c r="E1203" s="6"/>
      <c r="F1203" s="6"/>
      <c r="G1203" s="2"/>
      <c r="H1203" s="16"/>
      <c r="I1203" s="16"/>
      <c r="J1203" s="16"/>
      <c r="K1203" s="3">
        <f>IF('Moneda Fiat'!A1203="Venta",(E1203+F1203)*-1,'Moneda Fiat'!E1203-'Moneda Fiat'!F1203)</f>
        <v>0</v>
      </c>
    </row>
    <row r="1204" spans="1:11" ht="15" customHeight="1" x14ac:dyDescent="0.25">
      <c r="A1204" s="13"/>
      <c r="B1204" s="14"/>
      <c r="C1204" s="60"/>
      <c r="D1204" s="61" t="e">
        <f>Tabla33[[#This Row],[CANTIDADEN FIAT]]/E1204</f>
        <v>#DIV/0!</v>
      </c>
      <c r="E1204" s="6"/>
      <c r="F1204" s="6"/>
      <c r="G1204" s="2"/>
      <c r="H1204" s="16"/>
      <c r="I1204" s="16"/>
      <c r="J1204" s="16"/>
      <c r="K1204" s="3">
        <f>IF('Moneda Fiat'!A1204="Venta",(E1204+F1204)*-1,'Moneda Fiat'!E1204-'Moneda Fiat'!F1204)</f>
        <v>0</v>
      </c>
    </row>
    <row r="1205" spans="1:11" ht="15" customHeight="1" x14ac:dyDescent="0.25">
      <c r="A1205" s="13"/>
      <c r="B1205" s="14"/>
      <c r="C1205" s="60"/>
      <c r="D1205" s="61" t="e">
        <f>Tabla33[[#This Row],[CANTIDADEN FIAT]]/E1205</f>
        <v>#DIV/0!</v>
      </c>
      <c r="E1205" s="6"/>
      <c r="F1205" s="6"/>
      <c r="G1205" s="2"/>
      <c r="H1205" s="16"/>
      <c r="I1205" s="16"/>
      <c r="J1205" s="16"/>
      <c r="K1205" s="3">
        <f>IF('Moneda Fiat'!A1205="Venta",(E1205+F1205)*-1,'Moneda Fiat'!E1205-'Moneda Fiat'!F1205)</f>
        <v>0</v>
      </c>
    </row>
    <row r="1206" spans="1:11" ht="15" customHeight="1" x14ac:dyDescent="0.25">
      <c r="A1206" s="13"/>
      <c r="B1206" s="14"/>
      <c r="C1206" s="60"/>
      <c r="D1206" s="61" t="e">
        <f>Tabla33[[#This Row],[CANTIDADEN FIAT]]/E1206</f>
        <v>#DIV/0!</v>
      </c>
      <c r="E1206" s="6"/>
      <c r="F1206" s="6"/>
      <c r="G1206" s="2"/>
      <c r="H1206" s="16"/>
      <c r="I1206" s="16"/>
      <c r="J1206" s="16"/>
      <c r="K1206" s="3">
        <f>IF('Moneda Fiat'!A1206="Venta",(E1206+F1206)*-1,'Moneda Fiat'!E1206-'Moneda Fiat'!F1206)</f>
        <v>0</v>
      </c>
    </row>
    <row r="1207" spans="1:11" ht="15" customHeight="1" x14ac:dyDescent="0.25">
      <c r="A1207" s="13"/>
      <c r="B1207" s="14"/>
      <c r="C1207" s="60"/>
      <c r="D1207" s="61" t="e">
        <f>Tabla33[[#This Row],[CANTIDADEN FIAT]]/E1207</f>
        <v>#DIV/0!</v>
      </c>
      <c r="E1207" s="6"/>
      <c r="F1207" s="6"/>
      <c r="G1207" s="2"/>
      <c r="H1207" s="16"/>
      <c r="I1207" s="16"/>
      <c r="J1207" s="16"/>
      <c r="K1207" s="3">
        <f>IF('Moneda Fiat'!A1207="Venta",(E1207+F1207)*-1,'Moneda Fiat'!E1207-'Moneda Fiat'!F1207)</f>
        <v>0</v>
      </c>
    </row>
    <row r="1208" spans="1:11" ht="15" customHeight="1" x14ac:dyDescent="0.25">
      <c r="A1208" s="13"/>
      <c r="B1208" s="14"/>
      <c r="C1208" s="60"/>
      <c r="D1208" s="61" t="e">
        <f>Tabla33[[#This Row],[CANTIDADEN FIAT]]/E1208</f>
        <v>#DIV/0!</v>
      </c>
      <c r="E1208" s="6"/>
      <c r="F1208" s="6"/>
      <c r="G1208" s="2"/>
      <c r="H1208" s="16"/>
      <c r="I1208" s="16"/>
      <c r="J1208" s="16"/>
      <c r="K1208" s="3">
        <f>IF('Moneda Fiat'!A1208="Venta",(E1208+F1208)*-1,'Moneda Fiat'!E1208-'Moneda Fiat'!F1208)</f>
        <v>0</v>
      </c>
    </row>
    <row r="1209" spans="1:11" ht="15" customHeight="1" x14ac:dyDescent="0.25">
      <c r="A1209" s="13"/>
      <c r="B1209" s="14"/>
      <c r="C1209" s="60"/>
      <c r="D1209" s="61" t="e">
        <f>Tabla33[[#This Row],[CANTIDADEN FIAT]]/E1209</f>
        <v>#DIV/0!</v>
      </c>
      <c r="E1209" s="6"/>
      <c r="F1209" s="6"/>
      <c r="G1209" s="2"/>
      <c r="H1209" s="16"/>
      <c r="I1209" s="16"/>
      <c r="J1209" s="16"/>
      <c r="K1209" s="3">
        <f>IF('Moneda Fiat'!A1209="Venta",(E1209+F1209)*-1,'Moneda Fiat'!E1209-'Moneda Fiat'!F1209)</f>
        <v>0</v>
      </c>
    </row>
    <row r="1210" spans="1:11" ht="15" customHeight="1" x14ac:dyDescent="0.25">
      <c r="A1210" s="13"/>
      <c r="B1210" s="14"/>
      <c r="C1210" s="60"/>
      <c r="D1210" s="61" t="e">
        <f>Tabla33[[#This Row],[CANTIDADEN FIAT]]/E1210</f>
        <v>#DIV/0!</v>
      </c>
      <c r="E1210" s="6"/>
      <c r="F1210" s="6"/>
      <c r="G1210" s="2"/>
      <c r="H1210" s="16"/>
      <c r="I1210" s="16"/>
      <c r="J1210" s="16"/>
      <c r="K1210" s="3">
        <f>IF('Moneda Fiat'!A1210="Venta",(E1210+F1210)*-1,'Moneda Fiat'!E1210-'Moneda Fiat'!F1210)</f>
        <v>0</v>
      </c>
    </row>
    <row r="1211" spans="1:11" ht="15" customHeight="1" x14ac:dyDescent="0.25">
      <c r="A1211" s="13"/>
      <c r="B1211" s="14"/>
      <c r="C1211" s="60"/>
      <c r="D1211" s="61" t="e">
        <f>Tabla33[[#This Row],[CANTIDADEN FIAT]]/E1211</f>
        <v>#DIV/0!</v>
      </c>
      <c r="E1211" s="6"/>
      <c r="F1211" s="6"/>
      <c r="G1211" s="2"/>
      <c r="H1211" s="16"/>
      <c r="I1211" s="16"/>
      <c r="J1211" s="16"/>
      <c r="K1211" s="3">
        <f>IF('Moneda Fiat'!A1211="Venta",(E1211+F1211)*-1,'Moneda Fiat'!E1211-'Moneda Fiat'!F1211)</f>
        <v>0</v>
      </c>
    </row>
    <row r="1212" spans="1:11" ht="15" customHeight="1" x14ac:dyDescent="0.25">
      <c r="A1212" s="13"/>
      <c r="B1212" s="14"/>
      <c r="C1212" s="60"/>
      <c r="D1212" s="61" t="e">
        <f>Tabla33[[#This Row],[CANTIDADEN FIAT]]/E1212</f>
        <v>#DIV/0!</v>
      </c>
      <c r="E1212" s="6"/>
      <c r="F1212" s="6"/>
      <c r="G1212" s="2"/>
      <c r="H1212" s="16"/>
      <c r="I1212" s="16"/>
      <c r="J1212" s="16"/>
      <c r="K1212" s="3">
        <f>IF('Moneda Fiat'!A1212="Venta",(E1212+F1212)*-1,'Moneda Fiat'!E1212-'Moneda Fiat'!F1212)</f>
        <v>0</v>
      </c>
    </row>
    <row r="1213" spans="1:11" ht="15" customHeight="1" x14ac:dyDescent="0.25">
      <c r="A1213" s="13"/>
      <c r="B1213" s="14"/>
      <c r="C1213" s="60"/>
      <c r="D1213" s="61" t="e">
        <f>Tabla33[[#This Row],[CANTIDADEN FIAT]]/E1213</f>
        <v>#DIV/0!</v>
      </c>
      <c r="E1213" s="6"/>
      <c r="F1213" s="6"/>
      <c r="G1213" s="2"/>
      <c r="H1213" s="16"/>
      <c r="I1213" s="16"/>
      <c r="J1213" s="16"/>
      <c r="K1213" s="3">
        <f>IF('Moneda Fiat'!A1213="Venta",(E1213+F1213)*-1,'Moneda Fiat'!E1213-'Moneda Fiat'!F1213)</f>
        <v>0</v>
      </c>
    </row>
    <row r="1214" spans="1:11" ht="15" customHeight="1" x14ac:dyDescent="0.25">
      <c r="A1214" s="13"/>
      <c r="B1214" s="14"/>
      <c r="C1214" s="60"/>
      <c r="D1214" s="61" t="e">
        <f>Tabla33[[#This Row],[CANTIDADEN FIAT]]/E1214</f>
        <v>#DIV/0!</v>
      </c>
      <c r="E1214" s="6"/>
      <c r="F1214" s="6"/>
      <c r="G1214" s="2"/>
      <c r="H1214" s="16"/>
      <c r="I1214" s="16"/>
      <c r="J1214" s="16"/>
      <c r="K1214" s="3">
        <f>IF('Moneda Fiat'!A1214="Venta",(E1214+F1214)*-1,'Moneda Fiat'!E1214-'Moneda Fiat'!F1214)</f>
        <v>0</v>
      </c>
    </row>
    <row r="1215" spans="1:11" ht="15" customHeight="1" x14ac:dyDescent="0.25">
      <c r="A1215" s="13"/>
      <c r="B1215" s="14"/>
      <c r="C1215" s="60"/>
      <c r="D1215" s="61" t="e">
        <f>Tabla33[[#This Row],[CANTIDADEN FIAT]]/E1215</f>
        <v>#DIV/0!</v>
      </c>
      <c r="E1215" s="6"/>
      <c r="F1215" s="6"/>
      <c r="G1215" s="2"/>
      <c r="H1215" s="16"/>
      <c r="I1215" s="16"/>
      <c r="J1215" s="16"/>
      <c r="K1215" s="3">
        <f>IF('Moneda Fiat'!A1215="Venta",(E1215+F1215)*-1,'Moneda Fiat'!E1215-'Moneda Fiat'!F1215)</f>
        <v>0</v>
      </c>
    </row>
    <row r="1216" spans="1:11" ht="15" customHeight="1" x14ac:dyDescent="0.25">
      <c r="A1216" s="13"/>
      <c r="B1216" s="14"/>
      <c r="C1216" s="60"/>
      <c r="D1216" s="61" t="e">
        <f>Tabla33[[#This Row],[CANTIDADEN FIAT]]/E1216</f>
        <v>#DIV/0!</v>
      </c>
      <c r="E1216" s="6"/>
      <c r="F1216" s="6"/>
      <c r="G1216" s="2"/>
      <c r="H1216" s="16"/>
      <c r="I1216" s="16"/>
      <c r="J1216" s="16"/>
      <c r="K1216" s="3">
        <f>IF('Moneda Fiat'!A1216="Venta",(E1216+F1216)*-1,'Moneda Fiat'!E1216-'Moneda Fiat'!F1216)</f>
        <v>0</v>
      </c>
    </row>
    <row r="1217" spans="1:11" ht="15" customHeight="1" x14ac:dyDescent="0.25">
      <c r="A1217" s="13"/>
      <c r="B1217" s="14"/>
      <c r="C1217" s="60"/>
      <c r="D1217" s="61" t="e">
        <f>Tabla33[[#This Row],[CANTIDADEN FIAT]]/E1217</f>
        <v>#DIV/0!</v>
      </c>
      <c r="E1217" s="6"/>
      <c r="F1217" s="6"/>
      <c r="G1217" s="2"/>
      <c r="H1217" s="16"/>
      <c r="I1217" s="16"/>
      <c r="J1217" s="16"/>
      <c r="K1217" s="3">
        <f>IF('Moneda Fiat'!A1217="Venta",(E1217+F1217)*-1,'Moneda Fiat'!E1217-'Moneda Fiat'!F1217)</f>
        <v>0</v>
      </c>
    </row>
    <row r="1218" spans="1:11" ht="15" customHeight="1" x14ac:dyDescent="0.25">
      <c r="A1218" s="13"/>
      <c r="B1218" s="14"/>
      <c r="C1218" s="60"/>
      <c r="D1218" s="61" t="e">
        <f>Tabla33[[#This Row],[CANTIDADEN FIAT]]/E1218</f>
        <v>#DIV/0!</v>
      </c>
      <c r="E1218" s="6"/>
      <c r="F1218" s="6"/>
      <c r="G1218" s="2"/>
      <c r="H1218" s="16"/>
      <c r="I1218" s="16"/>
      <c r="J1218" s="16"/>
      <c r="K1218" s="3">
        <f>IF('Moneda Fiat'!A1218="Venta",(E1218+F1218)*-1,'Moneda Fiat'!E1218-'Moneda Fiat'!F1218)</f>
        <v>0</v>
      </c>
    </row>
    <row r="1219" spans="1:11" ht="15" customHeight="1" x14ac:dyDescent="0.25">
      <c r="A1219" s="13"/>
      <c r="B1219" s="14"/>
      <c r="C1219" s="60"/>
      <c r="D1219" s="61" t="e">
        <f>Tabla33[[#This Row],[CANTIDADEN FIAT]]/E1219</f>
        <v>#DIV/0!</v>
      </c>
      <c r="E1219" s="6"/>
      <c r="F1219" s="6"/>
      <c r="G1219" s="2"/>
      <c r="H1219" s="16"/>
      <c r="I1219" s="16"/>
      <c r="J1219" s="16"/>
      <c r="K1219" s="3">
        <f>IF('Moneda Fiat'!A1219="Venta",(E1219+F1219)*-1,'Moneda Fiat'!E1219-'Moneda Fiat'!F1219)</f>
        <v>0</v>
      </c>
    </row>
    <row r="1220" spans="1:11" ht="15" customHeight="1" x14ac:dyDescent="0.25">
      <c r="A1220" s="13"/>
      <c r="B1220" s="14"/>
      <c r="C1220" s="60"/>
      <c r="D1220" s="61" t="e">
        <f>Tabla33[[#This Row],[CANTIDADEN FIAT]]/E1220</f>
        <v>#DIV/0!</v>
      </c>
      <c r="E1220" s="6"/>
      <c r="F1220" s="6"/>
      <c r="G1220" s="2"/>
      <c r="H1220" s="16"/>
      <c r="I1220" s="16"/>
      <c r="J1220" s="16"/>
      <c r="K1220" s="3">
        <f>IF('Moneda Fiat'!A1220="Venta",(E1220+F1220)*-1,'Moneda Fiat'!E1220-'Moneda Fiat'!F1220)</f>
        <v>0</v>
      </c>
    </row>
    <row r="1221" spans="1:11" ht="15" customHeight="1" x14ac:dyDescent="0.25">
      <c r="A1221" s="13"/>
      <c r="B1221" s="14"/>
      <c r="C1221" s="60"/>
      <c r="D1221" s="61" t="e">
        <f>Tabla33[[#This Row],[CANTIDADEN FIAT]]/E1221</f>
        <v>#DIV/0!</v>
      </c>
      <c r="E1221" s="6"/>
      <c r="F1221" s="6"/>
      <c r="G1221" s="2"/>
      <c r="H1221" s="16"/>
      <c r="I1221" s="16"/>
      <c r="J1221" s="16"/>
      <c r="K1221" s="3">
        <f>IF('Moneda Fiat'!A1221="Venta",(E1221+F1221)*-1,'Moneda Fiat'!E1221-'Moneda Fiat'!F1221)</f>
        <v>0</v>
      </c>
    </row>
    <row r="1222" spans="1:11" ht="15" customHeight="1" x14ac:dyDescent="0.25">
      <c r="A1222" s="13"/>
      <c r="B1222" s="14"/>
      <c r="C1222" s="60"/>
      <c r="D1222" s="61" t="e">
        <f>Tabla33[[#This Row],[CANTIDADEN FIAT]]/E1222</f>
        <v>#DIV/0!</v>
      </c>
      <c r="E1222" s="6"/>
      <c r="F1222" s="6"/>
      <c r="G1222" s="2"/>
      <c r="H1222" s="16"/>
      <c r="I1222" s="16"/>
      <c r="J1222" s="16"/>
      <c r="K1222" s="3">
        <f>IF('Moneda Fiat'!A1222="Venta",(E1222+F1222)*-1,'Moneda Fiat'!E1222-'Moneda Fiat'!F1222)</f>
        <v>0</v>
      </c>
    </row>
    <row r="1223" spans="1:11" ht="15" customHeight="1" x14ac:dyDescent="0.25">
      <c r="A1223" s="13"/>
      <c r="B1223" s="14"/>
      <c r="C1223" s="60"/>
      <c r="D1223" s="61" t="e">
        <f>Tabla33[[#This Row],[CANTIDADEN FIAT]]/E1223</f>
        <v>#DIV/0!</v>
      </c>
      <c r="E1223" s="6"/>
      <c r="F1223" s="6"/>
      <c r="G1223" s="2"/>
      <c r="H1223" s="16"/>
      <c r="I1223" s="16"/>
      <c r="J1223" s="16"/>
      <c r="K1223" s="3">
        <f>IF('Moneda Fiat'!A1223="Venta",(E1223+F1223)*-1,'Moneda Fiat'!E1223-'Moneda Fiat'!F1223)</f>
        <v>0</v>
      </c>
    </row>
    <row r="1224" spans="1:11" ht="15" customHeight="1" x14ac:dyDescent="0.25">
      <c r="A1224" s="13"/>
      <c r="B1224" s="14"/>
      <c r="C1224" s="60"/>
      <c r="D1224" s="61" t="e">
        <f>Tabla33[[#This Row],[CANTIDADEN FIAT]]/E1224</f>
        <v>#DIV/0!</v>
      </c>
      <c r="E1224" s="6"/>
      <c r="F1224" s="6"/>
      <c r="G1224" s="2"/>
      <c r="H1224" s="16"/>
      <c r="I1224" s="16"/>
      <c r="J1224" s="16"/>
      <c r="K1224" s="3">
        <f>IF('Moneda Fiat'!A1224="Venta",(E1224+F1224)*-1,'Moneda Fiat'!E1224-'Moneda Fiat'!F1224)</f>
        <v>0</v>
      </c>
    </row>
    <row r="1225" spans="1:11" ht="15" customHeight="1" x14ac:dyDescent="0.25">
      <c r="A1225" s="13"/>
      <c r="B1225" s="14"/>
      <c r="C1225" s="60"/>
      <c r="D1225" s="61" t="e">
        <f>Tabla33[[#This Row],[CANTIDADEN FIAT]]/E1225</f>
        <v>#DIV/0!</v>
      </c>
      <c r="E1225" s="6"/>
      <c r="F1225" s="6"/>
      <c r="G1225" s="2"/>
      <c r="H1225" s="16"/>
      <c r="I1225" s="16"/>
      <c r="J1225" s="16"/>
      <c r="K1225" s="3">
        <f>IF('Moneda Fiat'!A1225="Venta",(E1225+F1225)*-1,'Moneda Fiat'!E1225-'Moneda Fiat'!F1225)</f>
        <v>0</v>
      </c>
    </row>
    <row r="1226" spans="1:11" ht="15" customHeight="1" x14ac:dyDescent="0.25">
      <c r="A1226" s="13"/>
      <c r="B1226" s="14"/>
      <c r="C1226" s="60"/>
      <c r="D1226" s="61" t="e">
        <f>Tabla33[[#This Row],[CANTIDADEN FIAT]]/E1226</f>
        <v>#DIV/0!</v>
      </c>
      <c r="E1226" s="6"/>
      <c r="F1226" s="6"/>
      <c r="G1226" s="2"/>
      <c r="H1226" s="16"/>
      <c r="I1226" s="16"/>
      <c r="J1226" s="16"/>
      <c r="K1226" s="3">
        <f>IF('Moneda Fiat'!A1226="Venta",(E1226+F1226)*-1,'Moneda Fiat'!E1226-'Moneda Fiat'!F1226)</f>
        <v>0</v>
      </c>
    </row>
    <row r="1227" spans="1:11" ht="15" customHeight="1" x14ac:dyDescent="0.25">
      <c r="A1227" s="13"/>
      <c r="B1227" s="14"/>
      <c r="C1227" s="60"/>
      <c r="D1227" s="61" t="e">
        <f>Tabla33[[#This Row],[CANTIDADEN FIAT]]/E1227</f>
        <v>#DIV/0!</v>
      </c>
      <c r="E1227" s="6"/>
      <c r="F1227" s="6"/>
      <c r="G1227" s="2"/>
      <c r="H1227" s="16"/>
      <c r="I1227" s="16"/>
      <c r="J1227" s="16"/>
      <c r="K1227" s="3">
        <f>IF('Moneda Fiat'!A1227="Venta",(E1227+F1227)*-1,'Moneda Fiat'!E1227-'Moneda Fiat'!F1227)</f>
        <v>0</v>
      </c>
    </row>
    <row r="1228" spans="1:11" ht="15" customHeight="1" x14ac:dyDescent="0.25">
      <c r="A1228" s="13"/>
      <c r="B1228" s="14"/>
      <c r="C1228" s="60"/>
      <c r="D1228" s="61" t="e">
        <f>Tabla33[[#This Row],[CANTIDADEN FIAT]]/E1228</f>
        <v>#DIV/0!</v>
      </c>
      <c r="E1228" s="6"/>
      <c r="F1228" s="6"/>
      <c r="G1228" s="2"/>
      <c r="H1228" s="16"/>
      <c r="I1228" s="16"/>
      <c r="J1228" s="16"/>
      <c r="K1228" s="3">
        <f>IF('Moneda Fiat'!A1228="Venta",(E1228+F1228)*-1,'Moneda Fiat'!E1228-'Moneda Fiat'!F1228)</f>
        <v>0</v>
      </c>
    </row>
    <row r="1229" spans="1:11" ht="15" customHeight="1" x14ac:dyDescent="0.25">
      <c r="A1229" s="13"/>
      <c r="B1229" s="14"/>
      <c r="C1229" s="60"/>
      <c r="D1229" s="61" t="e">
        <f>Tabla33[[#This Row],[CANTIDADEN FIAT]]/E1229</f>
        <v>#DIV/0!</v>
      </c>
      <c r="E1229" s="6"/>
      <c r="F1229" s="6"/>
      <c r="G1229" s="2"/>
      <c r="H1229" s="16"/>
      <c r="I1229" s="16"/>
      <c r="J1229" s="16"/>
      <c r="K1229" s="3">
        <f>IF('Moneda Fiat'!A1229="Venta",(E1229+F1229)*-1,'Moneda Fiat'!E1229-'Moneda Fiat'!F1229)</f>
        <v>0</v>
      </c>
    </row>
    <row r="1230" spans="1:11" ht="15" customHeight="1" x14ac:dyDescent="0.25">
      <c r="A1230" s="13"/>
      <c r="B1230" s="14"/>
      <c r="C1230" s="60"/>
      <c r="D1230" s="61" t="e">
        <f>Tabla33[[#This Row],[CANTIDADEN FIAT]]/E1230</f>
        <v>#DIV/0!</v>
      </c>
      <c r="E1230" s="6"/>
      <c r="F1230" s="6"/>
      <c r="G1230" s="2"/>
      <c r="H1230" s="16"/>
      <c r="I1230" s="16"/>
      <c r="J1230" s="16"/>
      <c r="K1230" s="3">
        <f>IF('Moneda Fiat'!A1230="Venta",(E1230+F1230)*-1,'Moneda Fiat'!E1230-'Moneda Fiat'!F1230)</f>
        <v>0</v>
      </c>
    </row>
    <row r="1231" spans="1:11" ht="15" customHeight="1" x14ac:dyDescent="0.25">
      <c r="A1231" s="13"/>
      <c r="B1231" s="14"/>
      <c r="C1231" s="60"/>
      <c r="D1231" s="61" t="e">
        <f>Tabla33[[#This Row],[CANTIDADEN FIAT]]/E1231</f>
        <v>#DIV/0!</v>
      </c>
      <c r="E1231" s="6"/>
      <c r="F1231" s="6"/>
      <c r="G1231" s="2"/>
      <c r="H1231" s="16"/>
      <c r="I1231" s="16"/>
      <c r="J1231" s="16"/>
      <c r="K1231" s="3">
        <f>IF('Moneda Fiat'!A1231="Venta",(E1231+F1231)*-1,'Moneda Fiat'!E1231-'Moneda Fiat'!F1231)</f>
        <v>0</v>
      </c>
    </row>
    <row r="1232" spans="1:11" ht="15" customHeight="1" x14ac:dyDescent="0.25">
      <c r="A1232" s="13"/>
      <c r="B1232" s="14"/>
      <c r="C1232" s="60"/>
      <c r="D1232" s="61" t="e">
        <f>Tabla33[[#This Row],[CANTIDADEN FIAT]]/E1232</f>
        <v>#DIV/0!</v>
      </c>
      <c r="E1232" s="6"/>
      <c r="F1232" s="6"/>
      <c r="G1232" s="2"/>
      <c r="H1232" s="16"/>
      <c r="I1232" s="16"/>
      <c r="J1232" s="16"/>
      <c r="K1232" s="3">
        <f>IF('Moneda Fiat'!A1232="Venta",(E1232+F1232)*-1,'Moneda Fiat'!E1232-'Moneda Fiat'!F1232)</f>
        <v>0</v>
      </c>
    </row>
    <row r="1233" spans="1:11" ht="15" customHeight="1" x14ac:dyDescent="0.25">
      <c r="A1233" s="13"/>
      <c r="B1233" s="14"/>
      <c r="C1233" s="60"/>
      <c r="D1233" s="61" t="e">
        <f>Tabla33[[#This Row],[CANTIDADEN FIAT]]/E1233</f>
        <v>#DIV/0!</v>
      </c>
      <c r="E1233" s="6"/>
      <c r="F1233" s="6"/>
      <c r="G1233" s="2"/>
      <c r="H1233" s="16"/>
      <c r="I1233" s="16"/>
      <c r="J1233" s="16"/>
      <c r="K1233" s="3">
        <f>IF('Moneda Fiat'!A1233="Venta",(E1233+F1233)*-1,'Moneda Fiat'!E1233-'Moneda Fiat'!F1233)</f>
        <v>0</v>
      </c>
    </row>
    <row r="1234" spans="1:11" ht="15" customHeight="1" x14ac:dyDescent="0.25">
      <c r="A1234" s="13"/>
      <c r="B1234" s="14"/>
      <c r="C1234" s="60"/>
      <c r="D1234" s="61" t="e">
        <f>Tabla33[[#This Row],[CANTIDADEN FIAT]]/E1234</f>
        <v>#DIV/0!</v>
      </c>
      <c r="E1234" s="6"/>
      <c r="F1234" s="6"/>
      <c r="G1234" s="2"/>
      <c r="H1234" s="16"/>
      <c r="I1234" s="16"/>
      <c r="J1234" s="16"/>
      <c r="K1234" s="3">
        <f>IF('Moneda Fiat'!A1234="Venta",(E1234+F1234)*-1,'Moneda Fiat'!E1234-'Moneda Fiat'!F1234)</f>
        <v>0</v>
      </c>
    </row>
    <row r="1235" spans="1:11" ht="15" customHeight="1" x14ac:dyDescent="0.25">
      <c r="A1235" s="13"/>
      <c r="B1235" s="14"/>
      <c r="C1235" s="60"/>
      <c r="D1235" s="61" t="e">
        <f>Tabla33[[#This Row],[CANTIDADEN FIAT]]/E1235</f>
        <v>#DIV/0!</v>
      </c>
      <c r="E1235" s="6"/>
      <c r="F1235" s="6"/>
      <c r="G1235" s="2"/>
      <c r="H1235" s="16"/>
      <c r="I1235" s="16"/>
      <c r="J1235" s="16"/>
      <c r="K1235" s="3">
        <f>IF('Moneda Fiat'!A1235="Venta",(E1235+F1235)*-1,'Moneda Fiat'!E1235-'Moneda Fiat'!F1235)</f>
        <v>0</v>
      </c>
    </row>
    <row r="1236" spans="1:11" ht="15" customHeight="1" x14ac:dyDescent="0.25">
      <c r="A1236" s="13"/>
      <c r="B1236" s="14"/>
      <c r="C1236" s="60"/>
      <c r="D1236" s="61" t="e">
        <f>Tabla33[[#This Row],[CANTIDADEN FIAT]]/E1236</f>
        <v>#DIV/0!</v>
      </c>
      <c r="E1236" s="6"/>
      <c r="F1236" s="6"/>
      <c r="G1236" s="2"/>
      <c r="H1236" s="16"/>
      <c r="I1236" s="16"/>
      <c r="J1236" s="16"/>
      <c r="K1236" s="3">
        <f>IF('Moneda Fiat'!A1236="Venta",(E1236+F1236)*-1,'Moneda Fiat'!E1236-'Moneda Fiat'!F1236)</f>
        <v>0</v>
      </c>
    </row>
    <row r="1237" spans="1:11" ht="15" customHeight="1" x14ac:dyDescent="0.25">
      <c r="A1237" s="13"/>
      <c r="B1237" s="14"/>
      <c r="C1237" s="60"/>
      <c r="D1237" s="61" t="e">
        <f>Tabla33[[#This Row],[CANTIDADEN FIAT]]/E1237</f>
        <v>#DIV/0!</v>
      </c>
      <c r="E1237" s="6"/>
      <c r="F1237" s="6"/>
      <c r="G1237" s="2"/>
      <c r="H1237" s="16"/>
      <c r="I1237" s="16"/>
      <c r="J1237" s="16"/>
      <c r="K1237" s="3">
        <f>IF('Moneda Fiat'!A1237="Venta",(E1237+F1237)*-1,'Moneda Fiat'!E1237-'Moneda Fiat'!F1237)</f>
        <v>0</v>
      </c>
    </row>
    <row r="1238" spans="1:11" ht="15" customHeight="1" x14ac:dyDescent="0.25">
      <c r="A1238" s="13"/>
      <c r="B1238" s="14"/>
      <c r="C1238" s="60"/>
      <c r="D1238" s="61" t="e">
        <f>Tabla33[[#This Row],[CANTIDADEN FIAT]]/E1238</f>
        <v>#DIV/0!</v>
      </c>
      <c r="E1238" s="6"/>
      <c r="F1238" s="6"/>
      <c r="G1238" s="2"/>
      <c r="H1238" s="16"/>
      <c r="I1238" s="16"/>
      <c r="J1238" s="16"/>
      <c r="K1238" s="3">
        <f>IF('Moneda Fiat'!A1238="Venta",(E1238+F1238)*-1,'Moneda Fiat'!E1238-'Moneda Fiat'!F1238)</f>
        <v>0</v>
      </c>
    </row>
    <row r="1239" spans="1:11" ht="15" customHeight="1" x14ac:dyDescent="0.25">
      <c r="A1239" s="13"/>
      <c r="B1239" s="14"/>
      <c r="C1239" s="60"/>
      <c r="D1239" s="61" t="e">
        <f>Tabla33[[#This Row],[CANTIDADEN FIAT]]/E1239</f>
        <v>#DIV/0!</v>
      </c>
      <c r="E1239" s="6"/>
      <c r="F1239" s="6"/>
      <c r="G1239" s="2"/>
      <c r="H1239" s="16"/>
      <c r="I1239" s="16"/>
      <c r="J1239" s="16"/>
      <c r="K1239" s="3">
        <f>IF('Moneda Fiat'!A1239="Venta",(E1239+F1239)*-1,'Moneda Fiat'!E1239-'Moneda Fiat'!F1239)</f>
        <v>0</v>
      </c>
    </row>
    <row r="1240" spans="1:11" ht="15" customHeight="1" x14ac:dyDescent="0.25">
      <c r="A1240" s="13"/>
      <c r="B1240" s="14"/>
      <c r="C1240" s="60"/>
      <c r="D1240" s="61" t="e">
        <f>Tabla33[[#This Row],[CANTIDADEN FIAT]]/E1240</f>
        <v>#DIV/0!</v>
      </c>
      <c r="E1240" s="6"/>
      <c r="F1240" s="6"/>
      <c r="G1240" s="2"/>
      <c r="H1240" s="16"/>
      <c r="I1240" s="16"/>
      <c r="J1240" s="16"/>
      <c r="K1240" s="3">
        <f>IF('Moneda Fiat'!A1240="Venta",(E1240+F1240)*-1,'Moneda Fiat'!E1240-'Moneda Fiat'!F1240)</f>
        <v>0</v>
      </c>
    </row>
    <row r="1241" spans="1:11" ht="15" customHeight="1" x14ac:dyDescent="0.25">
      <c r="A1241" s="13"/>
      <c r="B1241" s="14"/>
      <c r="C1241" s="60"/>
      <c r="D1241" s="61" t="e">
        <f>Tabla33[[#This Row],[CANTIDADEN FIAT]]/E1241</f>
        <v>#DIV/0!</v>
      </c>
      <c r="E1241" s="6"/>
      <c r="F1241" s="6"/>
      <c r="G1241" s="2"/>
      <c r="H1241" s="16"/>
      <c r="I1241" s="16"/>
      <c r="J1241" s="16"/>
      <c r="K1241" s="3">
        <f>IF('Moneda Fiat'!A1241="Venta",(E1241+F1241)*-1,'Moneda Fiat'!E1241-'Moneda Fiat'!F1241)</f>
        <v>0</v>
      </c>
    </row>
    <row r="1242" spans="1:11" ht="15" customHeight="1" x14ac:dyDescent="0.25">
      <c r="A1242" s="13"/>
      <c r="B1242" s="14"/>
      <c r="C1242" s="60"/>
      <c r="D1242" s="61" t="e">
        <f>Tabla33[[#This Row],[CANTIDADEN FIAT]]/E1242</f>
        <v>#DIV/0!</v>
      </c>
      <c r="E1242" s="6"/>
      <c r="F1242" s="6"/>
      <c r="G1242" s="2"/>
      <c r="H1242" s="16"/>
      <c r="I1242" s="16"/>
      <c r="J1242" s="16"/>
      <c r="K1242" s="3">
        <f>IF('Moneda Fiat'!A1242="Venta",(E1242+F1242)*-1,'Moneda Fiat'!E1242-'Moneda Fiat'!F1242)</f>
        <v>0</v>
      </c>
    </row>
    <row r="1243" spans="1:11" ht="15" customHeight="1" x14ac:dyDescent="0.25">
      <c r="A1243" s="13"/>
      <c r="B1243" s="14"/>
      <c r="C1243" s="60"/>
      <c r="D1243" s="61" t="e">
        <f>Tabla33[[#This Row],[CANTIDADEN FIAT]]/E1243</f>
        <v>#DIV/0!</v>
      </c>
      <c r="E1243" s="6"/>
      <c r="F1243" s="6"/>
      <c r="G1243" s="2"/>
      <c r="H1243" s="16"/>
      <c r="I1243" s="16"/>
      <c r="J1243" s="16"/>
      <c r="K1243" s="3">
        <f>IF('Moneda Fiat'!A1243="Venta",(E1243+F1243)*-1,'Moneda Fiat'!E1243-'Moneda Fiat'!F1243)</f>
        <v>0</v>
      </c>
    </row>
    <row r="1244" spans="1:11" ht="15" customHeight="1" x14ac:dyDescent="0.25">
      <c r="A1244" s="13"/>
      <c r="B1244" s="14"/>
      <c r="C1244" s="60"/>
      <c r="D1244" s="61" t="e">
        <f>Tabla33[[#This Row],[CANTIDADEN FIAT]]/E1244</f>
        <v>#DIV/0!</v>
      </c>
      <c r="E1244" s="6"/>
      <c r="F1244" s="6"/>
      <c r="G1244" s="2"/>
      <c r="H1244" s="16"/>
      <c r="I1244" s="16"/>
      <c r="J1244" s="16"/>
      <c r="K1244" s="3">
        <f>IF('Moneda Fiat'!A1244="Venta",(E1244+F1244)*-1,'Moneda Fiat'!E1244-'Moneda Fiat'!F1244)</f>
        <v>0</v>
      </c>
    </row>
    <row r="1245" spans="1:11" ht="15" customHeight="1" x14ac:dyDescent="0.25">
      <c r="A1245" s="13"/>
      <c r="B1245" s="14"/>
      <c r="C1245" s="60"/>
      <c r="D1245" s="61" t="e">
        <f>Tabla33[[#This Row],[CANTIDADEN FIAT]]/E1245</f>
        <v>#DIV/0!</v>
      </c>
      <c r="E1245" s="6"/>
      <c r="F1245" s="6"/>
      <c r="G1245" s="2"/>
      <c r="H1245" s="16"/>
      <c r="I1245" s="16"/>
      <c r="J1245" s="16"/>
      <c r="K1245" s="3">
        <f>IF('Moneda Fiat'!A1245="Venta",(E1245+F1245)*-1,'Moneda Fiat'!E1245-'Moneda Fiat'!F1245)</f>
        <v>0</v>
      </c>
    </row>
    <row r="1246" spans="1:11" ht="15" customHeight="1" x14ac:dyDescent="0.25">
      <c r="A1246" s="13"/>
      <c r="B1246" s="14"/>
      <c r="C1246" s="60"/>
      <c r="D1246" s="61" t="e">
        <f>Tabla33[[#This Row],[CANTIDADEN FIAT]]/E1246</f>
        <v>#DIV/0!</v>
      </c>
      <c r="E1246" s="6"/>
      <c r="F1246" s="6"/>
      <c r="G1246" s="2"/>
      <c r="H1246" s="16"/>
      <c r="I1246" s="16"/>
      <c r="J1246" s="16"/>
      <c r="K1246" s="3">
        <f>IF('Moneda Fiat'!A1246="Venta",(E1246+F1246)*-1,'Moneda Fiat'!E1246-'Moneda Fiat'!F1246)</f>
        <v>0</v>
      </c>
    </row>
    <row r="1247" spans="1:11" ht="15" customHeight="1" x14ac:dyDescent="0.25">
      <c r="A1247" s="13"/>
      <c r="B1247" s="14"/>
      <c r="C1247" s="60"/>
      <c r="D1247" s="61" t="e">
        <f>Tabla33[[#This Row],[CANTIDADEN FIAT]]/E1247</f>
        <v>#DIV/0!</v>
      </c>
      <c r="E1247" s="6"/>
      <c r="F1247" s="6"/>
      <c r="G1247" s="2"/>
      <c r="H1247" s="16"/>
      <c r="I1247" s="16"/>
      <c r="J1247" s="16"/>
      <c r="K1247" s="3">
        <f>IF('Moneda Fiat'!A1247="Venta",(E1247+F1247)*-1,'Moneda Fiat'!E1247-'Moneda Fiat'!F1247)</f>
        <v>0</v>
      </c>
    </row>
    <row r="1248" spans="1:11" ht="15" customHeight="1" x14ac:dyDescent="0.25">
      <c r="A1248" s="13"/>
      <c r="B1248" s="14"/>
      <c r="C1248" s="60"/>
      <c r="D1248" s="61" t="e">
        <f>Tabla33[[#This Row],[CANTIDADEN FIAT]]/E1248</f>
        <v>#DIV/0!</v>
      </c>
      <c r="E1248" s="6"/>
      <c r="F1248" s="6"/>
      <c r="G1248" s="2"/>
      <c r="H1248" s="16"/>
      <c r="I1248" s="16"/>
      <c r="J1248" s="16"/>
      <c r="K1248" s="3">
        <f>IF('Moneda Fiat'!A1248="Venta",(E1248+F1248)*-1,'Moneda Fiat'!E1248-'Moneda Fiat'!F1248)</f>
        <v>0</v>
      </c>
    </row>
    <row r="1249" spans="1:11" ht="15" customHeight="1" x14ac:dyDescent="0.25">
      <c r="A1249" s="13"/>
      <c r="B1249" s="14"/>
      <c r="C1249" s="60"/>
      <c r="D1249" s="61" t="e">
        <f>Tabla33[[#This Row],[CANTIDADEN FIAT]]/E1249</f>
        <v>#DIV/0!</v>
      </c>
      <c r="E1249" s="6"/>
      <c r="F1249" s="6"/>
      <c r="G1249" s="2"/>
      <c r="H1249" s="16"/>
      <c r="I1249" s="16"/>
      <c r="J1249" s="16"/>
      <c r="K1249" s="3">
        <f>IF('Moneda Fiat'!A1249="Venta",(E1249+F1249)*-1,'Moneda Fiat'!E1249-'Moneda Fiat'!F1249)</f>
        <v>0</v>
      </c>
    </row>
    <row r="1250" spans="1:11" ht="15" customHeight="1" x14ac:dyDescent="0.25">
      <c r="A1250" s="13"/>
      <c r="B1250" s="14"/>
      <c r="C1250" s="60"/>
      <c r="D1250" s="61" t="e">
        <f>Tabla33[[#This Row],[CANTIDADEN FIAT]]/E1250</f>
        <v>#DIV/0!</v>
      </c>
      <c r="E1250" s="6"/>
      <c r="F1250" s="6"/>
      <c r="G1250" s="2"/>
      <c r="H1250" s="16"/>
      <c r="I1250" s="16"/>
      <c r="J1250" s="16"/>
      <c r="K1250" s="3">
        <f>IF('Moneda Fiat'!A1250="Venta",(E1250+F1250)*-1,'Moneda Fiat'!E1250-'Moneda Fiat'!F1250)</f>
        <v>0</v>
      </c>
    </row>
    <row r="1251" spans="1:11" ht="15" customHeight="1" x14ac:dyDescent="0.25">
      <c r="A1251" s="13"/>
      <c r="B1251" s="14"/>
      <c r="C1251" s="60"/>
      <c r="D1251" s="61" t="e">
        <f>Tabla33[[#This Row],[CANTIDADEN FIAT]]/E1251</f>
        <v>#DIV/0!</v>
      </c>
      <c r="E1251" s="6"/>
      <c r="F1251" s="6"/>
      <c r="G1251" s="2"/>
      <c r="H1251" s="16"/>
      <c r="I1251" s="16"/>
      <c r="J1251" s="16"/>
      <c r="K1251" s="3">
        <f>IF('Moneda Fiat'!A1251="Venta",(E1251+F1251)*-1,'Moneda Fiat'!E1251-'Moneda Fiat'!F1251)</f>
        <v>0</v>
      </c>
    </row>
    <row r="1252" spans="1:11" ht="15" customHeight="1" x14ac:dyDescent="0.25">
      <c r="A1252" s="13"/>
      <c r="B1252" s="14"/>
      <c r="C1252" s="60"/>
      <c r="D1252" s="61" t="e">
        <f>Tabla33[[#This Row],[CANTIDADEN FIAT]]/E1252</f>
        <v>#DIV/0!</v>
      </c>
      <c r="E1252" s="6"/>
      <c r="F1252" s="6"/>
      <c r="G1252" s="2"/>
      <c r="H1252" s="16"/>
      <c r="I1252" s="16"/>
      <c r="J1252" s="16"/>
      <c r="K1252" s="3">
        <f>IF('Moneda Fiat'!A1252="Venta",(E1252+F1252)*-1,'Moneda Fiat'!E1252-'Moneda Fiat'!F1252)</f>
        <v>0</v>
      </c>
    </row>
    <row r="1253" spans="1:11" ht="15" customHeight="1" x14ac:dyDescent="0.25">
      <c r="A1253" s="13"/>
      <c r="B1253" s="14"/>
      <c r="C1253" s="60"/>
      <c r="D1253" s="61" t="e">
        <f>Tabla33[[#This Row],[CANTIDADEN FIAT]]/E1253</f>
        <v>#DIV/0!</v>
      </c>
      <c r="E1253" s="6"/>
      <c r="F1253" s="6"/>
      <c r="G1253" s="2"/>
      <c r="H1253" s="16"/>
      <c r="I1253" s="16"/>
      <c r="J1253" s="16"/>
      <c r="K1253" s="3">
        <f>IF('Moneda Fiat'!A1253="Venta",(E1253+F1253)*-1,'Moneda Fiat'!E1253-'Moneda Fiat'!F1253)</f>
        <v>0</v>
      </c>
    </row>
    <row r="1254" spans="1:11" ht="15" customHeight="1" x14ac:dyDescent="0.25">
      <c r="A1254" s="13"/>
      <c r="B1254" s="14"/>
      <c r="C1254" s="60"/>
      <c r="D1254" s="61" t="e">
        <f>Tabla33[[#This Row],[CANTIDADEN FIAT]]/E1254</f>
        <v>#DIV/0!</v>
      </c>
      <c r="E1254" s="6"/>
      <c r="F1254" s="6"/>
      <c r="G1254" s="2"/>
      <c r="H1254" s="16"/>
      <c r="I1254" s="16"/>
      <c r="J1254" s="16"/>
      <c r="K1254" s="3">
        <f>IF('Moneda Fiat'!A1254="Venta",(E1254+F1254)*-1,'Moneda Fiat'!E1254-'Moneda Fiat'!F1254)</f>
        <v>0</v>
      </c>
    </row>
    <row r="1255" spans="1:11" ht="15" customHeight="1" x14ac:dyDescent="0.25">
      <c r="A1255" s="13"/>
      <c r="B1255" s="14"/>
      <c r="C1255" s="60"/>
      <c r="D1255" s="61" t="e">
        <f>Tabla33[[#This Row],[CANTIDADEN FIAT]]/E1255</f>
        <v>#DIV/0!</v>
      </c>
      <c r="E1255" s="6"/>
      <c r="F1255" s="6"/>
      <c r="G1255" s="2"/>
      <c r="H1255" s="16"/>
      <c r="I1255" s="16"/>
      <c r="J1255" s="16"/>
      <c r="K1255" s="3">
        <f>IF('Moneda Fiat'!A1255="Venta",(E1255+F1255)*-1,'Moneda Fiat'!E1255-'Moneda Fiat'!F1255)</f>
        <v>0</v>
      </c>
    </row>
    <row r="1256" spans="1:11" ht="15" customHeight="1" x14ac:dyDescent="0.25">
      <c r="A1256" s="13"/>
      <c r="B1256" s="14"/>
      <c r="C1256" s="60"/>
      <c r="D1256" s="61" t="e">
        <f>Tabla33[[#This Row],[CANTIDADEN FIAT]]/E1256</f>
        <v>#DIV/0!</v>
      </c>
      <c r="E1256" s="6"/>
      <c r="F1256" s="6"/>
      <c r="G1256" s="2"/>
      <c r="H1256" s="16"/>
      <c r="I1256" s="16"/>
      <c r="J1256" s="16"/>
      <c r="K1256" s="3">
        <f>IF('Moneda Fiat'!A1256="Venta",(E1256+F1256)*-1,'Moneda Fiat'!E1256-'Moneda Fiat'!F1256)</f>
        <v>0</v>
      </c>
    </row>
    <row r="1257" spans="1:11" ht="15" customHeight="1" x14ac:dyDescent="0.25">
      <c r="A1257" s="13"/>
      <c r="B1257" s="14"/>
      <c r="C1257" s="60"/>
      <c r="D1257" s="61" t="e">
        <f>Tabla33[[#This Row],[CANTIDADEN FIAT]]/E1257</f>
        <v>#DIV/0!</v>
      </c>
      <c r="E1257" s="6"/>
      <c r="F1257" s="6"/>
      <c r="G1257" s="2"/>
      <c r="H1257" s="16"/>
      <c r="I1257" s="16"/>
      <c r="J1257" s="16"/>
      <c r="K1257" s="3">
        <f>IF('Moneda Fiat'!A1257="Venta",(E1257+F1257)*-1,'Moneda Fiat'!E1257-'Moneda Fiat'!F1257)</f>
        <v>0</v>
      </c>
    </row>
    <row r="1258" spans="1:11" ht="15" customHeight="1" x14ac:dyDescent="0.25">
      <c r="A1258" s="13"/>
      <c r="B1258" s="14"/>
      <c r="C1258" s="60"/>
      <c r="D1258" s="61" t="e">
        <f>Tabla33[[#This Row],[CANTIDADEN FIAT]]/E1258</f>
        <v>#DIV/0!</v>
      </c>
      <c r="E1258" s="6"/>
      <c r="F1258" s="6"/>
      <c r="G1258" s="2"/>
      <c r="H1258" s="16"/>
      <c r="I1258" s="16"/>
      <c r="J1258" s="16"/>
      <c r="K1258" s="3">
        <f>IF('Moneda Fiat'!A1258="Venta",(E1258+F1258)*-1,'Moneda Fiat'!E1258-'Moneda Fiat'!F1258)</f>
        <v>0</v>
      </c>
    </row>
    <row r="1259" spans="1:11" ht="15" customHeight="1" x14ac:dyDescent="0.25">
      <c r="A1259" s="13"/>
      <c r="B1259" s="14"/>
      <c r="C1259" s="60"/>
      <c r="D1259" s="61" t="e">
        <f>Tabla33[[#This Row],[CANTIDADEN FIAT]]/E1259</f>
        <v>#DIV/0!</v>
      </c>
      <c r="E1259" s="6"/>
      <c r="F1259" s="6"/>
      <c r="G1259" s="2"/>
      <c r="H1259" s="16"/>
      <c r="I1259" s="16"/>
      <c r="J1259" s="16"/>
      <c r="K1259" s="3">
        <f>IF('Moneda Fiat'!A1259="Venta",(E1259+F1259)*-1,'Moneda Fiat'!E1259-'Moneda Fiat'!F1259)</f>
        <v>0</v>
      </c>
    </row>
    <row r="1260" spans="1:11" ht="15" customHeight="1" x14ac:dyDescent="0.25">
      <c r="A1260" s="13"/>
      <c r="B1260" s="14"/>
      <c r="C1260" s="60"/>
      <c r="D1260" s="61" t="e">
        <f>Tabla33[[#This Row],[CANTIDADEN FIAT]]/E1260</f>
        <v>#DIV/0!</v>
      </c>
      <c r="E1260" s="6"/>
      <c r="F1260" s="6"/>
      <c r="G1260" s="2"/>
      <c r="H1260" s="16"/>
      <c r="I1260" s="16"/>
      <c r="J1260" s="16"/>
      <c r="K1260" s="3">
        <f>IF('Moneda Fiat'!A1260="Venta",(E1260+F1260)*-1,'Moneda Fiat'!E1260-'Moneda Fiat'!F1260)</f>
        <v>0</v>
      </c>
    </row>
    <row r="1261" spans="1:11" ht="15" customHeight="1" x14ac:dyDescent="0.25">
      <c r="A1261" s="13"/>
      <c r="B1261" s="14"/>
      <c r="C1261" s="60"/>
      <c r="D1261" s="61" t="e">
        <f>Tabla33[[#This Row],[CANTIDADEN FIAT]]/E1261</f>
        <v>#DIV/0!</v>
      </c>
      <c r="E1261" s="6"/>
      <c r="F1261" s="6"/>
      <c r="G1261" s="2"/>
      <c r="H1261" s="16"/>
      <c r="I1261" s="16"/>
      <c r="J1261" s="16"/>
      <c r="K1261" s="3">
        <f>IF('Moneda Fiat'!A1261="Venta",(E1261+F1261)*-1,'Moneda Fiat'!E1261-'Moneda Fiat'!F1261)</f>
        <v>0</v>
      </c>
    </row>
    <row r="1262" spans="1:11" ht="15" customHeight="1" x14ac:dyDescent="0.25">
      <c r="A1262" s="13"/>
      <c r="B1262" s="14"/>
      <c r="C1262" s="60"/>
      <c r="D1262" s="61" t="e">
        <f>Tabla33[[#This Row],[CANTIDADEN FIAT]]/E1262</f>
        <v>#DIV/0!</v>
      </c>
      <c r="E1262" s="6"/>
      <c r="F1262" s="6"/>
      <c r="G1262" s="2"/>
      <c r="H1262" s="16"/>
      <c r="I1262" s="16"/>
      <c r="J1262" s="16"/>
      <c r="K1262" s="3">
        <f>IF('Moneda Fiat'!A1262="Venta",(E1262+F1262)*-1,'Moneda Fiat'!E1262-'Moneda Fiat'!F1262)</f>
        <v>0</v>
      </c>
    </row>
    <row r="1263" spans="1:11" ht="15" customHeight="1" x14ac:dyDescent="0.25">
      <c r="A1263" s="13"/>
      <c r="B1263" s="14"/>
      <c r="C1263" s="60"/>
      <c r="D1263" s="61" t="e">
        <f>Tabla33[[#This Row],[CANTIDADEN FIAT]]/E1263</f>
        <v>#DIV/0!</v>
      </c>
      <c r="E1263" s="6"/>
      <c r="F1263" s="6"/>
      <c r="G1263" s="2"/>
      <c r="H1263" s="16"/>
      <c r="I1263" s="16"/>
      <c r="J1263" s="16"/>
      <c r="K1263" s="3">
        <f>IF('Moneda Fiat'!A1263="Venta",(E1263+F1263)*-1,'Moneda Fiat'!E1263-'Moneda Fiat'!F1263)</f>
        <v>0</v>
      </c>
    </row>
    <row r="1264" spans="1:11" ht="15" customHeight="1" x14ac:dyDescent="0.25">
      <c r="A1264" s="13"/>
      <c r="B1264" s="14"/>
      <c r="C1264" s="60"/>
      <c r="D1264" s="61" t="e">
        <f>Tabla33[[#This Row],[CANTIDADEN FIAT]]/E1264</f>
        <v>#DIV/0!</v>
      </c>
      <c r="E1264" s="6"/>
      <c r="F1264" s="6"/>
      <c r="G1264" s="2"/>
      <c r="H1264" s="16"/>
      <c r="I1264" s="16"/>
      <c r="J1264" s="16"/>
      <c r="K1264" s="3">
        <f>IF('Moneda Fiat'!A1264="Venta",(E1264+F1264)*-1,'Moneda Fiat'!E1264-'Moneda Fiat'!F1264)</f>
        <v>0</v>
      </c>
    </row>
    <row r="1265" spans="1:11" ht="15" customHeight="1" x14ac:dyDescent="0.25">
      <c r="A1265" s="13"/>
      <c r="B1265" s="14"/>
      <c r="C1265" s="60"/>
      <c r="D1265" s="61" t="e">
        <f>Tabla33[[#This Row],[CANTIDADEN FIAT]]/E1265</f>
        <v>#DIV/0!</v>
      </c>
      <c r="E1265" s="6"/>
      <c r="F1265" s="6"/>
      <c r="G1265" s="2"/>
      <c r="H1265" s="16"/>
      <c r="I1265" s="16"/>
      <c r="J1265" s="16"/>
      <c r="K1265" s="3">
        <f>IF('Moneda Fiat'!A1265="Venta",(E1265+F1265)*-1,'Moneda Fiat'!E1265-'Moneda Fiat'!F1265)</f>
        <v>0</v>
      </c>
    </row>
    <row r="1266" spans="1:11" ht="15" customHeight="1" x14ac:dyDescent="0.25">
      <c r="A1266" s="13"/>
      <c r="B1266" s="14"/>
      <c r="C1266" s="60"/>
      <c r="D1266" s="61" t="e">
        <f>Tabla33[[#This Row],[CANTIDADEN FIAT]]/E1266</f>
        <v>#DIV/0!</v>
      </c>
      <c r="E1266" s="6"/>
      <c r="F1266" s="6"/>
      <c r="G1266" s="2"/>
      <c r="H1266" s="16"/>
      <c r="I1266" s="16"/>
      <c r="J1266" s="16"/>
      <c r="K1266" s="3">
        <f>IF('Moneda Fiat'!A1266="Venta",(E1266+F1266)*-1,'Moneda Fiat'!E1266-'Moneda Fiat'!F1266)</f>
        <v>0</v>
      </c>
    </row>
    <row r="1267" spans="1:11" ht="15" customHeight="1" x14ac:dyDescent="0.25">
      <c r="A1267" s="13"/>
      <c r="B1267" s="14"/>
      <c r="C1267" s="60"/>
      <c r="D1267" s="61" t="e">
        <f>Tabla33[[#This Row],[CANTIDADEN FIAT]]/E1267</f>
        <v>#DIV/0!</v>
      </c>
      <c r="E1267" s="6"/>
      <c r="F1267" s="6"/>
      <c r="G1267" s="2"/>
      <c r="H1267" s="16"/>
      <c r="I1267" s="16"/>
      <c r="J1267" s="16"/>
      <c r="K1267" s="3">
        <f>IF('Moneda Fiat'!A1267="Venta",(E1267+F1267)*-1,'Moneda Fiat'!E1267-'Moneda Fiat'!F1267)</f>
        <v>0</v>
      </c>
    </row>
    <row r="1268" spans="1:11" ht="15" customHeight="1" x14ac:dyDescent="0.25">
      <c r="A1268" s="13"/>
      <c r="B1268" s="14"/>
      <c r="C1268" s="60"/>
      <c r="D1268" s="61" t="e">
        <f>Tabla33[[#This Row],[CANTIDADEN FIAT]]/E1268</f>
        <v>#DIV/0!</v>
      </c>
      <c r="E1268" s="6"/>
      <c r="F1268" s="6"/>
      <c r="G1268" s="2"/>
      <c r="H1268" s="16"/>
      <c r="I1268" s="16"/>
      <c r="J1268" s="16"/>
      <c r="K1268" s="3">
        <f>IF('Moneda Fiat'!A1268="Venta",(E1268+F1268)*-1,'Moneda Fiat'!E1268-'Moneda Fiat'!F1268)</f>
        <v>0</v>
      </c>
    </row>
    <row r="1269" spans="1:11" ht="15" customHeight="1" x14ac:dyDescent="0.25">
      <c r="A1269" s="13"/>
      <c r="B1269" s="14"/>
      <c r="C1269" s="60"/>
      <c r="D1269" s="61" t="e">
        <f>Tabla33[[#This Row],[CANTIDADEN FIAT]]/E1269</f>
        <v>#DIV/0!</v>
      </c>
      <c r="E1269" s="6"/>
      <c r="F1269" s="6"/>
      <c r="G1269" s="2"/>
      <c r="H1269" s="16"/>
      <c r="I1269" s="16"/>
      <c r="J1269" s="16"/>
      <c r="K1269" s="3">
        <f>IF('Moneda Fiat'!A1269="Venta",(E1269+F1269)*-1,'Moneda Fiat'!E1269-'Moneda Fiat'!F1269)</f>
        <v>0</v>
      </c>
    </row>
    <row r="1270" spans="1:11" ht="15" customHeight="1" x14ac:dyDescent="0.25">
      <c r="A1270" s="13"/>
      <c r="B1270" s="14"/>
      <c r="C1270" s="60"/>
      <c r="D1270" s="61" t="e">
        <f>Tabla33[[#This Row],[CANTIDADEN FIAT]]/E1270</f>
        <v>#DIV/0!</v>
      </c>
      <c r="E1270" s="6"/>
      <c r="F1270" s="6"/>
      <c r="G1270" s="2"/>
      <c r="H1270" s="16"/>
      <c r="I1270" s="16"/>
      <c r="J1270" s="16"/>
      <c r="K1270" s="3">
        <f>IF('Moneda Fiat'!A1270="Venta",(E1270+F1270)*-1,'Moneda Fiat'!E1270-'Moneda Fiat'!F1270)</f>
        <v>0</v>
      </c>
    </row>
    <row r="1271" spans="1:11" ht="15" customHeight="1" x14ac:dyDescent="0.25">
      <c r="A1271" s="13"/>
      <c r="B1271" s="14"/>
      <c r="C1271" s="60"/>
      <c r="D1271" s="61" t="e">
        <f>Tabla33[[#This Row],[CANTIDADEN FIAT]]/E1271</f>
        <v>#DIV/0!</v>
      </c>
      <c r="E1271" s="6"/>
      <c r="F1271" s="6"/>
      <c r="G1271" s="2"/>
      <c r="H1271" s="16"/>
      <c r="I1271" s="16"/>
      <c r="J1271" s="16"/>
      <c r="K1271" s="3">
        <f>IF('Moneda Fiat'!A1271="Venta",(E1271+F1271)*-1,'Moneda Fiat'!E1271-'Moneda Fiat'!F1271)</f>
        <v>0</v>
      </c>
    </row>
    <row r="1272" spans="1:11" ht="15" customHeight="1" x14ac:dyDescent="0.25">
      <c r="A1272" s="13"/>
      <c r="B1272" s="14"/>
      <c r="C1272" s="60"/>
      <c r="D1272" s="61" t="e">
        <f>Tabla33[[#This Row],[CANTIDADEN FIAT]]/E1272</f>
        <v>#DIV/0!</v>
      </c>
      <c r="E1272" s="6"/>
      <c r="F1272" s="6"/>
      <c r="G1272" s="2"/>
      <c r="H1272" s="16"/>
      <c r="I1272" s="16"/>
      <c r="J1272" s="16"/>
      <c r="K1272" s="3">
        <f>IF('Moneda Fiat'!A1272="Venta",(E1272+F1272)*-1,'Moneda Fiat'!E1272-'Moneda Fiat'!F1272)</f>
        <v>0</v>
      </c>
    </row>
    <row r="1273" spans="1:11" ht="15" customHeight="1" x14ac:dyDescent="0.25">
      <c r="A1273" s="13"/>
      <c r="B1273" s="14"/>
      <c r="C1273" s="60"/>
      <c r="D1273" s="61" t="e">
        <f>Tabla33[[#This Row],[CANTIDADEN FIAT]]/E1273</f>
        <v>#DIV/0!</v>
      </c>
      <c r="E1273" s="6"/>
      <c r="F1273" s="6"/>
      <c r="G1273" s="2"/>
      <c r="H1273" s="16"/>
      <c r="I1273" s="16"/>
      <c r="J1273" s="16"/>
      <c r="K1273" s="3">
        <f>IF('Moneda Fiat'!A1273="Venta",(E1273+F1273)*-1,'Moneda Fiat'!E1273-'Moneda Fiat'!F1273)</f>
        <v>0</v>
      </c>
    </row>
    <row r="1274" spans="1:11" ht="15" customHeight="1" x14ac:dyDescent="0.25">
      <c r="A1274" s="13"/>
      <c r="B1274" s="14"/>
      <c r="C1274" s="60"/>
      <c r="D1274" s="61" t="e">
        <f>Tabla33[[#This Row],[CANTIDADEN FIAT]]/E1274</f>
        <v>#DIV/0!</v>
      </c>
      <c r="E1274" s="6"/>
      <c r="F1274" s="6"/>
      <c r="G1274" s="2"/>
      <c r="H1274" s="16"/>
      <c r="I1274" s="16"/>
      <c r="J1274" s="16"/>
      <c r="K1274" s="3">
        <f>IF('Moneda Fiat'!A1274="Venta",(E1274+F1274)*-1,'Moneda Fiat'!E1274-'Moneda Fiat'!F1274)</f>
        <v>0</v>
      </c>
    </row>
    <row r="1275" spans="1:11" ht="15" customHeight="1" x14ac:dyDescent="0.25">
      <c r="A1275" s="13"/>
      <c r="B1275" s="14"/>
      <c r="C1275" s="60"/>
      <c r="D1275" s="61" t="e">
        <f>Tabla33[[#This Row],[CANTIDADEN FIAT]]/E1275</f>
        <v>#DIV/0!</v>
      </c>
      <c r="E1275" s="6"/>
      <c r="F1275" s="6"/>
      <c r="G1275" s="2"/>
      <c r="H1275" s="16"/>
      <c r="I1275" s="16"/>
      <c r="J1275" s="16"/>
      <c r="K1275" s="3">
        <f>IF('Moneda Fiat'!A1275="Venta",(E1275+F1275)*-1,'Moneda Fiat'!E1275-'Moneda Fiat'!F1275)</f>
        <v>0</v>
      </c>
    </row>
    <row r="1276" spans="1:11" ht="15" customHeight="1" x14ac:dyDescent="0.25">
      <c r="A1276" s="13"/>
      <c r="B1276" s="14"/>
      <c r="C1276" s="60"/>
      <c r="D1276" s="61" t="e">
        <f>Tabla33[[#This Row],[CANTIDADEN FIAT]]/E1276</f>
        <v>#DIV/0!</v>
      </c>
      <c r="E1276" s="6"/>
      <c r="F1276" s="6"/>
      <c r="G1276" s="2"/>
      <c r="H1276" s="16"/>
      <c r="I1276" s="16"/>
      <c r="J1276" s="16"/>
      <c r="K1276" s="3">
        <f>IF('Moneda Fiat'!A1276="Venta",(E1276+F1276)*-1,'Moneda Fiat'!E1276-'Moneda Fiat'!F1276)</f>
        <v>0</v>
      </c>
    </row>
    <row r="1277" spans="1:11" ht="15" customHeight="1" x14ac:dyDescent="0.25">
      <c r="A1277" s="13"/>
      <c r="B1277" s="14"/>
      <c r="C1277" s="60"/>
      <c r="D1277" s="61" t="e">
        <f>Tabla33[[#This Row],[CANTIDADEN FIAT]]/E1277</f>
        <v>#DIV/0!</v>
      </c>
      <c r="E1277" s="6"/>
      <c r="F1277" s="6"/>
      <c r="G1277" s="2"/>
      <c r="H1277" s="16"/>
      <c r="I1277" s="16"/>
      <c r="J1277" s="16"/>
      <c r="K1277" s="3">
        <f>IF('Moneda Fiat'!A1277="Venta",(E1277+F1277)*-1,'Moneda Fiat'!E1277-'Moneda Fiat'!F1277)</f>
        <v>0</v>
      </c>
    </row>
    <row r="1278" spans="1:11" ht="15" customHeight="1" x14ac:dyDescent="0.25">
      <c r="A1278" s="13"/>
      <c r="B1278" s="14"/>
      <c r="C1278" s="60"/>
      <c r="D1278" s="61" t="e">
        <f>Tabla33[[#This Row],[CANTIDADEN FIAT]]/E1278</f>
        <v>#DIV/0!</v>
      </c>
      <c r="E1278" s="6"/>
      <c r="F1278" s="6"/>
      <c r="G1278" s="2"/>
      <c r="H1278" s="16"/>
      <c r="I1278" s="16"/>
      <c r="J1278" s="16"/>
      <c r="K1278" s="3">
        <f>IF('Moneda Fiat'!A1278="Venta",(E1278+F1278)*-1,'Moneda Fiat'!E1278-'Moneda Fiat'!F1278)</f>
        <v>0</v>
      </c>
    </row>
    <row r="1279" spans="1:11" ht="15" customHeight="1" x14ac:dyDescent="0.25">
      <c r="A1279" s="13"/>
      <c r="B1279" s="14"/>
      <c r="C1279" s="60"/>
      <c r="D1279" s="61" t="e">
        <f>Tabla33[[#This Row],[CANTIDADEN FIAT]]/E1279</f>
        <v>#DIV/0!</v>
      </c>
      <c r="E1279" s="6"/>
      <c r="F1279" s="6"/>
      <c r="G1279" s="2"/>
      <c r="H1279" s="16"/>
      <c r="I1279" s="16"/>
      <c r="J1279" s="16"/>
      <c r="K1279" s="3">
        <f>IF('Moneda Fiat'!A1279="Venta",(E1279+F1279)*-1,'Moneda Fiat'!E1279-'Moneda Fiat'!F1279)</f>
        <v>0</v>
      </c>
    </row>
    <row r="1280" spans="1:11" ht="15" customHeight="1" x14ac:dyDescent="0.25">
      <c r="A1280" s="13"/>
      <c r="B1280" s="14"/>
      <c r="C1280" s="60"/>
      <c r="D1280" s="61" t="e">
        <f>Tabla33[[#This Row],[CANTIDADEN FIAT]]/E1280</f>
        <v>#DIV/0!</v>
      </c>
      <c r="E1280" s="6"/>
      <c r="F1280" s="6"/>
      <c r="G1280" s="2"/>
      <c r="H1280" s="16"/>
      <c r="I1280" s="16"/>
      <c r="J1280" s="16"/>
      <c r="K1280" s="3">
        <f>IF('Moneda Fiat'!A1280="Venta",(E1280+F1280)*-1,'Moneda Fiat'!E1280-'Moneda Fiat'!F1280)</f>
        <v>0</v>
      </c>
    </row>
    <row r="1281" spans="1:11" ht="15" customHeight="1" x14ac:dyDescent="0.25">
      <c r="A1281" s="13"/>
      <c r="B1281" s="14"/>
      <c r="C1281" s="60"/>
      <c r="D1281" s="61" t="e">
        <f>Tabla33[[#This Row],[CANTIDADEN FIAT]]/E1281</f>
        <v>#DIV/0!</v>
      </c>
      <c r="E1281" s="6"/>
      <c r="F1281" s="6"/>
      <c r="G1281" s="2"/>
      <c r="H1281" s="16"/>
      <c r="I1281" s="16"/>
      <c r="J1281" s="16"/>
      <c r="K1281" s="3">
        <f>IF('Moneda Fiat'!A1281="Venta",(E1281+F1281)*-1,'Moneda Fiat'!E1281-'Moneda Fiat'!F1281)</f>
        <v>0</v>
      </c>
    </row>
    <row r="1282" spans="1:11" ht="15" customHeight="1" x14ac:dyDescent="0.25">
      <c r="A1282" s="13"/>
      <c r="B1282" s="14"/>
      <c r="C1282" s="60"/>
      <c r="D1282" s="61" t="e">
        <f>Tabla33[[#This Row],[CANTIDADEN FIAT]]/E1282</f>
        <v>#DIV/0!</v>
      </c>
      <c r="E1282" s="6"/>
      <c r="F1282" s="6"/>
      <c r="G1282" s="2"/>
      <c r="H1282" s="16"/>
      <c r="I1282" s="16"/>
      <c r="J1282" s="16"/>
      <c r="K1282" s="3">
        <f>IF('Moneda Fiat'!A1282="Venta",(E1282+F1282)*-1,'Moneda Fiat'!E1282-'Moneda Fiat'!F1282)</f>
        <v>0</v>
      </c>
    </row>
    <row r="1283" spans="1:11" ht="15" customHeight="1" x14ac:dyDescent="0.25">
      <c r="A1283" s="13"/>
      <c r="B1283" s="14"/>
      <c r="C1283" s="60"/>
      <c r="D1283" s="61" t="e">
        <f>Tabla33[[#This Row],[CANTIDADEN FIAT]]/E1283</f>
        <v>#DIV/0!</v>
      </c>
      <c r="E1283" s="6"/>
      <c r="F1283" s="6"/>
      <c r="G1283" s="2"/>
      <c r="H1283" s="16"/>
      <c r="I1283" s="16"/>
      <c r="J1283" s="16"/>
      <c r="K1283" s="3">
        <f>IF('Moneda Fiat'!A1283="Venta",(E1283+F1283)*-1,'Moneda Fiat'!E1283-'Moneda Fiat'!F1283)</f>
        <v>0</v>
      </c>
    </row>
    <row r="1284" spans="1:11" ht="15" customHeight="1" x14ac:dyDescent="0.25">
      <c r="A1284" s="13"/>
      <c r="B1284" s="14"/>
      <c r="C1284" s="60"/>
      <c r="D1284" s="61" t="e">
        <f>Tabla33[[#This Row],[CANTIDADEN FIAT]]/E1284</f>
        <v>#DIV/0!</v>
      </c>
      <c r="E1284" s="6"/>
      <c r="F1284" s="6"/>
      <c r="G1284" s="2"/>
      <c r="H1284" s="16"/>
      <c r="I1284" s="16"/>
      <c r="J1284" s="16"/>
      <c r="K1284" s="3">
        <f>IF('Moneda Fiat'!A1284="Venta",(E1284+F1284)*-1,'Moneda Fiat'!E1284-'Moneda Fiat'!F1284)</f>
        <v>0</v>
      </c>
    </row>
    <row r="1285" spans="1:11" ht="15" customHeight="1" x14ac:dyDescent="0.25">
      <c r="A1285" s="13"/>
      <c r="B1285" s="14"/>
      <c r="C1285" s="60"/>
      <c r="D1285" s="61" t="e">
        <f>Tabla33[[#This Row],[CANTIDADEN FIAT]]/E1285</f>
        <v>#DIV/0!</v>
      </c>
      <c r="E1285" s="6"/>
      <c r="F1285" s="6"/>
      <c r="G1285" s="2"/>
      <c r="H1285" s="16"/>
      <c r="I1285" s="16"/>
      <c r="J1285" s="16"/>
      <c r="K1285" s="3">
        <f>IF('Moneda Fiat'!A1285="Venta",(E1285+F1285)*-1,'Moneda Fiat'!E1285-'Moneda Fiat'!F1285)</f>
        <v>0</v>
      </c>
    </row>
    <row r="1286" spans="1:11" ht="15" customHeight="1" x14ac:dyDescent="0.25">
      <c r="A1286" s="13"/>
      <c r="B1286" s="14"/>
      <c r="C1286" s="60"/>
      <c r="D1286" s="61" t="e">
        <f>Tabla33[[#This Row],[CANTIDADEN FIAT]]/E1286</f>
        <v>#DIV/0!</v>
      </c>
      <c r="E1286" s="6"/>
      <c r="F1286" s="6"/>
      <c r="G1286" s="2"/>
      <c r="H1286" s="16"/>
      <c r="I1286" s="16"/>
      <c r="J1286" s="16"/>
      <c r="K1286" s="3">
        <f>IF('Moneda Fiat'!A1286="Venta",(E1286+F1286)*-1,'Moneda Fiat'!E1286-'Moneda Fiat'!F1286)</f>
        <v>0</v>
      </c>
    </row>
    <row r="1287" spans="1:11" ht="15" customHeight="1" x14ac:dyDescent="0.25">
      <c r="A1287" s="13"/>
      <c r="B1287" s="14"/>
      <c r="C1287" s="60"/>
      <c r="D1287" s="61" t="e">
        <f>Tabla33[[#This Row],[CANTIDADEN FIAT]]/E1287</f>
        <v>#DIV/0!</v>
      </c>
      <c r="E1287" s="6"/>
      <c r="F1287" s="6"/>
      <c r="G1287" s="2"/>
      <c r="H1287" s="16"/>
      <c r="I1287" s="16"/>
      <c r="J1287" s="16"/>
      <c r="K1287" s="3">
        <f>IF('Moneda Fiat'!A1287="Venta",(E1287+F1287)*-1,'Moneda Fiat'!E1287-'Moneda Fiat'!F1287)</f>
        <v>0</v>
      </c>
    </row>
    <row r="1288" spans="1:11" ht="15" customHeight="1" x14ac:dyDescent="0.25">
      <c r="A1288" s="13"/>
      <c r="B1288" s="14"/>
      <c r="C1288" s="60"/>
      <c r="D1288" s="61" t="e">
        <f>Tabla33[[#This Row],[CANTIDADEN FIAT]]/E1288</f>
        <v>#DIV/0!</v>
      </c>
      <c r="E1288" s="6"/>
      <c r="F1288" s="6"/>
      <c r="G1288" s="2"/>
      <c r="H1288" s="16"/>
      <c r="I1288" s="16"/>
      <c r="J1288" s="16"/>
      <c r="K1288" s="3">
        <f>IF('Moneda Fiat'!A1288="Venta",(E1288+F1288)*-1,'Moneda Fiat'!E1288-'Moneda Fiat'!F1288)</f>
        <v>0</v>
      </c>
    </row>
    <row r="1289" spans="1:11" ht="15" customHeight="1" x14ac:dyDescent="0.25">
      <c r="A1289" s="13"/>
      <c r="B1289" s="14"/>
      <c r="C1289" s="60"/>
      <c r="D1289" s="61" t="e">
        <f>Tabla33[[#This Row],[CANTIDADEN FIAT]]/E1289</f>
        <v>#DIV/0!</v>
      </c>
      <c r="E1289" s="6"/>
      <c r="F1289" s="6"/>
      <c r="G1289" s="2"/>
      <c r="H1289" s="16"/>
      <c r="I1289" s="16"/>
      <c r="J1289" s="16"/>
      <c r="K1289" s="3">
        <f>IF('Moneda Fiat'!A1289="Venta",(E1289+F1289)*-1,'Moneda Fiat'!E1289-'Moneda Fiat'!F1289)</f>
        <v>0</v>
      </c>
    </row>
    <row r="1290" spans="1:11" ht="15" customHeight="1" x14ac:dyDescent="0.25">
      <c r="A1290" s="13"/>
      <c r="B1290" s="14"/>
      <c r="C1290" s="60"/>
      <c r="D1290" s="61" t="e">
        <f>Tabla33[[#This Row],[CANTIDADEN FIAT]]/E1290</f>
        <v>#DIV/0!</v>
      </c>
      <c r="E1290" s="6"/>
      <c r="F1290" s="6"/>
      <c r="G1290" s="2"/>
      <c r="H1290" s="16"/>
      <c r="I1290" s="16"/>
      <c r="J1290" s="16"/>
      <c r="K1290" s="3">
        <f>IF('Moneda Fiat'!A1290="Venta",(E1290+F1290)*-1,'Moneda Fiat'!E1290-'Moneda Fiat'!F1290)</f>
        <v>0</v>
      </c>
    </row>
    <row r="1291" spans="1:11" ht="15" customHeight="1" x14ac:dyDescent="0.25">
      <c r="A1291" s="13"/>
      <c r="B1291" s="14"/>
      <c r="C1291" s="60"/>
      <c r="D1291" s="61" t="e">
        <f>Tabla33[[#This Row],[CANTIDADEN FIAT]]/E1291</f>
        <v>#DIV/0!</v>
      </c>
      <c r="E1291" s="6"/>
      <c r="F1291" s="6"/>
      <c r="G1291" s="2"/>
      <c r="H1291" s="16"/>
      <c r="I1291" s="16"/>
      <c r="J1291" s="16"/>
      <c r="K1291" s="3">
        <f>IF('Moneda Fiat'!A1291="Venta",(E1291+F1291)*-1,'Moneda Fiat'!E1291-'Moneda Fiat'!F1291)</f>
        <v>0</v>
      </c>
    </row>
    <row r="1292" spans="1:11" ht="15" customHeight="1" x14ac:dyDescent="0.25">
      <c r="A1292" s="13"/>
      <c r="B1292" s="14"/>
      <c r="C1292" s="60"/>
      <c r="D1292" s="61" t="e">
        <f>Tabla33[[#This Row],[CANTIDADEN FIAT]]/E1292</f>
        <v>#DIV/0!</v>
      </c>
      <c r="E1292" s="6"/>
      <c r="F1292" s="6"/>
      <c r="G1292" s="2"/>
      <c r="H1292" s="16"/>
      <c r="I1292" s="16"/>
      <c r="J1292" s="16"/>
      <c r="K1292" s="3">
        <f>IF('Moneda Fiat'!A1292="Venta",(E1292+F1292)*-1,'Moneda Fiat'!E1292-'Moneda Fiat'!F1292)</f>
        <v>0</v>
      </c>
    </row>
    <row r="1293" spans="1:11" ht="15" customHeight="1" x14ac:dyDescent="0.25">
      <c r="A1293" s="13"/>
      <c r="B1293" s="14"/>
      <c r="C1293" s="60"/>
      <c r="D1293" s="61" t="e">
        <f>Tabla33[[#This Row],[CANTIDADEN FIAT]]/E1293</f>
        <v>#DIV/0!</v>
      </c>
      <c r="E1293" s="6"/>
      <c r="F1293" s="6"/>
      <c r="G1293" s="2"/>
      <c r="H1293" s="16"/>
      <c r="I1293" s="16"/>
      <c r="J1293" s="16"/>
      <c r="K1293" s="3">
        <f>IF('Moneda Fiat'!A1293="Venta",(E1293+F1293)*-1,'Moneda Fiat'!E1293-'Moneda Fiat'!F1293)</f>
        <v>0</v>
      </c>
    </row>
    <row r="1294" spans="1:11" ht="15" customHeight="1" x14ac:dyDescent="0.25">
      <c r="A1294" s="13"/>
      <c r="B1294" s="14"/>
      <c r="C1294" s="60"/>
      <c r="D1294" s="61" t="e">
        <f>Tabla33[[#This Row],[CANTIDADEN FIAT]]/E1294</f>
        <v>#DIV/0!</v>
      </c>
      <c r="E1294" s="6"/>
      <c r="F1294" s="6"/>
      <c r="G1294" s="2"/>
      <c r="H1294" s="16"/>
      <c r="I1294" s="16"/>
      <c r="J1294" s="16"/>
      <c r="K1294" s="3">
        <f>IF('Moneda Fiat'!A1294="Venta",(E1294+F1294)*-1,'Moneda Fiat'!E1294-'Moneda Fiat'!F1294)</f>
        <v>0</v>
      </c>
    </row>
    <row r="1295" spans="1:11" ht="15" customHeight="1" x14ac:dyDescent="0.25">
      <c r="A1295" s="13"/>
      <c r="B1295" s="14"/>
      <c r="C1295" s="60"/>
      <c r="D1295" s="61" t="e">
        <f>Tabla33[[#This Row],[CANTIDADEN FIAT]]/E1295</f>
        <v>#DIV/0!</v>
      </c>
      <c r="E1295" s="6"/>
      <c r="F1295" s="6"/>
      <c r="G1295" s="2"/>
      <c r="H1295" s="16"/>
      <c r="I1295" s="16"/>
      <c r="J1295" s="16"/>
      <c r="K1295" s="3">
        <f>IF('Moneda Fiat'!A1295="Venta",(E1295+F1295)*-1,'Moneda Fiat'!E1295-'Moneda Fiat'!F1295)</f>
        <v>0</v>
      </c>
    </row>
    <row r="1296" spans="1:11" ht="15" customHeight="1" x14ac:dyDescent="0.25">
      <c r="A1296" s="13"/>
      <c r="B1296" s="14"/>
      <c r="C1296" s="60"/>
      <c r="D1296" s="61" t="e">
        <f>Tabla33[[#This Row],[CANTIDADEN FIAT]]/E1296</f>
        <v>#DIV/0!</v>
      </c>
      <c r="E1296" s="6"/>
      <c r="F1296" s="6"/>
      <c r="G1296" s="2"/>
      <c r="H1296" s="16"/>
      <c r="I1296" s="16"/>
      <c r="J1296" s="16"/>
      <c r="K1296" s="3">
        <f>IF('Moneda Fiat'!A1296="Venta",(E1296+F1296)*-1,'Moneda Fiat'!E1296-'Moneda Fiat'!F1296)</f>
        <v>0</v>
      </c>
    </row>
    <row r="1297" spans="1:11" ht="15" customHeight="1" x14ac:dyDescent="0.25">
      <c r="A1297" s="13"/>
      <c r="B1297" s="14"/>
      <c r="C1297" s="60"/>
      <c r="D1297" s="61" t="e">
        <f>Tabla33[[#This Row],[CANTIDADEN FIAT]]/E1297</f>
        <v>#DIV/0!</v>
      </c>
      <c r="E1297" s="6"/>
      <c r="F1297" s="6"/>
      <c r="G1297" s="2"/>
      <c r="H1297" s="16"/>
      <c r="I1297" s="16"/>
      <c r="J1297" s="16"/>
      <c r="K1297" s="3">
        <f>IF('Moneda Fiat'!A1297="Venta",(E1297+F1297)*-1,'Moneda Fiat'!E1297-'Moneda Fiat'!F1297)</f>
        <v>0</v>
      </c>
    </row>
    <row r="1298" spans="1:11" ht="15" customHeight="1" x14ac:dyDescent="0.25">
      <c r="A1298" s="13"/>
      <c r="B1298" s="14"/>
      <c r="C1298" s="60"/>
      <c r="D1298" s="61" t="e">
        <f>Tabla33[[#This Row],[CANTIDADEN FIAT]]/E1298</f>
        <v>#DIV/0!</v>
      </c>
      <c r="E1298" s="6"/>
      <c r="F1298" s="6"/>
      <c r="G1298" s="2"/>
      <c r="H1298" s="16"/>
      <c r="I1298" s="16"/>
      <c r="J1298" s="16"/>
      <c r="K1298" s="3">
        <f>IF('Moneda Fiat'!A1298="Venta",(E1298+F1298)*-1,'Moneda Fiat'!E1298-'Moneda Fiat'!F1298)</f>
        <v>0</v>
      </c>
    </row>
    <row r="1299" spans="1:11" ht="15" customHeight="1" x14ac:dyDescent="0.25">
      <c r="A1299" s="13"/>
      <c r="B1299" s="14"/>
      <c r="C1299" s="60"/>
      <c r="D1299" s="61" t="e">
        <f>Tabla33[[#This Row],[CANTIDADEN FIAT]]/E1299</f>
        <v>#DIV/0!</v>
      </c>
      <c r="E1299" s="6"/>
      <c r="F1299" s="6"/>
      <c r="G1299" s="2"/>
      <c r="H1299" s="16"/>
      <c r="I1299" s="16"/>
      <c r="J1299" s="16"/>
      <c r="K1299" s="3">
        <f>IF('Moneda Fiat'!A1299="Venta",(E1299+F1299)*-1,'Moneda Fiat'!E1299-'Moneda Fiat'!F1299)</f>
        <v>0</v>
      </c>
    </row>
    <row r="1300" spans="1:11" ht="15" customHeight="1" x14ac:dyDescent="0.25">
      <c r="A1300" s="13"/>
      <c r="B1300" s="14"/>
      <c r="C1300" s="60"/>
      <c r="D1300" s="61" t="e">
        <f>Tabla33[[#This Row],[CANTIDADEN FIAT]]/E1300</f>
        <v>#DIV/0!</v>
      </c>
      <c r="E1300" s="6"/>
      <c r="F1300" s="6"/>
      <c r="G1300" s="2"/>
      <c r="H1300" s="16"/>
      <c r="I1300" s="16"/>
      <c r="J1300" s="16"/>
      <c r="K1300" s="3">
        <f>IF('Moneda Fiat'!A1300="Venta",(E1300+F1300)*-1,'Moneda Fiat'!E1300-'Moneda Fiat'!F1300)</f>
        <v>0</v>
      </c>
    </row>
    <row r="1301" spans="1:11" ht="15" customHeight="1" x14ac:dyDescent="0.25">
      <c r="A1301" s="13"/>
      <c r="B1301" s="14"/>
      <c r="C1301" s="60"/>
      <c r="D1301" s="61" t="e">
        <f>Tabla33[[#This Row],[CANTIDADEN FIAT]]/E1301</f>
        <v>#DIV/0!</v>
      </c>
      <c r="E1301" s="6"/>
      <c r="F1301" s="6"/>
      <c r="G1301" s="2"/>
      <c r="H1301" s="16"/>
      <c r="I1301" s="16"/>
      <c r="J1301" s="16"/>
      <c r="K1301" s="3">
        <f>IF('Moneda Fiat'!A1301="Venta",(E1301+F1301)*-1,'Moneda Fiat'!E1301-'Moneda Fiat'!F1301)</f>
        <v>0</v>
      </c>
    </row>
    <row r="1302" spans="1:11" ht="15" customHeight="1" x14ac:dyDescent="0.25">
      <c r="A1302" s="13"/>
      <c r="B1302" s="14"/>
      <c r="C1302" s="60"/>
      <c r="D1302" s="61" t="e">
        <f>Tabla33[[#This Row],[CANTIDADEN FIAT]]/E1302</f>
        <v>#DIV/0!</v>
      </c>
      <c r="E1302" s="6"/>
      <c r="F1302" s="6"/>
      <c r="G1302" s="2"/>
      <c r="H1302" s="16"/>
      <c r="I1302" s="16"/>
      <c r="J1302" s="16"/>
      <c r="K1302" s="3">
        <f>IF('Moneda Fiat'!A1302="Venta",(E1302+F1302)*-1,'Moneda Fiat'!E1302-'Moneda Fiat'!F1302)</f>
        <v>0</v>
      </c>
    </row>
    <row r="1303" spans="1:11" ht="15" customHeight="1" x14ac:dyDescent="0.25">
      <c r="A1303" s="13"/>
      <c r="B1303" s="14"/>
      <c r="C1303" s="60"/>
      <c r="D1303" s="61" t="e">
        <f>Tabla33[[#This Row],[CANTIDADEN FIAT]]/E1303</f>
        <v>#DIV/0!</v>
      </c>
      <c r="E1303" s="6"/>
      <c r="F1303" s="6"/>
      <c r="G1303" s="2"/>
      <c r="H1303" s="16"/>
      <c r="I1303" s="16"/>
      <c r="J1303" s="16"/>
      <c r="K1303" s="3">
        <f>IF('Moneda Fiat'!A1303="Venta",(E1303+F1303)*-1,'Moneda Fiat'!E1303-'Moneda Fiat'!F1303)</f>
        <v>0</v>
      </c>
    </row>
    <row r="1304" spans="1:11" ht="15" customHeight="1" x14ac:dyDescent="0.25">
      <c r="A1304" s="13"/>
      <c r="B1304" s="14"/>
      <c r="C1304" s="60"/>
      <c r="D1304" s="61" t="e">
        <f>Tabla33[[#This Row],[CANTIDADEN FIAT]]/E1304</f>
        <v>#DIV/0!</v>
      </c>
      <c r="E1304" s="6"/>
      <c r="F1304" s="6"/>
      <c r="G1304" s="2"/>
      <c r="H1304" s="16"/>
      <c r="I1304" s="16"/>
      <c r="J1304" s="16"/>
      <c r="K1304" s="3">
        <f>IF('Moneda Fiat'!A1304="Venta",(E1304+F1304)*-1,'Moneda Fiat'!E1304-'Moneda Fiat'!F1304)</f>
        <v>0</v>
      </c>
    </row>
    <row r="1305" spans="1:11" ht="15" customHeight="1" x14ac:dyDescent="0.25">
      <c r="A1305" s="13"/>
      <c r="B1305" s="14"/>
      <c r="C1305" s="60"/>
      <c r="D1305" s="61" t="e">
        <f>Tabla33[[#This Row],[CANTIDADEN FIAT]]/E1305</f>
        <v>#DIV/0!</v>
      </c>
      <c r="E1305" s="6"/>
      <c r="F1305" s="6"/>
      <c r="G1305" s="2"/>
      <c r="H1305" s="16"/>
      <c r="I1305" s="16"/>
      <c r="J1305" s="16"/>
      <c r="K1305" s="3">
        <f>IF('Moneda Fiat'!A1305="Venta",(E1305+F1305)*-1,'Moneda Fiat'!E1305-'Moneda Fiat'!F1305)</f>
        <v>0</v>
      </c>
    </row>
    <row r="1306" spans="1:11" ht="15" customHeight="1" x14ac:dyDescent="0.25">
      <c r="A1306" s="13"/>
      <c r="B1306" s="14"/>
      <c r="C1306" s="60"/>
      <c r="D1306" s="61" t="e">
        <f>Tabla33[[#This Row],[CANTIDADEN FIAT]]/E1306</f>
        <v>#DIV/0!</v>
      </c>
      <c r="E1306" s="6"/>
      <c r="F1306" s="6"/>
      <c r="G1306" s="2"/>
      <c r="H1306" s="16"/>
      <c r="I1306" s="16"/>
      <c r="J1306" s="16"/>
      <c r="K1306" s="3">
        <f>IF('Moneda Fiat'!A1306="Venta",(E1306+F1306)*-1,'Moneda Fiat'!E1306-'Moneda Fiat'!F1306)</f>
        <v>0</v>
      </c>
    </row>
    <row r="1307" spans="1:11" ht="15" customHeight="1" x14ac:dyDescent="0.25">
      <c r="A1307" s="13"/>
      <c r="B1307" s="14"/>
      <c r="C1307" s="60"/>
      <c r="D1307" s="61" t="e">
        <f>Tabla33[[#This Row],[CANTIDADEN FIAT]]/E1307</f>
        <v>#DIV/0!</v>
      </c>
      <c r="E1307" s="6"/>
      <c r="F1307" s="6"/>
      <c r="G1307" s="2"/>
      <c r="H1307" s="16"/>
      <c r="I1307" s="16"/>
      <c r="J1307" s="16"/>
      <c r="K1307" s="3">
        <f>IF('Moneda Fiat'!A1307="Venta",(E1307+F1307)*-1,'Moneda Fiat'!E1307-'Moneda Fiat'!F1307)</f>
        <v>0</v>
      </c>
    </row>
    <row r="1308" spans="1:11" ht="15" customHeight="1" x14ac:dyDescent="0.25">
      <c r="A1308" s="13"/>
      <c r="B1308" s="14"/>
      <c r="C1308" s="60"/>
      <c r="D1308" s="61" t="e">
        <f>Tabla33[[#This Row],[CANTIDADEN FIAT]]/E1308</f>
        <v>#DIV/0!</v>
      </c>
      <c r="E1308" s="6"/>
      <c r="F1308" s="6"/>
      <c r="G1308" s="2"/>
      <c r="H1308" s="16"/>
      <c r="I1308" s="16"/>
      <c r="J1308" s="16"/>
      <c r="K1308" s="3">
        <f>IF('Moneda Fiat'!A1308="Venta",(E1308+F1308)*-1,'Moneda Fiat'!E1308-'Moneda Fiat'!F1308)</f>
        <v>0</v>
      </c>
    </row>
    <row r="1309" spans="1:11" ht="15" customHeight="1" x14ac:dyDescent="0.25">
      <c r="A1309" s="13"/>
      <c r="B1309" s="14"/>
      <c r="C1309" s="60"/>
      <c r="D1309" s="61" t="e">
        <f>Tabla33[[#This Row],[CANTIDADEN FIAT]]/E1309</f>
        <v>#DIV/0!</v>
      </c>
      <c r="E1309" s="6"/>
      <c r="F1309" s="6"/>
      <c r="G1309" s="2"/>
      <c r="H1309" s="16"/>
      <c r="I1309" s="16"/>
      <c r="J1309" s="16"/>
      <c r="K1309" s="3">
        <f>IF('Moneda Fiat'!A1309="Venta",(E1309+F1309)*-1,'Moneda Fiat'!E1309-'Moneda Fiat'!F1309)</f>
        <v>0</v>
      </c>
    </row>
    <row r="1310" spans="1:11" ht="15" customHeight="1" x14ac:dyDescent="0.25">
      <c r="A1310" s="13"/>
      <c r="B1310" s="14"/>
      <c r="C1310" s="60"/>
      <c r="D1310" s="61" t="e">
        <f>Tabla33[[#This Row],[CANTIDADEN FIAT]]/E1310</f>
        <v>#DIV/0!</v>
      </c>
      <c r="E1310" s="6"/>
      <c r="F1310" s="6"/>
      <c r="G1310" s="2"/>
      <c r="H1310" s="16"/>
      <c r="I1310" s="16"/>
      <c r="J1310" s="16"/>
      <c r="K1310" s="3">
        <f>IF('Moneda Fiat'!A1310="Venta",(E1310+F1310)*-1,'Moneda Fiat'!E1310-'Moneda Fiat'!F1310)</f>
        <v>0</v>
      </c>
    </row>
    <row r="1311" spans="1:11" ht="15" customHeight="1" x14ac:dyDescent="0.25">
      <c r="A1311" s="13"/>
      <c r="B1311" s="14"/>
      <c r="C1311" s="60"/>
      <c r="D1311" s="61" t="e">
        <f>Tabla33[[#This Row],[CANTIDADEN FIAT]]/E1311</f>
        <v>#DIV/0!</v>
      </c>
      <c r="E1311" s="6"/>
      <c r="F1311" s="6"/>
      <c r="G1311" s="2"/>
      <c r="H1311" s="16"/>
      <c r="I1311" s="16"/>
      <c r="J1311" s="16"/>
      <c r="K1311" s="3">
        <f>IF('Moneda Fiat'!A1311="Venta",(E1311+F1311)*-1,'Moneda Fiat'!E1311-'Moneda Fiat'!F1311)</f>
        <v>0</v>
      </c>
    </row>
    <row r="1312" spans="1:11" ht="15" customHeight="1" x14ac:dyDescent="0.25">
      <c r="A1312" s="13"/>
      <c r="B1312" s="14"/>
      <c r="C1312" s="60"/>
      <c r="D1312" s="61" t="e">
        <f>Tabla33[[#This Row],[CANTIDADEN FIAT]]/E1312</f>
        <v>#DIV/0!</v>
      </c>
      <c r="E1312" s="6"/>
      <c r="F1312" s="6"/>
      <c r="G1312" s="2"/>
      <c r="H1312" s="16"/>
      <c r="I1312" s="16"/>
      <c r="J1312" s="16"/>
      <c r="K1312" s="3">
        <f>IF('Moneda Fiat'!A1312="Venta",(E1312+F1312)*-1,'Moneda Fiat'!E1312-'Moneda Fiat'!F1312)</f>
        <v>0</v>
      </c>
    </row>
    <row r="1313" spans="1:11" ht="15" customHeight="1" x14ac:dyDescent="0.25">
      <c r="A1313" s="13"/>
      <c r="B1313" s="14"/>
      <c r="C1313" s="60"/>
      <c r="D1313" s="61" t="e">
        <f>Tabla33[[#This Row],[CANTIDADEN FIAT]]/E1313</f>
        <v>#DIV/0!</v>
      </c>
      <c r="E1313" s="6"/>
      <c r="F1313" s="6"/>
      <c r="G1313" s="2"/>
      <c r="H1313" s="16"/>
      <c r="I1313" s="16"/>
      <c r="J1313" s="16"/>
      <c r="K1313" s="3">
        <f>IF('Moneda Fiat'!A1313="Venta",(E1313+F1313)*-1,'Moneda Fiat'!E1313-'Moneda Fiat'!F1313)</f>
        <v>0</v>
      </c>
    </row>
    <row r="1314" spans="1:11" ht="15" customHeight="1" x14ac:dyDescent="0.25">
      <c r="A1314" s="13"/>
      <c r="B1314" s="14"/>
      <c r="C1314" s="60"/>
      <c r="D1314" s="61" t="e">
        <f>Tabla33[[#This Row],[CANTIDADEN FIAT]]/E1314</f>
        <v>#DIV/0!</v>
      </c>
      <c r="E1314" s="6"/>
      <c r="F1314" s="6"/>
      <c r="G1314" s="2"/>
      <c r="H1314" s="16"/>
      <c r="I1314" s="16"/>
      <c r="J1314" s="16"/>
      <c r="K1314" s="3">
        <f>IF('Moneda Fiat'!A1314="Venta",(E1314+F1314)*-1,'Moneda Fiat'!E1314-'Moneda Fiat'!F1314)</f>
        <v>0</v>
      </c>
    </row>
    <row r="1315" spans="1:11" ht="15" customHeight="1" x14ac:dyDescent="0.25">
      <c r="A1315" s="13"/>
      <c r="B1315" s="14"/>
      <c r="C1315" s="60"/>
      <c r="D1315" s="61" t="e">
        <f>Tabla33[[#This Row],[CANTIDADEN FIAT]]/E1315</f>
        <v>#DIV/0!</v>
      </c>
      <c r="E1315" s="6"/>
      <c r="F1315" s="6"/>
      <c r="G1315" s="2"/>
      <c r="H1315" s="16"/>
      <c r="I1315" s="16"/>
      <c r="J1315" s="16"/>
      <c r="K1315" s="3">
        <f>IF('Moneda Fiat'!A1315="Venta",(E1315+F1315)*-1,'Moneda Fiat'!E1315-'Moneda Fiat'!F1315)</f>
        <v>0</v>
      </c>
    </row>
    <row r="1316" spans="1:11" ht="15" customHeight="1" x14ac:dyDescent="0.25">
      <c r="A1316" s="13"/>
      <c r="B1316" s="14"/>
      <c r="C1316" s="60"/>
      <c r="D1316" s="61" t="e">
        <f>Tabla33[[#This Row],[CANTIDADEN FIAT]]/E1316</f>
        <v>#DIV/0!</v>
      </c>
      <c r="E1316" s="6"/>
      <c r="F1316" s="6"/>
      <c r="G1316" s="2"/>
      <c r="H1316" s="16"/>
      <c r="I1316" s="16"/>
      <c r="J1316" s="16"/>
      <c r="K1316" s="3">
        <f>IF('Moneda Fiat'!A1316="Venta",(E1316+F1316)*-1,'Moneda Fiat'!E1316-'Moneda Fiat'!F1316)</f>
        <v>0</v>
      </c>
    </row>
    <row r="1317" spans="1:11" ht="15" customHeight="1" x14ac:dyDescent="0.25">
      <c r="A1317" s="13"/>
      <c r="B1317" s="14"/>
      <c r="C1317" s="60"/>
      <c r="D1317" s="61" t="e">
        <f>Tabla33[[#This Row],[CANTIDADEN FIAT]]/E1317</f>
        <v>#DIV/0!</v>
      </c>
      <c r="E1317" s="6"/>
      <c r="F1317" s="6"/>
      <c r="G1317" s="2"/>
      <c r="H1317" s="16"/>
      <c r="I1317" s="16"/>
      <c r="J1317" s="16"/>
      <c r="K1317" s="3">
        <f>IF('Moneda Fiat'!A1317="Venta",(E1317+F1317)*-1,'Moneda Fiat'!E1317-'Moneda Fiat'!F1317)</f>
        <v>0</v>
      </c>
    </row>
    <row r="1318" spans="1:11" ht="15" customHeight="1" x14ac:dyDescent="0.25">
      <c r="A1318" s="13"/>
      <c r="B1318" s="14"/>
      <c r="C1318" s="60"/>
      <c r="D1318" s="61" t="e">
        <f>Tabla33[[#This Row],[CANTIDADEN FIAT]]/E1318</f>
        <v>#DIV/0!</v>
      </c>
      <c r="E1318" s="6"/>
      <c r="F1318" s="6"/>
      <c r="G1318" s="2"/>
      <c r="H1318" s="16"/>
      <c r="I1318" s="16"/>
      <c r="J1318" s="16"/>
      <c r="K1318" s="3">
        <f>IF('Moneda Fiat'!A1318="Venta",(E1318+F1318)*-1,'Moneda Fiat'!E1318-'Moneda Fiat'!F1318)</f>
        <v>0</v>
      </c>
    </row>
    <row r="1319" spans="1:11" ht="15" customHeight="1" x14ac:dyDescent="0.25">
      <c r="A1319" s="13"/>
      <c r="B1319" s="14"/>
      <c r="C1319" s="60"/>
      <c r="D1319" s="61" t="e">
        <f>Tabla33[[#This Row],[CANTIDADEN FIAT]]/E1319</f>
        <v>#DIV/0!</v>
      </c>
      <c r="E1319" s="6"/>
      <c r="F1319" s="6"/>
      <c r="G1319" s="2"/>
      <c r="H1319" s="16"/>
      <c r="I1319" s="16"/>
      <c r="J1319" s="16"/>
      <c r="K1319" s="3">
        <f>IF('Moneda Fiat'!A1319="Venta",(E1319+F1319)*-1,'Moneda Fiat'!E1319-'Moneda Fiat'!F1319)</f>
        <v>0</v>
      </c>
    </row>
    <row r="1320" spans="1:11" ht="15" customHeight="1" x14ac:dyDescent="0.25">
      <c r="A1320" s="13"/>
      <c r="B1320" s="14"/>
      <c r="C1320" s="60"/>
      <c r="D1320" s="61" t="e">
        <f>Tabla33[[#This Row],[CANTIDADEN FIAT]]/E1320</f>
        <v>#DIV/0!</v>
      </c>
      <c r="E1320" s="6"/>
      <c r="F1320" s="6"/>
      <c r="G1320" s="2"/>
      <c r="H1320" s="16"/>
      <c r="I1320" s="16"/>
      <c r="J1320" s="16"/>
      <c r="K1320" s="3">
        <f>IF('Moneda Fiat'!A1320="Venta",(E1320+F1320)*-1,'Moneda Fiat'!E1320-'Moneda Fiat'!F1320)</f>
        <v>0</v>
      </c>
    </row>
    <row r="1321" spans="1:11" ht="15" customHeight="1" x14ac:dyDescent="0.25">
      <c r="A1321" s="13"/>
      <c r="B1321" s="14"/>
      <c r="C1321" s="60"/>
      <c r="D1321" s="61" t="e">
        <f>Tabla33[[#This Row],[CANTIDADEN FIAT]]/E1321</f>
        <v>#DIV/0!</v>
      </c>
      <c r="E1321" s="6"/>
      <c r="F1321" s="6"/>
      <c r="G1321" s="2"/>
      <c r="H1321" s="16"/>
      <c r="I1321" s="16"/>
      <c r="J1321" s="16"/>
      <c r="K1321" s="3">
        <f>IF('Moneda Fiat'!A1321="Venta",(E1321+F1321)*-1,'Moneda Fiat'!E1321-'Moneda Fiat'!F1321)</f>
        <v>0</v>
      </c>
    </row>
    <row r="1322" spans="1:11" ht="15" customHeight="1" x14ac:dyDescent="0.25">
      <c r="A1322" s="13"/>
      <c r="B1322" s="14"/>
      <c r="C1322" s="60"/>
      <c r="D1322" s="61" t="e">
        <f>Tabla33[[#This Row],[CANTIDADEN FIAT]]/E1322</f>
        <v>#DIV/0!</v>
      </c>
      <c r="E1322" s="6"/>
      <c r="F1322" s="6"/>
      <c r="G1322" s="2"/>
      <c r="H1322" s="16"/>
      <c r="I1322" s="16"/>
      <c r="J1322" s="16"/>
      <c r="K1322" s="3">
        <f>IF('Moneda Fiat'!A1322="Venta",(E1322+F1322)*-1,'Moneda Fiat'!E1322-'Moneda Fiat'!F1322)</f>
        <v>0</v>
      </c>
    </row>
    <row r="1323" spans="1:11" ht="15" customHeight="1" x14ac:dyDescent="0.25">
      <c r="A1323" s="13"/>
      <c r="B1323" s="14"/>
      <c r="C1323" s="60"/>
      <c r="D1323" s="61" t="e">
        <f>Tabla33[[#This Row],[CANTIDADEN FIAT]]/E1323</f>
        <v>#DIV/0!</v>
      </c>
      <c r="E1323" s="6"/>
      <c r="F1323" s="6"/>
      <c r="G1323" s="2"/>
      <c r="H1323" s="16"/>
      <c r="I1323" s="16"/>
      <c r="J1323" s="16"/>
      <c r="K1323" s="3">
        <f>IF('Moneda Fiat'!A1323="Venta",(E1323+F1323)*-1,'Moneda Fiat'!E1323-'Moneda Fiat'!F1323)</f>
        <v>0</v>
      </c>
    </row>
    <row r="1324" spans="1:11" ht="15" customHeight="1" x14ac:dyDescent="0.25">
      <c r="A1324" s="13"/>
      <c r="B1324" s="14"/>
      <c r="C1324" s="60"/>
      <c r="D1324" s="61" t="e">
        <f>Tabla33[[#This Row],[CANTIDADEN FIAT]]/E1324</f>
        <v>#DIV/0!</v>
      </c>
      <c r="E1324" s="6"/>
      <c r="F1324" s="6"/>
      <c r="G1324" s="2"/>
      <c r="H1324" s="16"/>
      <c r="I1324" s="16"/>
      <c r="J1324" s="16"/>
      <c r="K1324" s="3">
        <f>IF('Moneda Fiat'!A1324="Venta",(E1324+F1324)*-1,'Moneda Fiat'!E1324-'Moneda Fiat'!F1324)</f>
        <v>0</v>
      </c>
    </row>
    <row r="1325" spans="1:11" ht="15" customHeight="1" x14ac:dyDescent="0.25">
      <c r="A1325" s="13"/>
      <c r="B1325" s="14"/>
      <c r="C1325" s="60"/>
      <c r="D1325" s="61" t="e">
        <f>Tabla33[[#This Row],[CANTIDADEN FIAT]]/E1325</f>
        <v>#DIV/0!</v>
      </c>
      <c r="E1325" s="6"/>
      <c r="F1325" s="6"/>
      <c r="G1325" s="2"/>
      <c r="H1325" s="16"/>
      <c r="I1325" s="16"/>
      <c r="J1325" s="16"/>
      <c r="K1325" s="3">
        <f>IF('Moneda Fiat'!A1325="Venta",(E1325+F1325)*-1,'Moneda Fiat'!E1325-'Moneda Fiat'!F1325)</f>
        <v>0</v>
      </c>
    </row>
    <row r="1326" spans="1:11" ht="15" customHeight="1" x14ac:dyDescent="0.25">
      <c r="A1326" s="13"/>
      <c r="B1326" s="14"/>
      <c r="C1326" s="60"/>
      <c r="D1326" s="61" t="e">
        <f>Tabla33[[#This Row],[CANTIDADEN FIAT]]/E1326</f>
        <v>#DIV/0!</v>
      </c>
      <c r="E1326" s="6"/>
      <c r="F1326" s="6"/>
      <c r="G1326" s="2"/>
      <c r="H1326" s="16"/>
      <c r="I1326" s="16"/>
      <c r="J1326" s="16"/>
      <c r="K1326" s="3">
        <f>IF('Moneda Fiat'!A1326="Venta",(E1326+F1326)*-1,'Moneda Fiat'!E1326-'Moneda Fiat'!F1326)</f>
        <v>0</v>
      </c>
    </row>
    <row r="1327" spans="1:11" ht="15" customHeight="1" x14ac:dyDescent="0.25">
      <c r="A1327" s="13"/>
      <c r="B1327" s="14"/>
      <c r="C1327" s="60"/>
      <c r="D1327" s="61" t="e">
        <f>Tabla33[[#This Row],[CANTIDADEN FIAT]]/E1327</f>
        <v>#DIV/0!</v>
      </c>
      <c r="E1327" s="6"/>
      <c r="F1327" s="6"/>
      <c r="G1327" s="2"/>
      <c r="H1327" s="16"/>
      <c r="I1327" s="16"/>
      <c r="J1327" s="16"/>
      <c r="K1327" s="3">
        <f>IF('Moneda Fiat'!A1327="Venta",(E1327+F1327)*-1,'Moneda Fiat'!E1327-'Moneda Fiat'!F1327)</f>
        <v>0</v>
      </c>
    </row>
    <row r="1328" spans="1:11" ht="15" customHeight="1" x14ac:dyDescent="0.25">
      <c r="A1328" s="13"/>
      <c r="B1328" s="14"/>
      <c r="C1328" s="60"/>
      <c r="D1328" s="61" t="e">
        <f>Tabla33[[#This Row],[CANTIDADEN FIAT]]/E1328</f>
        <v>#DIV/0!</v>
      </c>
      <c r="E1328" s="6"/>
      <c r="F1328" s="6"/>
      <c r="G1328" s="2"/>
      <c r="H1328" s="16"/>
      <c r="I1328" s="16"/>
      <c r="J1328" s="16"/>
      <c r="K1328" s="3">
        <f>IF('Moneda Fiat'!A1328="Venta",(E1328+F1328)*-1,'Moneda Fiat'!E1328-'Moneda Fiat'!F1328)</f>
        <v>0</v>
      </c>
    </row>
    <row r="1329" spans="1:11" ht="15" customHeight="1" x14ac:dyDescent="0.25">
      <c r="A1329" s="13"/>
      <c r="B1329" s="14"/>
      <c r="C1329" s="60"/>
      <c r="D1329" s="61" t="e">
        <f>Tabla33[[#This Row],[CANTIDADEN FIAT]]/E1329</f>
        <v>#DIV/0!</v>
      </c>
      <c r="E1329" s="6"/>
      <c r="F1329" s="6"/>
      <c r="G1329" s="2"/>
      <c r="H1329" s="16"/>
      <c r="I1329" s="16"/>
      <c r="J1329" s="16"/>
      <c r="K1329" s="3">
        <f>IF('Moneda Fiat'!A1329="Venta",(E1329+F1329)*-1,'Moneda Fiat'!E1329-'Moneda Fiat'!F1329)</f>
        <v>0</v>
      </c>
    </row>
    <row r="1330" spans="1:11" ht="15" customHeight="1" x14ac:dyDescent="0.25">
      <c r="A1330" s="13"/>
      <c r="B1330" s="14"/>
      <c r="C1330" s="60"/>
      <c r="D1330" s="61" t="e">
        <f>Tabla33[[#This Row],[CANTIDADEN FIAT]]/E1330</f>
        <v>#DIV/0!</v>
      </c>
      <c r="E1330" s="6"/>
      <c r="F1330" s="6"/>
      <c r="G1330" s="2"/>
      <c r="H1330" s="16"/>
      <c r="I1330" s="16"/>
      <c r="J1330" s="16"/>
      <c r="K1330" s="3">
        <f>IF('Moneda Fiat'!A1330="Venta",(E1330+F1330)*-1,'Moneda Fiat'!E1330-'Moneda Fiat'!F1330)</f>
        <v>0</v>
      </c>
    </row>
    <row r="1331" spans="1:11" ht="15" customHeight="1" x14ac:dyDescent="0.25">
      <c r="A1331" s="13"/>
      <c r="B1331" s="14"/>
      <c r="C1331" s="60"/>
      <c r="D1331" s="61" t="e">
        <f>Tabla33[[#This Row],[CANTIDADEN FIAT]]/E1331</f>
        <v>#DIV/0!</v>
      </c>
      <c r="E1331" s="6"/>
      <c r="F1331" s="6"/>
      <c r="G1331" s="2"/>
      <c r="H1331" s="16"/>
      <c r="I1331" s="16"/>
      <c r="J1331" s="16"/>
      <c r="K1331" s="3">
        <f>IF('Moneda Fiat'!A1331="Venta",(E1331+F1331)*-1,'Moneda Fiat'!E1331-'Moneda Fiat'!F1331)</f>
        <v>0</v>
      </c>
    </row>
    <row r="1332" spans="1:11" ht="15" customHeight="1" x14ac:dyDescent="0.25">
      <c r="A1332" s="13"/>
      <c r="B1332" s="14"/>
      <c r="C1332" s="60"/>
      <c r="D1332" s="61" t="e">
        <f>Tabla33[[#This Row],[CANTIDADEN FIAT]]/E1332</f>
        <v>#DIV/0!</v>
      </c>
      <c r="E1332" s="6"/>
      <c r="F1332" s="6"/>
      <c r="G1332" s="2"/>
      <c r="H1332" s="16"/>
      <c r="I1332" s="16"/>
      <c r="J1332" s="16"/>
      <c r="K1332" s="3">
        <f>IF('Moneda Fiat'!A1332="Venta",(E1332+F1332)*-1,'Moneda Fiat'!E1332-'Moneda Fiat'!F1332)</f>
        <v>0</v>
      </c>
    </row>
    <row r="1333" spans="1:11" ht="15" customHeight="1" x14ac:dyDescent="0.25">
      <c r="A1333" s="13"/>
      <c r="B1333" s="14"/>
      <c r="C1333" s="60"/>
      <c r="D1333" s="61" t="e">
        <f>Tabla33[[#This Row],[CANTIDADEN FIAT]]/E1333</f>
        <v>#DIV/0!</v>
      </c>
      <c r="E1333" s="6"/>
      <c r="F1333" s="6"/>
      <c r="G1333" s="2"/>
      <c r="H1333" s="16"/>
      <c r="I1333" s="16"/>
      <c r="J1333" s="16"/>
      <c r="K1333" s="3">
        <f>IF('Moneda Fiat'!A1333="Venta",(E1333+F1333)*-1,'Moneda Fiat'!E1333-'Moneda Fiat'!F1333)</f>
        <v>0</v>
      </c>
    </row>
    <row r="1334" spans="1:11" ht="15" customHeight="1" x14ac:dyDescent="0.25">
      <c r="A1334" s="13"/>
      <c r="B1334" s="14"/>
      <c r="C1334" s="60"/>
      <c r="D1334" s="61" t="e">
        <f>Tabla33[[#This Row],[CANTIDADEN FIAT]]/E1334</f>
        <v>#DIV/0!</v>
      </c>
      <c r="E1334" s="6"/>
      <c r="F1334" s="6"/>
      <c r="G1334" s="2"/>
      <c r="H1334" s="16"/>
      <c r="I1334" s="16"/>
      <c r="J1334" s="16"/>
      <c r="K1334" s="3">
        <f>IF('Moneda Fiat'!A1334="Venta",(E1334+F1334)*-1,'Moneda Fiat'!E1334-'Moneda Fiat'!F1334)</f>
        <v>0</v>
      </c>
    </row>
    <row r="1335" spans="1:11" ht="15" customHeight="1" x14ac:dyDescent="0.25">
      <c r="A1335" s="13"/>
      <c r="B1335" s="14"/>
      <c r="C1335" s="60"/>
      <c r="D1335" s="61" t="e">
        <f>Tabla33[[#This Row],[CANTIDADEN FIAT]]/E1335</f>
        <v>#DIV/0!</v>
      </c>
      <c r="E1335" s="6"/>
      <c r="F1335" s="6"/>
      <c r="G1335" s="2"/>
      <c r="H1335" s="16"/>
      <c r="I1335" s="16"/>
      <c r="J1335" s="16"/>
      <c r="K1335" s="3">
        <f>IF('Moneda Fiat'!A1335="Venta",(E1335+F1335)*-1,'Moneda Fiat'!E1335-'Moneda Fiat'!F1335)</f>
        <v>0</v>
      </c>
    </row>
    <row r="1336" spans="1:11" ht="15" customHeight="1" x14ac:dyDescent="0.25">
      <c r="A1336" s="13"/>
      <c r="B1336" s="14"/>
      <c r="C1336" s="60"/>
      <c r="D1336" s="61" t="e">
        <f>Tabla33[[#This Row],[CANTIDADEN FIAT]]/E1336</f>
        <v>#DIV/0!</v>
      </c>
      <c r="E1336" s="6"/>
      <c r="F1336" s="6"/>
      <c r="G1336" s="2"/>
      <c r="H1336" s="16"/>
      <c r="I1336" s="16"/>
      <c r="J1336" s="16"/>
      <c r="K1336" s="3">
        <f>IF('Moneda Fiat'!A1336="Venta",(E1336+F1336)*-1,'Moneda Fiat'!E1336-'Moneda Fiat'!F1336)</f>
        <v>0</v>
      </c>
    </row>
    <row r="1337" spans="1:11" ht="15" customHeight="1" x14ac:dyDescent="0.25">
      <c r="A1337" s="13"/>
      <c r="B1337" s="14"/>
      <c r="C1337" s="60"/>
      <c r="D1337" s="61" t="e">
        <f>Tabla33[[#This Row],[CANTIDADEN FIAT]]/E1337</f>
        <v>#DIV/0!</v>
      </c>
      <c r="E1337" s="6"/>
      <c r="F1337" s="6"/>
      <c r="G1337" s="2"/>
      <c r="H1337" s="16"/>
      <c r="I1337" s="16"/>
      <c r="J1337" s="16"/>
      <c r="K1337" s="3">
        <f>IF('Moneda Fiat'!A1337="Venta",(E1337+F1337)*-1,'Moneda Fiat'!E1337-'Moneda Fiat'!F1337)</f>
        <v>0</v>
      </c>
    </row>
    <row r="1338" spans="1:11" ht="15" customHeight="1" x14ac:dyDescent="0.25">
      <c r="A1338" s="13"/>
      <c r="B1338" s="14"/>
      <c r="C1338" s="60"/>
      <c r="D1338" s="61" t="e">
        <f>Tabla33[[#This Row],[CANTIDADEN FIAT]]/E1338</f>
        <v>#DIV/0!</v>
      </c>
      <c r="E1338" s="6"/>
      <c r="F1338" s="6"/>
      <c r="G1338" s="2"/>
      <c r="H1338" s="16"/>
      <c r="I1338" s="16"/>
      <c r="J1338" s="16"/>
      <c r="K1338" s="3">
        <f>IF('Moneda Fiat'!A1338="Venta",(E1338+F1338)*-1,'Moneda Fiat'!E1338-'Moneda Fiat'!F1338)</f>
        <v>0</v>
      </c>
    </row>
    <row r="1339" spans="1:11" ht="15" customHeight="1" x14ac:dyDescent="0.25">
      <c r="A1339" s="13"/>
      <c r="B1339" s="14"/>
      <c r="C1339" s="60"/>
      <c r="D1339" s="61" t="e">
        <f>Tabla33[[#This Row],[CANTIDADEN FIAT]]/E1339</f>
        <v>#DIV/0!</v>
      </c>
      <c r="E1339" s="6"/>
      <c r="F1339" s="6"/>
      <c r="G1339" s="2"/>
      <c r="H1339" s="16"/>
      <c r="I1339" s="16"/>
      <c r="J1339" s="16"/>
      <c r="K1339" s="3">
        <f>IF('Moneda Fiat'!A1339="Venta",(E1339+F1339)*-1,'Moneda Fiat'!E1339-'Moneda Fiat'!F1339)</f>
        <v>0</v>
      </c>
    </row>
    <row r="1340" spans="1:11" ht="15" customHeight="1" x14ac:dyDescent="0.25">
      <c r="A1340" s="13"/>
      <c r="B1340" s="14"/>
      <c r="C1340" s="60"/>
      <c r="D1340" s="61" t="e">
        <f>Tabla33[[#This Row],[CANTIDADEN FIAT]]/E1340</f>
        <v>#DIV/0!</v>
      </c>
      <c r="E1340" s="6"/>
      <c r="F1340" s="6"/>
      <c r="G1340" s="2"/>
      <c r="H1340" s="16"/>
      <c r="I1340" s="16"/>
      <c r="J1340" s="16"/>
      <c r="K1340" s="3">
        <f>IF('Moneda Fiat'!A1340="Venta",(E1340+F1340)*-1,'Moneda Fiat'!E1340-'Moneda Fiat'!F1340)</f>
        <v>0</v>
      </c>
    </row>
    <row r="1341" spans="1:11" ht="15" customHeight="1" x14ac:dyDescent="0.25">
      <c r="A1341" s="13"/>
      <c r="B1341" s="14"/>
      <c r="C1341" s="60"/>
      <c r="D1341" s="61" t="e">
        <f>Tabla33[[#This Row],[CANTIDADEN FIAT]]/E1341</f>
        <v>#DIV/0!</v>
      </c>
      <c r="E1341" s="6"/>
      <c r="F1341" s="6"/>
      <c r="G1341" s="2"/>
      <c r="H1341" s="16"/>
      <c r="I1341" s="16"/>
      <c r="J1341" s="16"/>
      <c r="K1341" s="3">
        <f>IF('Moneda Fiat'!A1341="Venta",(E1341+F1341)*-1,'Moneda Fiat'!E1341-'Moneda Fiat'!F1341)</f>
        <v>0</v>
      </c>
    </row>
    <row r="1342" spans="1:11" ht="15" customHeight="1" x14ac:dyDescent="0.25">
      <c r="A1342" s="13"/>
      <c r="B1342" s="14"/>
      <c r="C1342" s="60"/>
      <c r="D1342" s="61" t="e">
        <f>Tabla33[[#This Row],[CANTIDADEN FIAT]]/E1342</f>
        <v>#DIV/0!</v>
      </c>
      <c r="E1342" s="6"/>
      <c r="F1342" s="6"/>
      <c r="G1342" s="2"/>
      <c r="H1342" s="16"/>
      <c r="I1342" s="16"/>
      <c r="J1342" s="16"/>
      <c r="K1342" s="3">
        <f>IF('Moneda Fiat'!A1342="Venta",(E1342+F1342)*-1,'Moneda Fiat'!E1342-'Moneda Fiat'!F1342)</f>
        <v>0</v>
      </c>
    </row>
    <row r="1343" spans="1:11" ht="15" customHeight="1" x14ac:dyDescent="0.25">
      <c r="A1343" s="13"/>
      <c r="B1343" s="14"/>
      <c r="C1343" s="60"/>
      <c r="D1343" s="61" t="e">
        <f>Tabla33[[#This Row],[CANTIDADEN FIAT]]/E1343</f>
        <v>#DIV/0!</v>
      </c>
      <c r="E1343" s="6"/>
      <c r="F1343" s="6"/>
      <c r="G1343" s="2"/>
      <c r="H1343" s="16"/>
      <c r="I1343" s="16"/>
      <c r="J1343" s="16"/>
      <c r="K1343" s="3">
        <f>IF('Moneda Fiat'!A1343="Venta",(E1343+F1343)*-1,'Moneda Fiat'!E1343-'Moneda Fiat'!F1343)</f>
        <v>0</v>
      </c>
    </row>
    <row r="1344" spans="1:11" ht="15" customHeight="1" x14ac:dyDescent="0.25">
      <c r="A1344" s="13"/>
      <c r="B1344" s="14"/>
      <c r="C1344" s="60"/>
      <c r="D1344" s="61" t="e">
        <f>Tabla33[[#This Row],[CANTIDADEN FIAT]]/E1344</f>
        <v>#DIV/0!</v>
      </c>
      <c r="E1344" s="6"/>
      <c r="F1344" s="6"/>
      <c r="G1344" s="2"/>
      <c r="H1344" s="16"/>
      <c r="I1344" s="16"/>
      <c r="J1344" s="16"/>
      <c r="K1344" s="3">
        <f>IF('Moneda Fiat'!A1344="Venta",(E1344+F1344)*-1,'Moneda Fiat'!E1344-'Moneda Fiat'!F1344)</f>
        <v>0</v>
      </c>
    </row>
    <row r="1345" spans="1:11" ht="15" customHeight="1" x14ac:dyDescent="0.25">
      <c r="A1345" s="13"/>
      <c r="B1345" s="14"/>
      <c r="C1345" s="60"/>
      <c r="D1345" s="61" t="e">
        <f>Tabla33[[#This Row],[CANTIDADEN FIAT]]/E1345</f>
        <v>#DIV/0!</v>
      </c>
      <c r="E1345" s="6"/>
      <c r="F1345" s="6"/>
      <c r="G1345" s="2"/>
      <c r="H1345" s="16"/>
      <c r="I1345" s="16"/>
      <c r="J1345" s="16"/>
      <c r="K1345" s="3">
        <f>IF('Moneda Fiat'!A1345="Venta",(E1345+F1345)*-1,'Moneda Fiat'!E1345-'Moneda Fiat'!F1345)</f>
        <v>0</v>
      </c>
    </row>
    <row r="1346" spans="1:11" ht="15" customHeight="1" x14ac:dyDescent="0.25">
      <c r="A1346" s="13"/>
      <c r="B1346" s="14"/>
      <c r="C1346" s="60"/>
      <c r="D1346" s="61" t="e">
        <f>Tabla33[[#This Row],[CANTIDADEN FIAT]]/E1346</f>
        <v>#DIV/0!</v>
      </c>
      <c r="E1346" s="6"/>
      <c r="F1346" s="6"/>
      <c r="G1346" s="2"/>
      <c r="H1346" s="16"/>
      <c r="I1346" s="16"/>
      <c r="J1346" s="16"/>
      <c r="K1346" s="3">
        <f>IF('Moneda Fiat'!A1346="Venta",(E1346+F1346)*-1,'Moneda Fiat'!E1346-'Moneda Fiat'!F1346)</f>
        <v>0</v>
      </c>
    </row>
    <row r="1347" spans="1:11" ht="15" customHeight="1" x14ac:dyDescent="0.25">
      <c r="A1347" s="13"/>
      <c r="B1347" s="14"/>
      <c r="C1347" s="60"/>
      <c r="D1347" s="61" t="e">
        <f>Tabla33[[#This Row],[CANTIDADEN FIAT]]/E1347</f>
        <v>#DIV/0!</v>
      </c>
      <c r="E1347" s="6"/>
      <c r="F1347" s="6"/>
      <c r="G1347" s="2"/>
      <c r="H1347" s="16"/>
      <c r="I1347" s="16"/>
      <c r="J1347" s="16"/>
      <c r="K1347" s="3">
        <f>IF('Moneda Fiat'!A1347="Venta",(E1347+F1347)*-1,'Moneda Fiat'!E1347-'Moneda Fiat'!F1347)</f>
        <v>0</v>
      </c>
    </row>
    <row r="1348" spans="1:11" ht="15" customHeight="1" x14ac:dyDescent="0.25">
      <c r="A1348" s="13"/>
      <c r="B1348" s="14"/>
      <c r="C1348" s="60"/>
      <c r="D1348" s="61" t="e">
        <f>Tabla33[[#This Row],[CANTIDADEN FIAT]]/E1348</f>
        <v>#DIV/0!</v>
      </c>
      <c r="E1348" s="6"/>
      <c r="F1348" s="6"/>
      <c r="G1348" s="2"/>
      <c r="H1348" s="16"/>
      <c r="I1348" s="16"/>
      <c r="J1348" s="16"/>
      <c r="K1348" s="3">
        <f>IF('Moneda Fiat'!A1348="Venta",(E1348+F1348)*-1,'Moneda Fiat'!E1348-'Moneda Fiat'!F1348)</f>
        <v>0</v>
      </c>
    </row>
    <row r="1349" spans="1:11" ht="15" customHeight="1" x14ac:dyDescent="0.25">
      <c r="A1349" s="13"/>
      <c r="B1349" s="14"/>
      <c r="C1349" s="60"/>
      <c r="D1349" s="61" t="e">
        <f>Tabla33[[#This Row],[CANTIDADEN FIAT]]/E1349</f>
        <v>#DIV/0!</v>
      </c>
      <c r="E1349" s="6"/>
      <c r="F1349" s="6"/>
      <c r="G1349" s="2"/>
      <c r="H1349" s="16"/>
      <c r="I1349" s="16"/>
      <c r="J1349" s="16"/>
      <c r="K1349" s="3">
        <f>IF('Moneda Fiat'!A1349="Venta",(E1349+F1349)*-1,'Moneda Fiat'!E1349-'Moneda Fiat'!F1349)</f>
        <v>0</v>
      </c>
    </row>
    <row r="1350" spans="1:11" ht="15" customHeight="1" x14ac:dyDescent="0.25">
      <c r="A1350" s="13"/>
      <c r="B1350" s="14"/>
      <c r="C1350" s="60"/>
      <c r="D1350" s="61" t="e">
        <f>Tabla33[[#This Row],[CANTIDADEN FIAT]]/E1350</f>
        <v>#DIV/0!</v>
      </c>
      <c r="E1350" s="6"/>
      <c r="F1350" s="6"/>
      <c r="G1350" s="2"/>
      <c r="H1350" s="16"/>
      <c r="I1350" s="16"/>
      <c r="J1350" s="16"/>
      <c r="K1350" s="3">
        <f>IF('Moneda Fiat'!A1350="Venta",(E1350+F1350)*-1,'Moneda Fiat'!E1350-'Moneda Fiat'!F1350)</f>
        <v>0</v>
      </c>
    </row>
    <row r="1351" spans="1:11" ht="15" customHeight="1" x14ac:dyDescent="0.25">
      <c r="A1351" s="13"/>
      <c r="B1351" s="14"/>
      <c r="C1351" s="60"/>
      <c r="D1351" s="61" t="e">
        <f>Tabla33[[#This Row],[CANTIDADEN FIAT]]/E1351</f>
        <v>#DIV/0!</v>
      </c>
      <c r="E1351" s="6"/>
      <c r="F1351" s="6"/>
      <c r="G1351" s="2"/>
      <c r="H1351" s="16"/>
      <c r="I1351" s="16"/>
      <c r="J1351" s="16"/>
      <c r="K1351" s="3">
        <f>IF('Moneda Fiat'!A1351="Venta",(E1351+F1351)*-1,'Moneda Fiat'!E1351-'Moneda Fiat'!F1351)</f>
        <v>0</v>
      </c>
    </row>
    <row r="1352" spans="1:11" ht="15" customHeight="1" x14ac:dyDescent="0.25">
      <c r="A1352" s="13"/>
      <c r="B1352" s="14"/>
      <c r="C1352" s="60"/>
      <c r="D1352" s="61" t="e">
        <f>Tabla33[[#This Row],[CANTIDADEN FIAT]]/E1352</f>
        <v>#DIV/0!</v>
      </c>
      <c r="E1352" s="6"/>
      <c r="F1352" s="6"/>
      <c r="G1352" s="2"/>
      <c r="H1352" s="16"/>
      <c r="I1352" s="16"/>
      <c r="J1352" s="16"/>
      <c r="K1352" s="3">
        <f>IF('Moneda Fiat'!A1352="Venta",(E1352+F1352)*-1,'Moneda Fiat'!E1352-'Moneda Fiat'!F1352)</f>
        <v>0</v>
      </c>
    </row>
    <row r="1353" spans="1:11" ht="15" customHeight="1" x14ac:dyDescent="0.25">
      <c r="A1353" s="13"/>
      <c r="B1353" s="14"/>
      <c r="C1353" s="60"/>
      <c r="D1353" s="61" t="e">
        <f>Tabla33[[#This Row],[CANTIDADEN FIAT]]/E1353</f>
        <v>#DIV/0!</v>
      </c>
      <c r="E1353" s="6"/>
      <c r="F1353" s="6"/>
      <c r="G1353" s="2"/>
      <c r="H1353" s="16"/>
      <c r="I1353" s="16"/>
      <c r="J1353" s="16"/>
      <c r="K1353" s="3">
        <f>IF('Moneda Fiat'!A1353="Venta",(E1353+F1353)*-1,'Moneda Fiat'!E1353-'Moneda Fiat'!F1353)</f>
        <v>0</v>
      </c>
    </row>
    <row r="1354" spans="1:11" ht="15" customHeight="1" x14ac:dyDescent="0.25">
      <c r="A1354" s="13"/>
      <c r="B1354" s="14"/>
      <c r="C1354" s="60"/>
      <c r="D1354" s="61" t="e">
        <f>Tabla33[[#This Row],[CANTIDADEN FIAT]]/E1354</f>
        <v>#DIV/0!</v>
      </c>
      <c r="E1354" s="6"/>
      <c r="F1354" s="6"/>
      <c r="G1354" s="2"/>
      <c r="H1354" s="16"/>
      <c r="I1354" s="16"/>
      <c r="J1354" s="16"/>
      <c r="K1354" s="3">
        <f>IF('Moneda Fiat'!A1354="Venta",(E1354+F1354)*-1,'Moneda Fiat'!E1354-'Moneda Fiat'!F1354)</f>
        <v>0</v>
      </c>
    </row>
    <row r="1355" spans="1:11" ht="15" customHeight="1" x14ac:dyDescent="0.25">
      <c r="A1355" s="13"/>
      <c r="B1355" s="14"/>
      <c r="C1355" s="60"/>
      <c r="D1355" s="61" t="e">
        <f>Tabla33[[#This Row],[CANTIDADEN FIAT]]/E1355</f>
        <v>#DIV/0!</v>
      </c>
      <c r="E1355" s="6"/>
      <c r="F1355" s="6"/>
      <c r="G1355" s="2"/>
      <c r="H1355" s="16"/>
      <c r="I1355" s="16"/>
      <c r="J1355" s="16"/>
      <c r="K1355" s="3">
        <f>IF('Moneda Fiat'!A1355="Venta",(E1355+F1355)*-1,'Moneda Fiat'!E1355-'Moneda Fiat'!F1355)</f>
        <v>0</v>
      </c>
    </row>
    <row r="1356" spans="1:11" ht="15" customHeight="1" x14ac:dyDescent="0.25">
      <c r="A1356" s="13"/>
      <c r="B1356" s="14"/>
      <c r="C1356" s="60"/>
      <c r="D1356" s="61" t="e">
        <f>Tabla33[[#This Row],[CANTIDADEN FIAT]]/E1356</f>
        <v>#DIV/0!</v>
      </c>
      <c r="E1356" s="6"/>
      <c r="F1356" s="6"/>
      <c r="G1356" s="2"/>
      <c r="H1356" s="16"/>
      <c r="I1356" s="16"/>
      <c r="J1356" s="16"/>
      <c r="K1356" s="3">
        <f>IF('Moneda Fiat'!A1356="Venta",(E1356+F1356)*-1,'Moneda Fiat'!E1356-'Moneda Fiat'!F1356)</f>
        <v>0</v>
      </c>
    </row>
    <row r="1357" spans="1:11" ht="15" customHeight="1" x14ac:dyDescent="0.25">
      <c r="A1357" s="13"/>
      <c r="B1357" s="14"/>
      <c r="C1357" s="60"/>
      <c r="D1357" s="61" t="e">
        <f>Tabla33[[#This Row],[CANTIDADEN FIAT]]/E1357</f>
        <v>#DIV/0!</v>
      </c>
      <c r="E1357" s="6"/>
      <c r="F1357" s="6"/>
      <c r="G1357" s="2"/>
      <c r="H1357" s="16"/>
      <c r="I1357" s="16"/>
      <c r="J1357" s="16"/>
      <c r="K1357" s="3">
        <f>IF('Moneda Fiat'!A1357="Venta",(E1357+F1357)*-1,'Moneda Fiat'!E1357-'Moneda Fiat'!F1357)</f>
        <v>0</v>
      </c>
    </row>
    <row r="1358" spans="1:11" ht="15" customHeight="1" x14ac:dyDescent="0.25">
      <c r="A1358" s="13"/>
      <c r="B1358" s="14"/>
      <c r="C1358" s="60"/>
      <c r="D1358" s="61" t="e">
        <f>Tabla33[[#This Row],[CANTIDADEN FIAT]]/E1358</f>
        <v>#DIV/0!</v>
      </c>
      <c r="E1358" s="6"/>
      <c r="F1358" s="6"/>
      <c r="G1358" s="2"/>
      <c r="H1358" s="16"/>
      <c r="I1358" s="16"/>
      <c r="J1358" s="16"/>
      <c r="K1358" s="3">
        <f>IF('Moneda Fiat'!A1358="Venta",(E1358+F1358)*-1,'Moneda Fiat'!E1358-'Moneda Fiat'!F1358)</f>
        <v>0</v>
      </c>
    </row>
    <row r="1359" spans="1:11" ht="15" customHeight="1" x14ac:dyDescent="0.25">
      <c r="A1359" s="13"/>
      <c r="B1359" s="14"/>
      <c r="C1359" s="60"/>
      <c r="D1359" s="61" t="e">
        <f>Tabla33[[#This Row],[CANTIDADEN FIAT]]/E1359</f>
        <v>#DIV/0!</v>
      </c>
      <c r="E1359" s="6"/>
      <c r="F1359" s="6"/>
      <c r="G1359" s="2"/>
      <c r="H1359" s="16"/>
      <c r="I1359" s="16"/>
      <c r="J1359" s="16"/>
      <c r="K1359" s="3">
        <f>IF('Moneda Fiat'!A1359="Venta",(E1359+F1359)*-1,'Moneda Fiat'!E1359-'Moneda Fiat'!F1359)</f>
        <v>0</v>
      </c>
    </row>
    <row r="1360" spans="1:11" ht="15" customHeight="1" x14ac:dyDescent="0.25">
      <c r="A1360" s="13"/>
      <c r="B1360" s="14"/>
      <c r="C1360" s="60"/>
      <c r="D1360" s="61" t="e">
        <f>Tabla33[[#This Row],[CANTIDADEN FIAT]]/E1360</f>
        <v>#DIV/0!</v>
      </c>
      <c r="E1360" s="6"/>
      <c r="F1360" s="6"/>
      <c r="G1360" s="2"/>
      <c r="H1360" s="16"/>
      <c r="I1360" s="16"/>
      <c r="J1360" s="16"/>
      <c r="K1360" s="3">
        <f>IF('Moneda Fiat'!A1360="Venta",(E1360+F1360)*-1,'Moneda Fiat'!E1360-'Moneda Fiat'!F1360)</f>
        <v>0</v>
      </c>
    </row>
    <row r="1361" spans="1:11" ht="15" customHeight="1" x14ac:dyDescent="0.25">
      <c r="A1361" s="13"/>
      <c r="B1361" s="14"/>
      <c r="C1361" s="60"/>
      <c r="D1361" s="61" t="e">
        <f>Tabla33[[#This Row],[CANTIDADEN FIAT]]/E1361</f>
        <v>#DIV/0!</v>
      </c>
      <c r="E1361" s="6"/>
      <c r="F1361" s="6"/>
      <c r="G1361" s="2"/>
      <c r="H1361" s="16"/>
      <c r="I1361" s="16"/>
      <c r="J1361" s="16"/>
      <c r="K1361" s="3">
        <f>IF('Moneda Fiat'!A1361="Venta",(E1361+F1361)*-1,'Moneda Fiat'!E1361-'Moneda Fiat'!F1361)</f>
        <v>0</v>
      </c>
    </row>
    <row r="1362" spans="1:11" ht="15" customHeight="1" x14ac:dyDescent="0.25">
      <c r="A1362" s="13"/>
      <c r="B1362" s="14"/>
      <c r="C1362" s="60"/>
      <c r="D1362" s="61" t="e">
        <f>Tabla33[[#This Row],[CANTIDADEN FIAT]]/E1362</f>
        <v>#DIV/0!</v>
      </c>
      <c r="E1362" s="6"/>
      <c r="F1362" s="6"/>
      <c r="G1362" s="2"/>
      <c r="H1362" s="16"/>
      <c r="I1362" s="16"/>
      <c r="J1362" s="16"/>
      <c r="K1362" s="3">
        <f>IF('Moneda Fiat'!A1362="Venta",(E1362+F1362)*-1,'Moneda Fiat'!E1362-'Moneda Fiat'!F1362)</f>
        <v>0</v>
      </c>
    </row>
    <row r="1363" spans="1:11" ht="15" customHeight="1" x14ac:dyDescent="0.25">
      <c r="A1363" s="13"/>
      <c r="B1363" s="14"/>
      <c r="C1363" s="60"/>
      <c r="D1363" s="61" t="e">
        <f>Tabla33[[#This Row],[CANTIDADEN FIAT]]/E1363</f>
        <v>#DIV/0!</v>
      </c>
      <c r="E1363" s="6"/>
      <c r="F1363" s="6"/>
      <c r="G1363" s="2"/>
      <c r="H1363" s="16"/>
      <c r="I1363" s="16"/>
      <c r="J1363" s="16"/>
      <c r="K1363" s="3">
        <f>IF('Moneda Fiat'!A1363="Venta",(E1363+F1363)*-1,'Moneda Fiat'!E1363-'Moneda Fiat'!F1363)</f>
        <v>0</v>
      </c>
    </row>
    <row r="1364" spans="1:11" ht="15" customHeight="1" x14ac:dyDescent="0.25">
      <c r="A1364" s="13"/>
      <c r="B1364" s="14"/>
      <c r="C1364" s="60"/>
      <c r="D1364" s="61" t="e">
        <f>Tabla33[[#This Row],[CANTIDADEN FIAT]]/E1364</f>
        <v>#DIV/0!</v>
      </c>
      <c r="E1364" s="6"/>
      <c r="F1364" s="6"/>
      <c r="G1364" s="2"/>
      <c r="H1364" s="16"/>
      <c r="I1364" s="16"/>
      <c r="J1364" s="16"/>
      <c r="K1364" s="3">
        <f>IF('Moneda Fiat'!A1364="Venta",(E1364+F1364)*-1,'Moneda Fiat'!E1364-'Moneda Fiat'!F1364)</f>
        <v>0</v>
      </c>
    </row>
    <row r="1365" spans="1:11" ht="15" customHeight="1" x14ac:dyDescent="0.25">
      <c r="A1365" s="13"/>
      <c r="B1365" s="14"/>
      <c r="C1365" s="60"/>
      <c r="D1365" s="61" t="e">
        <f>Tabla33[[#This Row],[CANTIDADEN FIAT]]/E1365</f>
        <v>#DIV/0!</v>
      </c>
      <c r="E1365" s="6"/>
      <c r="F1365" s="6"/>
      <c r="G1365" s="2"/>
      <c r="H1365" s="16"/>
      <c r="I1365" s="16"/>
      <c r="J1365" s="16"/>
      <c r="K1365" s="3">
        <f>IF('Moneda Fiat'!A1365="Venta",(E1365+F1365)*-1,'Moneda Fiat'!E1365-'Moneda Fiat'!F1365)</f>
        <v>0</v>
      </c>
    </row>
    <row r="1366" spans="1:11" ht="15" customHeight="1" x14ac:dyDescent="0.25">
      <c r="A1366" s="13"/>
      <c r="B1366" s="14"/>
      <c r="C1366" s="60"/>
      <c r="D1366" s="61" t="e">
        <f>Tabla33[[#This Row],[CANTIDADEN FIAT]]/E1366</f>
        <v>#DIV/0!</v>
      </c>
      <c r="E1366" s="6"/>
      <c r="F1366" s="6"/>
      <c r="G1366" s="2"/>
      <c r="H1366" s="16"/>
      <c r="I1366" s="16"/>
      <c r="J1366" s="16"/>
      <c r="K1366" s="3">
        <f>IF('Moneda Fiat'!A1366="Venta",(E1366+F1366)*-1,'Moneda Fiat'!E1366-'Moneda Fiat'!F1366)</f>
        <v>0</v>
      </c>
    </row>
    <row r="1367" spans="1:11" ht="15" customHeight="1" x14ac:dyDescent="0.25">
      <c r="A1367" s="13"/>
      <c r="B1367" s="14"/>
      <c r="C1367" s="60"/>
      <c r="D1367" s="61" t="e">
        <f>Tabla33[[#This Row],[CANTIDADEN FIAT]]/E1367</f>
        <v>#DIV/0!</v>
      </c>
      <c r="E1367" s="6"/>
      <c r="F1367" s="6"/>
      <c r="G1367" s="2"/>
      <c r="H1367" s="16"/>
      <c r="I1367" s="16"/>
      <c r="J1367" s="16"/>
      <c r="K1367" s="3">
        <f>IF('Moneda Fiat'!A1367="Venta",(E1367+F1367)*-1,'Moneda Fiat'!E1367-'Moneda Fiat'!F1367)</f>
        <v>0</v>
      </c>
    </row>
    <row r="1368" spans="1:11" ht="15" customHeight="1" x14ac:dyDescent="0.25">
      <c r="A1368" s="13"/>
      <c r="B1368" s="14"/>
      <c r="C1368" s="60"/>
      <c r="D1368" s="61" t="e">
        <f>Tabla33[[#This Row],[CANTIDADEN FIAT]]/E1368</f>
        <v>#DIV/0!</v>
      </c>
      <c r="E1368" s="6"/>
      <c r="F1368" s="6"/>
      <c r="G1368" s="2"/>
      <c r="H1368" s="16"/>
      <c r="I1368" s="16"/>
      <c r="J1368" s="16"/>
      <c r="K1368" s="3">
        <f>IF('Moneda Fiat'!A1368="Venta",(E1368+F1368)*-1,'Moneda Fiat'!E1368-'Moneda Fiat'!F1368)</f>
        <v>0</v>
      </c>
    </row>
    <row r="1369" spans="1:11" ht="15" customHeight="1" x14ac:dyDescent="0.25">
      <c r="A1369" s="13"/>
      <c r="B1369" s="14"/>
      <c r="C1369" s="60"/>
      <c r="D1369" s="61" t="e">
        <f>Tabla33[[#This Row],[CANTIDADEN FIAT]]/E1369</f>
        <v>#DIV/0!</v>
      </c>
      <c r="E1369" s="6"/>
      <c r="F1369" s="6"/>
      <c r="G1369" s="2"/>
      <c r="H1369" s="16"/>
      <c r="I1369" s="16"/>
      <c r="J1369" s="16"/>
      <c r="K1369" s="3">
        <f>IF('Moneda Fiat'!A1369="Venta",(E1369+F1369)*-1,'Moneda Fiat'!E1369-'Moneda Fiat'!F1369)</f>
        <v>0</v>
      </c>
    </row>
    <row r="1370" spans="1:11" ht="15" customHeight="1" x14ac:dyDescent="0.25">
      <c r="A1370" s="13"/>
      <c r="B1370" s="14"/>
      <c r="C1370" s="60"/>
      <c r="D1370" s="61" t="e">
        <f>Tabla33[[#This Row],[CANTIDADEN FIAT]]/E1370</f>
        <v>#DIV/0!</v>
      </c>
      <c r="E1370" s="6"/>
      <c r="F1370" s="6"/>
      <c r="G1370" s="2"/>
      <c r="H1370" s="16"/>
      <c r="I1370" s="16"/>
      <c r="J1370" s="16"/>
      <c r="K1370" s="3">
        <f>IF('Moneda Fiat'!A1370="Venta",(E1370+F1370)*-1,'Moneda Fiat'!E1370-'Moneda Fiat'!F1370)</f>
        <v>0</v>
      </c>
    </row>
    <row r="1371" spans="1:11" ht="15" customHeight="1" x14ac:dyDescent="0.25">
      <c r="A1371" s="13"/>
      <c r="B1371" s="14"/>
      <c r="C1371" s="60"/>
      <c r="D1371" s="61" t="e">
        <f>Tabla33[[#This Row],[CANTIDADEN FIAT]]/E1371</f>
        <v>#DIV/0!</v>
      </c>
      <c r="E1371" s="6"/>
      <c r="F1371" s="6"/>
      <c r="G1371" s="2"/>
      <c r="H1371" s="16"/>
      <c r="I1371" s="16"/>
      <c r="J1371" s="16"/>
      <c r="K1371" s="3">
        <f>IF('Moneda Fiat'!A1371="Venta",(E1371+F1371)*-1,'Moneda Fiat'!E1371-'Moneda Fiat'!F1371)</f>
        <v>0</v>
      </c>
    </row>
    <row r="1372" spans="1:11" ht="15" customHeight="1" x14ac:dyDescent="0.25">
      <c r="A1372" s="13"/>
      <c r="B1372" s="14"/>
      <c r="C1372" s="60"/>
      <c r="D1372" s="61" t="e">
        <f>Tabla33[[#This Row],[CANTIDADEN FIAT]]/E1372</f>
        <v>#DIV/0!</v>
      </c>
      <c r="E1372" s="6"/>
      <c r="F1372" s="6"/>
      <c r="G1372" s="2"/>
      <c r="H1372" s="16"/>
      <c r="I1372" s="16"/>
      <c r="J1372" s="16"/>
      <c r="K1372" s="3">
        <f>IF('Moneda Fiat'!A1372="Venta",(E1372+F1372)*-1,'Moneda Fiat'!E1372-'Moneda Fiat'!F1372)</f>
        <v>0</v>
      </c>
    </row>
    <row r="1373" spans="1:11" ht="15" customHeight="1" x14ac:dyDescent="0.25">
      <c r="A1373" s="13"/>
      <c r="B1373" s="14"/>
      <c r="C1373" s="60"/>
      <c r="D1373" s="61" t="e">
        <f>Tabla33[[#This Row],[CANTIDADEN FIAT]]/E1373</f>
        <v>#DIV/0!</v>
      </c>
      <c r="E1373" s="6"/>
      <c r="F1373" s="6"/>
      <c r="G1373" s="2"/>
      <c r="H1373" s="16"/>
      <c r="I1373" s="16"/>
      <c r="J1373" s="16"/>
      <c r="K1373" s="3">
        <f>IF('Moneda Fiat'!A1373="Venta",(E1373+F1373)*-1,'Moneda Fiat'!E1373-'Moneda Fiat'!F1373)</f>
        <v>0</v>
      </c>
    </row>
    <row r="1374" spans="1:11" ht="15" customHeight="1" x14ac:dyDescent="0.25">
      <c r="A1374" s="13"/>
      <c r="B1374" s="14"/>
      <c r="C1374" s="60"/>
      <c r="D1374" s="61" t="e">
        <f>Tabla33[[#This Row],[CANTIDADEN FIAT]]/E1374</f>
        <v>#DIV/0!</v>
      </c>
      <c r="E1374" s="6"/>
      <c r="F1374" s="6"/>
      <c r="G1374" s="2"/>
      <c r="H1374" s="16"/>
      <c r="I1374" s="16"/>
      <c r="J1374" s="16"/>
      <c r="K1374" s="3">
        <f>IF('Moneda Fiat'!A1374="Venta",(E1374+F1374)*-1,'Moneda Fiat'!E1374-'Moneda Fiat'!F1374)</f>
        <v>0</v>
      </c>
    </row>
    <row r="1375" spans="1:11" ht="15" customHeight="1" x14ac:dyDescent="0.25">
      <c r="A1375" s="13"/>
      <c r="B1375" s="14"/>
      <c r="C1375" s="60"/>
      <c r="D1375" s="61" t="e">
        <f>Tabla33[[#This Row],[CANTIDADEN FIAT]]/E1375</f>
        <v>#DIV/0!</v>
      </c>
      <c r="E1375" s="6"/>
      <c r="F1375" s="6"/>
      <c r="G1375" s="2"/>
      <c r="H1375" s="16"/>
      <c r="I1375" s="16"/>
      <c r="J1375" s="16"/>
      <c r="K1375" s="3">
        <f>IF('Moneda Fiat'!A1375="Venta",(E1375+F1375)*-1,'Moneda Fiat'!E1375-'Moneda Fiat'!F1375)</f>
        <v>0</v>
      </c>
    </row>
    <row r="1376" spans="1:11" ht="15" customHeight="1" x14ac:dyDescent="0.25">
      <c r="A1376" s="13"/>
      <c r="B1376" s="14"/>
      <c r="C1376" s="60"/>
      <c r="D1376" s="61" t="e">
        <f>Tabla33[[#This Row],[CANTIDADEN FIAT]]/E1376</f>
        <v>#DIV/0!</v>
      </c>
      <c r="E1376" s="6"/>
      <c r="F1376" s="6"/>
      <c r="G1376" s="2"/>
      <c r="H1376" s="16"/>
      <c r="I1376" s="16"/>
      <c r="J1376" s="16"/>
      <c r="K1376" s="3">
        <f>IF('Moneda Fiat'!A1376="Venta",(E1376+F1376)*-1,'Moneda Fiat'!E1376-'Moneda Fiat'!F1376)</f>
        <v>0</v>
      </c>
    </row>
    <row r="1377" spans="1:11" ht="15" customHeight="1" x14ac:dyDescent="0.25">
      <c r="A1377" s="13"/>
      <c r="B1377" s="14"/>
      <c r="C1377" s="60"/>
      <c r="D1377" s="61" t="e">
        <f>Tabla33[[#This Row],[CANTIDADEN FIAT]]/E1377</f>
        <v>#DIV/0!</v>
      </c>
      <c r="E1377" s="6"/>
      <c r="F1377" s="6"/>
      <c r="G1377" s="2"/>
      <c r="H1377" s="16"/>
      <c r="I1377" s="16"/>
      <c r="J1377" s="16"/>
      <c r="K1377" s="3">
        <f>IF('Moneda Fiat'!A1377="Venta",(E1377+F1377)*-1,'Moneda Fiat'!E1377-'Moneda Fiat'!F1377)</f>
        <v>0</v>
      </c>
    </row>
    <row r="1378" spans="1:11" ht="15" customHeight="1" x14ac:dyDescent="0.25">
      <c r="A1378" s="13"/>
      <c r="B1378" s="14"/>
      <c r="C1378" s="60"/>
      <c r="D1378" s="61" t="e">
        <f>Tabla33[[#This Row],[CANTIDADEN FIAT]]/E1378</f>
        <v>#DIV/0!</v>
      </c>
      <c r="E1378" s="6"/>
      <c r="F1378" s="6"/>
      <c r="G1378" s="2"/>
      <c r="H1378" s="16"/>
      <c r="I1378" s="16"/>
      <c r="J1378" s="16"/>
      <c r="K1378" s="3">
        <f>IF('Moneda Fiat'!A1378="Venta",(E1378+F1378)*-1,'Moneda Fiat'!E1378-'Moneda Fiat'!F1378)</f>
        <v>0</v>
      </c>
    </row>
    <row r="1379" spans="1:11" ht="15" customHeight="1" x14ac:dyDescent="0.25">
      <c r="A1379" s="13"/>
      <c r="B1379" s="14"/>
      <c r="C1379" s="60"/>
      <c r="D1379" s="61" t="e">
        <f>Tabla33[[#This Row],[CANTIDADEN FIAT]]/E1379</f>
        <v>#DIV/0!</v>
      </c>
      <c r="E1379" s="6"/>
      <c r="F1379" s="6"/>
      <c r="G1379" s="2"/>
      <c r="H1379" s="16"/>
      <c r="I1379" s="16"/>
      <c r="J1379" s="16"/>
      <c r="K1379" s="3">
        <f>IF('Moneda Fiat'!A1379="Venta",(E1379+F1379)*-1,'Moneda Fiat'!E1379-'Moneda Fiat'!F1379)</f>
        <v>0</v>
      </c>
    </row>
    <row r="1380" spans="1:11" ht="15" customHeight="1" x14ac:dyDescent="0.25">
      <c r="A1380" s="13"/>
      <c r="B1380" s="14"/>
      <c r="C1380" s="60"/>
      <c r="D1380" s="61" t="e">
        <f>Tabla33[[#This Row],[CANTIDADEN FIAT]]/E1380</f>
        <v>#DIV/0!</v>
      </c>
      <c r="E1380" s="6"/>
      <c r="F1380" s="6"/>
      <c r="G1380" s="2"/>
      <c r="H1380" s="16"/>
      <c r="I1380" s="16"/>
      <c r="J1380" s="16"/>
      <c r="K1380" s="3">
        <f>IF('Moneda Fiat'!A1380="Venta",(E1380+F1380)*-1,'Moneda Fiat'!E1380-'Moneda Fiat'!F1380)</f>
        <v>0</v>
      </c>
    </row>
    <row r="1381" spans="1:11" ht="15" customHeight="1" x14ac:dyDescent="0.25">
      <c r="A1381" s="13"/>
      <c r="B1381" s="14"/>
      <c r="C1381" s="60"/>
      <c r="D1381" s="61" t="e">
        <f>Tabla33[[#This Row],[CANTIDADEN FIAT]]/E1381</f>
        <v>#DIV/0!</v>
      </c>
      <c r="E1381" s="6"/>
      <c r="F1381" s="6"/>
      <c r="G1381" s="2"/>
      <c r="H1381" s="16"/>
      <c r="I1381" s="16"/>
      <c r="J1381" s="16"/>
      <c r="K1381" s="3">
        <f>IF('Moneda Fiat'!A1381="Venta",(E1381+F1381)*-1,'Moneda Fiat'!E1381-'Moneda Fiat'!F1381)</f>
        <v>0</v>
      </c>
    </row>
    <row r="1382" spans="1:11" ht="15" customHeight="1" x14ac:dyDescent="0.25">
      <c r="A1382" s="13"/>
      <c r="B1382" s="14"/>
      <c r="C1382" s="60"/>
      <c r="D1382" s="61" t="e">
        <f>Tabla33[[#This Row],[CANTIDADEN FIAT]]/E1382</f>
        <v>#DIV/0!</v>
      </c>
      <c r="E1382" s="6"/>
      <c r="F1382" s="6"/>
      <c r="G1382" s="2"/>
      <c r="H1382" s="16"/>
      <c r="I1382" s="16"/>
      <c r="J1382" s="16"/>
      <c r="K1382" s="3">
        <f>IF('Moneda Fiat'!A1382="Venta",(E1382+F1382)*-1,'Moneda Fiat'!E1382-'Moneda Fiat'!F1382)</f>
        <v>0</v>
      </c>
    </row>
    <row r="1383" spans="1:11" ht="15" customHeight="1" x14ac:dyDescent="0.25">
      <c r="A1383" s="13"/>
      <c r="B1383" s="14"/>
      <c r="C1383" s="60"/>
      <c r="D1383" s="61" t="e">
        <f>Tabla33[[#This Row],[CANTIDADEN FIAT]]/E1383</f>
        <v>#DIV/0!</v>
      </c>
      <c r="E1383" s="6"/>
      <c r="F1383" s="6"/>
      <c r="G1383" s="2"/>
      <c r="H1383" s="16"/>
      <c r="I1383" s="16"/>
      <c r="J1383" s="16"/>
      <c r="K1383" s="3">
        <f>IF('Moneda Fiat'!A1383="Venta",(E1383+F1383)*-1,'Moneda Fiat'!E1383-'Moneda Fiat'!F1383)</f>
        <v>0</v>
      </c>
    </row>
    <row r="1384" spans="1:11" ht="15" customHeight="1" x14ac:dyDescent="0.25">
      <c r="A1384" s="13"/>
      <c r="B1384" s="14"/>
      <c r="C1384" s="60"/>
      <c r="D1384" s="61" t="e">
        <f>Tabla33[[#This Row],[CANTIDADEN FIAT]]/E1384</f>
        <v>#DIV/0!</v>
      </c>
      <c r="E1384" s="6"/>
      <c r="F1384" s="6"/>
      <c r="G1384" s="2"/>
      <c r="H1384" s="16"/>
      <c r="I1384" s="16"/>
      <c r="J1384" s="16"/>
      <c r="K1384" s="3">
        <f>IF('Moneda Fiat'!A1384="Venta",(E1384+F1384)*-1,'Moneda Fiat'!E1384-'Moneda Fiat'!F1384)</f>
        <v>0</v>
      </c>
    </row>
    <row r="1385" spans="1:11" ht="15" customHeight="1" x14ac:dyDescent="0.25">
      <c r="A1385" s="13"/>
      <c r="B1385" s="14"/>
      <c r="C1385" s="60"/>
      <c r="D1385" s="61" t="e">
        <f>Tabla33[[#This Row],[CANTIDADEN FIAT]]/E1385</f>
        <v>#DIV/0!</v>
      </c>
      <c r="E1385" s="6"/>
      <c r="F1385" s="6"/>
      <c r="G1385" s="2"/>
      <c r="H1385" s="16"/>
      <c r="I1385" s="16"/>
      <c r="J1385" s="16"/>
      <c r="K1385" s="3">
        <f>IF('Moneda Fiat'!A1385="Venta",(E1385+F1385)*-1,'Moneda Fiat'!E1385-'Moneda Fiat'!F1385)</f>
        <v>0</v>
      </c>
    </row>
    <row r="1386" spans="1:11" ht="15" customHeight="1" x14ac:dyDescent="0.25">
      <c r="A1386" s="13"/>
      <c r="B1386" s="14"/>
      <c r="C1386" s="60"/>
      <c r="D1386" s="61" t="e">
        <f>Tabla33[[#This Row],[CANTIDADEN FIAT]]/E1386</f>
        <v>#DIV/0!</v>
      </c>
      <c r="E1386" s="6"/>
      <c r="F1386" s="6"/>
      <c r="G1386" s="2"/>
      <c r="H1386" s="16"/>
      <c r="I1386" s="16"/>
      <c r="J1386" s="16"/>
      <c r="K1386" s="3">
        <f>IF('Moneda Fiat'!A1386="Venta",(E1386+F1386)*-1,'Moneda Fiat'!E1386-'Moneda Fiat'!F1386)</f>
        <v>0</v>
      </c>
    </row>
    <row r="1387" spans="1:11" ht="15" customHeight="1" x14ac:dyDescent="0.25">
      <c r="A1387" s="13"/>
      <c r="B1387" s="14"/>
      <c r="C1387" s="60"/>
      <c r="D1387" s="61" t="e">
        <f>Tabla33[[#This Row],[CANTIDADEN FIAT]]/E1387</f>
        <v>#DIV/0!</v>
      </c>
      <c r="E1387" s="6"/>
      <c r="F1387" s="6"/>
      <c r="G1387" s="2"/>
      <c r="H1387" s="16"/>
      <c r="I1387" s="16"/>
      <c r="J1387" s="16"/>
      <c r="K1387" s="3">
        <f>IF('Moneda Fiat'!A1387="Venta",(E1387+F1387)*-1,'Moneda Fiat'!E1387-'Moneda Fiat'!F1387)</f>
        <v>0</v>
      </c>
    </row>
    <row r="1388" spans="1:11" ht="15" customHeight="1" x14ac:dyDescent="0.25">
      <c r="A1388" s="13"/>
      <c r="B1388" s="14"/>
      <c r="C1388" s="60"/>
      <c r="D1388" s="61" t="e">
        <f>Tabla33[[#This Row],[CANTIDADEN FIAT]]/E1388</f>
        <v>#DIV/0!</v>
      </c>
      <c r="E1388" s="6"/>
      <c r="F1388" s="6"/>
      <c r="G1388" s="2"/>
      <c r="H1388" s="16"/>
      <c r="I1388" s="16"/>
      <c r="J1388" s="16"/>
      <c r="K1388" s="3">
        <f>IF('Moneda Fiat'!A1388="Venta",(E1388+F1388)*-1,'Moneda Fiat'!E1388-'Moneda Fiat'!F1388)</f>
        <v>0</v>
      </c>
    </row>
    <row r="1389" spans="1:11" ht="15" customHeight="1" x14ac:dyDescent="0.25">
      <c r="A1389" s="13"/>
      <c r="B1389" s="14"/>
      <c r="C1389" s="60"/>
      <c r="D1389" s="61" t="e">
        <f>Tabla33[[#This Row],[CANTIDADEN FIAT]]/E1389</f>
        <v>#DIV/0!</v>
      </c>
      <c r="E1389" s="6"/>
      <c r="F1389" s="6"/>
      <c r="G1389" s="2"/>
      <c r="H1389" s="16"/>
      <c r="I1389" s="16"/>
      <c r="J1389" s="16"/>
      <c r="K1389" s="3">
        <f>IF('Moneda Fiat'!A1389="Venta",(E1389+F1389)*-1,'Moneda Fiat'!E1389-'Moneda Fiat'!F1389)</f>
        <v>0</v>
      </c>
    </row>
    <row r="1390" spans="1:11" ht="15" customHeight="1" x14ac:dyDescent="0.25">
      <c r="A1390" s="13"/>
      <c r="B1390" s="14"/>
      <c r="C1390" s="60"/>
      <c r="D1390" s="61" t="e">
        <f>Tabla33[[#This Row],[CANTIDADEN FIAT]]/E1390</f>
        <v>#DIV/0!</v>
      </c>
      <c r="E1390" s="6"/>
      <c r="F1390" s="6"/>
      <c r="G1390" s="2"/>
      <c r="H1390" s="16"/>
      <c r="I1390" s="16"/>
      <c r="J1390" s="16"/>
      <c r="K1390" s="3">
        <f>IF('Moneda Fiat'!A1390="Venta",(E1390+F1390)*-1,'Moneda Fiat'!E1390-'Moneda Fiat'!F1390)</f>
        <v>0</v>
      </c>
    </row>
    <row r="1391" spans="1:11" ht="15" customHeight="1" x14ac:dyDescent="0.25">
      <c r="A1391" s="13"/>
      <c r="B1391" s="14"/>
      <c r="C1391" s="60"/>
      <c r="D1391" s="61" t="e">
        <f>Tabla33[[#This Row],[CANTIDADEN FIAT]]/E1391</f>
        <v>#DIV/0!</v>
      </c>
      <c r="E1391" s="6"/>
      <c r="F1391" s="6"/>
      <c r="G1391" s="2"/>
      <c r="H1391" s="16"/>
      <c r="I1391" s="16"/>
      <c r="J1391" s="16"/>
      <c r="K1391" s="3">
        <f>IF('Moneda Fiat'!A1391="Venta",(E1391+F1391)*-1,'Moneda Fiat'!E1391-'Moneda Fiat'!F1391)</f>
        <v>0</v>
      </c>
    </row>
    <row r="1392" spans="1:11" ht="15" customHeight="1" x14ac:dyDescent="0.25">
      <c r="A1392" s="13"/>
      <c r="B1392" s="14"/>
      <c r="C1392" s="60"/>
      <c r="D1392" s="61" t="e">
        <f>Tabla33[[#This Row],[CANTIDADEN FIAT]]/E1392</f>
        <v>#DIV/0!</v>
      </c>
      <c r="E1392" s="6"/>
      <c r="F1392" s="6"/>
      <c r="G1392" s="2"/>
      <c r="H1392" s="16"/>
      <c r="I1392" s="16"/>
      <c r="J1392" s="16"/>
      <c r="K1392" s="3">
        <f>IF('Moneda Fiat'!A1392="Venta",(E1392+F1392)*-1,'Moneda Fiat'!E1392-'Moneda Fiat'!F1392)</f>
        <v>0</v>
      </c>
    </row>
    <row r="1393" spans="1:11" ht="15" customHeight="1" x14ac:dyDescent="0.25">
      <c r="A1393" s="13"/>
      <c r="B1393" s="14"/>
      <c r="C1393" s="60"/>
      <c r="D1393" s="61" t="e">
        <f>Tabla33[[#This Row],[CANTIDADEN FIAT]]/E1393</f>
        <v>#DIV/0!</v>
      </c>
      <c r="E1393" s="6"/>
      <c r="F1393" s="6"/>
      <c r="G1393" s="2"/>
      <c r="H1393" s="16"/>
      <c r="I1393" s="16"/>
      <c r="J1393" s="16"/>
      <c r="K1393" s="3">
        <f>IF('Moneda Fiat'!A1393="Venta",(E1393+F1393)*-1,'Moneda Fiat'!E1393-'Moneda Fiat'!F1393)</f>
        <v>0</v>
      </c>
    </row>
    <row r="1394" spans="1:11" ht="15" customHeight="1" x14ac:dyDescent="0.25">
      <c r="A1394" s="13"/>
      <c r="B1394" s="14"/>
      <c r="C1394" s="60"/>
      <c r="D1394" s="61" t="e">
        <f>Tabla33[[#This Row],[CANTIDADEN FIAT]]/E1394</f>
        <v>#DIV/0!</v>
      </c>
      <c r="E1394" s="6"/>
      <c r="F1394" s="6"/>
      <c r="G1394" s="2"/>
      <c r="H1394" s="16"/>
      <c r="I1394" s="16"/>
      <c r="J1394" s="16"/>
      <c r="K1394" s="3">
        <f>IF('Moneda Fiat'!A1394="Venta",(E1394+F1394)*-1,'Moneda Fiat'!E1394-'Moneda Fiat'!F1394)</f>
        <v>0</v>
      </c>
    </row>
    <row r="1395" spans="1:11" ht="15" customHeight="1" x14ac:dyDescent="0.25">
      <c r="A1395" s="13"/>
      <c r="B1395" s="14"/>
      <c r="C1395" s="60"/>
      <c r="D1395" s="61" t="e">
        <f>Tabla33[[#This Row],[CANTIDADEN FIAT]]/E1395</f>
        <v>#DIV/0!</v>
      </c>
      <c r="E1395" s="6"/>
      <c r="F1395" s="6"/>
      <c r="G1395" s="2"/>
      <c r="H1395" s="16"/>
      <c r="I1395" s="16"/>
      <c r="J1395" s="16"/>
      <c r="K1395" s="3">
        <f>IF('Moneda Fiat'!A1395="Venta",(E1395+F1395)*-1,'Moneda Fiat'!E1395-'Moneda Fiat'!F1395)</f>
        <v>0</v>
      </c>
    </row>
    <row r="1396" spans="1:11" ht="15" customHeight="1" x14ac:dyDescent="0.25">
      <c r="A1396" s="13"/>
      <c r="B1396" s="14"/>
      <c r="C1396" s="60"/>
      <c r="D1396" s="61" t="e">
        <f>Tabla33[[#This Row],[CANTIDADEN FIAT]]/E1396</f>
        <v>#DIV/0!</v>
      </c>
      <c r="E1396" s="6"/>
      <c r="F1396" s="6"/>
      <c r="G1396" s="2"/>
      <c r="H1396" s="16"/>
      <c r="I1396" s="16"/>
      <c r="J1396" s="16"/>
      <c r="K1396" s="3">
        <f>IF('Moneda Fiat'!A1396="Venta",(E1396+F1396)*-1,'Moneda Fiat'!E1396-'Moneda Fiat'!F1396)</f>
        <v>0</v>
      </c>
    </row>
    <row r="1397" spans="1:11" ht="15" customHeight="1" x14ac:dyDescent="0.25">
      <c r="A1397" s="13"/>
      <c r="B1397" s="14"/>
      <c r="C1397" s="60"/>
      <c r="D1397" s="61" t="e">
        <f>Tabla33[[#This Row],[CANTIDADEN FIAT]]/E1397</f>
        <v>#DIV/0!</v>
      </c>
      <c r="E1397" s="6"/>
      <c r="F1397" s="6"/>
      <c r="G1397" s="2"/>
      <c r="H1397" s="16"/>
      <c r="I1397" s="16"/>
      <c r="J1397" s="16"/>
      <c r="K1397" s="3">
        <f>IF('Moneda Fiat'!A1397="Venta",(E1397+F1397)*-1,'Moneda Fiat'!E1397-'Moneda Fiat'!F1397)</f>
        <v>0</v>
      </c>
    </row>
    <row r="1398" spans="1:11" ht="15" customHeight="1" x14ac:dyDescent="0.25">
      <c r="A1398" s="13"/>
      <c r="B1398" s="14"/>
      <c r="C1398" s="60"/>
      <c r="D1398" s="61" t="e">
        <f>Tabla33[[#This Row],[CANTIDADEN FIAT]]/E1398</f>
        <v>#DIV/0!</v>
      </c>
      <c r="E1398" s="6"/>
      <c r="F1398" s="6"/>
      <c r="G1398" s="2"/>
      <c r="H1398" s="16"/>
      <c r="I1398" s="16"/>
      <c r="J1398" s="16"/>
      <c r="K1398" s="3">
        <f>IF('Moneda Fiat'!A1398="Venta",(E1398+F1398)*-1,'Moneda Fiat'!E1398-'Moneda Fiat'!F1398)</f>
        <v>0</v>
      </c>
    </row>
    <row r="1399" spans="1:11" ht="15" customHeight="1" x14ac:dyDescent="0.25">
      <c r="A1399" s="13"/>
      <c r="B1399" s="14"/>
      <c r="C1399" s="60"/>
      <c r="D1399" s="61" t="e">
        <f>Tabla33[[#This Row],[CANTIDADEN FIAT]]/E1399</f>
        <v>#DIV/0!</v>
      </c>
      <c r="E1399" s="6"/>
      <c r="F1399" s="6"/>
      <c r="G1399" s="2"/>
      <c r="H1399" s="16"/>
      <c r="I1399" s="16"/>
      <c r="J1399" s="16"/>
      <c r="K1399" s="3">
        <f>IF('Moneda Fiat'!A1399="Venta",(E1399+F1399)*-1,'Moneda Fiat'!E1399-'Moneda Fiat'!F1399)</f>
        <v>0</v>
      </c>
    </row>
    <row r="1400" spans="1:11" ht="15" customHeight="1" x14ac:dyDescent="0.25">
      <c r="A1400" s="13"/>
      <c r="B1400" s="14"/>
      <c r="C1400" s="60"/>
      <c r="D1400" s="61" t="e">
        <f>Tabla33[[#This Row],[CANTIDADEN FIAT]]/E1400</f>
        <v>#DIV/0!</v>
      </c>
      <c r="E1400" s="6"/>
      <c r="F1400" s="6"/>
      <c r="G1400" s="2"/>
      <c r="H1400" s="16"/>
      <c r="I1400" s="16"/>
      <c r="J1400" s="16"/>
      <c r="K1400" s="3">
        <f>IF('Moneda Fiat'!A1400="Venta",(E1400+F1400)*-1,'Moneda Fiat'!E1400-'Moneda Fiat'!F1400)</f>
        <v>0</v>
      </c>
    </row>
    <row r="1401" spans="1:11" ht="15" customHeight="1" x14ac:dyDescent="0.25">
      <c r="A1401" s="13"/>
      <c r="B1401" s="14"/>
      <c r="C1401" s="60"/>
      <c r="D1401" s="61" t="e">
        <f>Tabla33[[#This Row],[CANTIDADEN FIAT]]/E1401</f>
        <v>#DIV/0!</v>
      </c>
      <c r="E1401" s="6"/>
      <c r="F1401" s="6"/>
      <c r="G1401" s="2"/>
      <c r="H1401" s="16"/>
      <c r="I1401" s="16"/>
      <c r="J1401" s="16"/>
      <c r="K1401" s="3">
        <f>IF('Moneda Fiat'!A1401="Venta",(E1401+F1401)*-1,'Moneda Fiat'!E1401-'Moneda Fiat'!F1401)</f>
        <v>0</v>
      </c>
    </row>
    <row r="1402" spans="1:11" ht="15" customHeight="1" x14ac:dyDescent="0.25">
      <c r="A1402" s="13"/>
      <c r="B1402" s="14"/>
      <c r="C1402" s="60"/>
      <c r="D1402" s="61" t="e">
        <f>Tabla33[[#This Row],[CANTIDADEN FIAT]]/E1402</f>
        <v>#DIV/0!</v>
      </c>
      <c r="E1402" s="6"/>
      <c r="F1402" s="6"/>
      <c r="G1402" s="2"/>
      <c r="H1402" s="16"/>
      <c r="I1402" s="16"/>
      <c r="J1402" s="16"/>
      <c r="K1402" s="3">
        <f>IF('Moneda Fiat'!A1402="Venta",(E1402+F1402)*-1,'Moneda Fiat'!E1402-'Moneda Fiat'!F1402)</f>
        <v>0</v>
      </c>
    </row>
    <row r="1403" spans="1:11" ht="15" customHeight="1" x14ac:dyDescent="0.25">
      <c r="A1403" s="13"/>
      <c r="B1403" s="14"/>
      <c r="C1403" s="60"/>
      <c r="D1403" s="61" t="e">
        <f>Tabla33[[#This Row],[CANTIDADEN FIAT]]/E1403</f>
        <v>#DIV/0!</v>
      </c>
      <c r="E1403" s="6"/>
      <c r="F1403" s="6"/>
      <c r="G1403" s="2"/>
      <c r="H1403" s="16"/>
      <c r="I1403" s="16"/>
      <c r="J1403" s="16"/>
      <c r="K1403" s="3">
        <f>IF('Moneda Fiat'!A1403="Venta",(E1403+F1403)*-1,'Moneda Fiat'!E1403-'Moneda Fiat'!F1403)</f>
        <v>0</v>
      </c>
    </row>
    <row r="1404" spans="1:11" ht="15" customHeight="1" x14ac:dyDescent="0.25">
      <c r="A1404" s="13"/>
      <c r="B1404" s="14"/>
      <c r="C1404" s="60"/>
      <c r="D1404" s="61" t="e">
        <f>Tabla33[[#This Row],[CANTIDADEN FIAT]]/E1404</f>
        <v>#DIV/0!</v>
      </c>
      <c r="E1404" s="6"/>
      <c r="F1404" s="6"/>
      <c r="G1404" s="2"/>
      <c r="H1404" s="16"/>
      <c r="I1404" s="16"/>
      <c r="J1404" s="16"/>
      <c r="K1404" s="3">
        <f>IF('Moneda Fiat'!A1404="Venta",(E1404+F1404)*-1,'Moneda Fiat'!E1404-'Moneda Fiat'!F1404)</f>
        <v>0</v>
      </c>
    </row>
    <row r="1405" spans="1:11" ht="15" customHeight="1" x14ac:dyDescent="0.25">
      <c r="A1405" s="13"/>
      <c r="B1405" s="14"/>
      <c r="C1405" s="60"/>
      <c r="D1405" s="61" t="e">
        <f>Tabla33[[#This Row],[CANTIDADEN FIAT]]/E1405</f>
        <v>#DIV/0!</v>
      </c>
      <c r="E1405" s="6"/>
      <c r="F1405" s="6"/>
      <c r="G1405" s="2"/>
      <c r="H1405" s="16"/>
      <c r="I1405" s="16"/>
      <c r="J1405" s="16"/>
      <c r="K1405" s="3">
        <f>IF('Moneda Fiat'!A1405="Venta",(E1405+F1405)*-1,'Moneda Fiat'!E1405-'Moneda Fiat'!F1405)</f>
        <v>0</v>
      </c>
    </row>
    <row r="1406" spans="1:11" ht="15" customHeight="1" x14ac:dyDescent="0.25">
      <c r="A1406" s="13"/>
      <c r="B1406" s="14"/>
      <c r="C1406" s="60"/>
      <c r="D1406" s="61" t="e">
        <f>Tabla33[[#This Row],[CANTIDADEN FIAT]]/E1406</f>
        <v>#DIV/0!</v>
      </c>
      <c r="E1406" s="6"/>
      <c r="F1406" s="6"/>
      <c r="G1406" s="2"/>
      <c r="H1406" s="16"/>
      <c r="I1406" s="16"/>
      <c r="J1406" s="16"/>
      <c r="K1406" s="3">
        <f>IF('Moneda Fiat'!A1406="Venta",(E1406+F1406)*-1,'Moneda Fiat'!E1406-'Moneda Fiat'!F1406)</f>
        <v>0</v>
      </c>
    </row>
    <row r="1407" spans="1:11" ht="15" customHeight="1" x14ac:dyDescent="0.25">
      <c r="A1407" s="13"/>
      <c r="B1407" s="14"/>
      <c r="C1407" s="60"/>
      <c r="D1407" s="61" t="e">
        <f>Tabla33[[#This Row],[CANTIDADEN FIAT]]/E1407</f>
        <v>#DIV/0!</v>
      </c>
      <c r="E1407" s="6"/>
      <c r="F1407" s="6"/>
      <c r="G1407" s="2"/>
      <c r="H1407" s="16"/>
      <c r="I1407" s="16"/>
      <c r="J1407" s="16"/>
      <c r="K1407" s="3">
        <f>IF('Moneda Fiat'!A1407="Venta",(E1407+F1407)*-1,'Moneda Fiat'!E1407-'Moneda Fiat'!F1407)</f>
        <v>0</v>
      </c>
    </row>
    <row r="1408" spans="1:11" ht="15" customHeight="1" x14ac:dyDescent="0.25">
      <c r="A1408" s="13"/>
      <c r="B1408" s="14"/>
      <c r="C1408" s="60"/>
      <c r="D1408" s="61" t="e">
        <f>Tabla33[[#This Row],[CANTIDADEN FIAT]]/E1408</f>
        <v>#DIV/0!</v>
      </c>
      <c r="E1408" s="6"/>
      <c r="F1408" s="6"/>
      <c r="G1408" s="2"/>
      <c r="H1408" s="16"/>
      <c r="I1408" s="16"/>
      <c r="J1408" s="16"/>
      <c r="K1408" s="3">
        <f>IF('Moneda Fiat'!A1408="Venta",(E1408+F1408)*-1,'Moneda Fiat'!E1408-'Moneda Fiat'!F1408)</f>
        <v>0</v>
      </c>
    </row>
    <row r="1409" spans="1:11" ht="15" customHeight="1" x14ac:dyDescent="0.25">
      <c r="A1409" s="13"/>
      <c r="B1409" s="14"/>
      <c r="C1409" s="60"/>
      <c r="D1409" s="61" t="e">
        <f>Tabla33[[#This Row],[CANTIDADEN FIAT]]/E1409</f>
        <v>#DIV/0!</v>
      </c>
      <c r="E1409" s="6"/>
      <c r="F1409" s="6"/>
      <c r="G1409" s="2"/>
      <c r="H1409" s="16"/>
      <c r="I1409" s="16"/>
      <c r="J1409" s="16"/>
      <c r="K1409" s="3">
        <f>IF('Moneda Fiat'!A1409="Venta",(E1409+F1409)*-1,'Moneda Fiat'!E1409-'Moneda Fiat'!F1409)</f>
        <v>0</v>
      </c>
    </row>
    <row r="1410" spans="1:11" ht="15" customHeight="1" x14ac:dyDescent="0.25">
      <c r="A1410" s="13"/>
      <c r="B1410" s="14"/>
      <c r="C1410" s="60"/>
      <c r="D1410" s="61" t="e">
        <f>Tabla33[[#This Row],[CANTIDADEN FIAT]]/E1410</f>
        <v>#DIV/0!</v>
      </c>
      <c r="E1410" s="6"/>
      <c r="F1410" s="6"/>
      <c r="G1410" s="2"/>
      <c r="H1410" s="16"/>
      <c r="I1410" s="16"/>
      <c r="J1410" s="16"/>
      <c r="K1410" s="3">
        <f>IF('Moneda Fiat'!A1410="Venta",(E1410+F1410)*-1,'Moneda Fiat'!E1410-'Moneda Fiat'!F1410)</f>
        <v>0</v>
      </c>
    </row>
    <row r="1411" spans="1:11" ht="15" customHeight="1" x14ac:dyDescent="0.25">
      <c r="A1411" s="13"/>
      <c r="B1411" s="14"/>
      <c r="C1411" s="60"/>
      <c r="D1411" s="61" t="e">
        <f>Tabla33[[#This Row],[CANTIDADEN FIAT]]/E1411</f>
        <v>#DIV/0!</v>
      </c>
      <c r="E1411" s="6"/>
      <c r="F1411" s="6"/>
      <c r="G1411" s="2"/>
      <c r="H1411" s="16"/>
      <c r="I1411" s="16"/>
      <c r="J1411" s="16"/>
      <c r="K1411" s="3">
        <f>IF('Moneda Fiat'!A1411="Venta",(E1411+F1411)*-1,'Moneda Fiat'!E1411-'Moneda Fiat'!F1411)</f>
        <v>0</v>
      </c>
    </row>
    <row r="1412" spans="1:11" ht="15" customHeight="1" x14ac:dyDescent="0.25">
      <c r="A1412" s="13"/>
      <c r="B1412" s="14"/>
      <c r="C1412" s="60"/>
      <c r="D1412" s="61" t="e">
        <f>Tabla33[[#This Row],[CANTIDADEN FIAT]]/E1412</f>
        <v>#DIV/0!</v>
      </c>
      <c r="E1412" s="6"/>
      <c r="F1412" s="6"/>
      <c r="G1412" s="2"/>
      <c r="H1412" s="16"/>
      <c r="I1412" s="16"/>
      <c r="J1412" s="16"/>
      <c r="K1412" s="3">
        <f>IF('Moneda Fiat'!A1412="Venta",(E1412+F1412)*-1,'Moneda Fiat'!E1412-'Moneda Fiat'!F1412)</f>
        <v>0</v>
      </c>
    </row>
    <row r="1413" spans="1:11" ht="15" customHeight="1" x14ac:dyDescent="0.25">
      <c r="A1413" s="13"/>
      <c r="B1413" s="14"/>
      <c r="C1413" s="60"/>
      <c r="D1413" s="61" t="e">
        <f>Tabla33[[#This Row],[CANTIDADEN FIAT]]/E1413</f>
        <v>#DIV/0!</v>
      </c>
      <c r="E1413" s="6"/>
      <c r="F1413" s="6"/>
      <c r="G1413" s="2"/>
      <c r="H1413" s="16"/>
      <c r="I1413" s="16"/>
      <c r="J1413" s="16"/>
      <c r="K1413" s="3">
        <f>IF('Moneda Fiat'!A1413="Venta",(E1413+F1413)*-1,'Moneda Fiat'!E1413-'Moneda Fiat'!F1413)</f>
        <v>0</v>
      </c>
    </row>
    <row r="1414" spans="1:11" ht="15" customHeight="1" x14ac:dyDescent="0.25">
      <c r="A1414" s="13"/>
      <c r="B1414" s="14"/>
      <c r="C1414" s="60"/>
      <c r="D1414" s="61" t="e">
        <f>Tabla33[[#This Row],[CANTIDADEN FIAT]]/E1414</f>
        <v>#DIV/0!</v>
      </c>
      <c r="E1414" s="6"/>
      <c r="F1414" s="6"/>
      <c r="G1414" s="2"/>
      <c r="H1414" s="16"/>
      <c r="I1414" s="16"/>
      <c r="J1414" s="16"/>
      <c r="K1414" s="3">
        <f>IF('Moneda Fiat'!A1414="Venta",(E1414+F1414)*-1,'Moneda Fiat'!E1414-'Moneda Fiat'!F1414)</f>
        <v>0</v>
      </c>
    </row>
    <row r="1415" spans="1:11" ht="15" customHeight="1" x14ac:dyDescent="0.25">
      <c r="A1415" s="13"/>
      <c r="B1415" s="14"/>
      <c r="C1415" s="60"/>
      <c r="D1415" s="61" t="e">
        <f>Tabla33[[#This Row],[CANTIDADEN FIAT]]/E1415</f>
        <v>#DIV/0!</v>
      </c>
      <c r="E1415" s="6"/>
      <c r="F1415" s="6"/>
      <c r="G1415" s="2"/>
      <c r="H1415" s="16"/>
      <c r="I1415" s="16"/>
      <c r="J1415" s="16"/>
      <c r="K1415" s="3">
        <f>IF('Moneda Fiat'!A1415="Venta",(E1415+F1415)*-1,'Moneda Fiat'!E1415-'Moneda Fiat'!F1415)</f>
        <v>0</v>
      </c>
    </row>
    <row r="1416" spans="1:11" ht="15" customHeight="1" x14ac:dyDescent="0.25">
      <c r="A1416" s="13"/>
      <c r="B1416" s="14"/>
      <c r="C1416" s="60"/>
      <c r="D1416" s="61" t="e">
        <f>Tabla33[[#This Row],[CANTIDADEN FIAT]]/E1416</f>
        <v>#DIV/0!</v>
      </c>
      <c r="E1416" s="6"/>
      <c r="F1416" s="6"/>
      <c r="G1416" s="2"/>
      <c r="H1416" s="16"/>
      <c r="I1416" s="16"/>
      <c r="J1416" s="16"/>
      <c r="K1416" s="3">
        <f>IF('Moneda Fiat'!A1416="Venta",(E1416+F1416)*-1,'Moneda Fiat'!E1416-'Moneda Fiat'!F1416)</f>
        <v>0</v>
      </c>
    </row>
    <row r="1417" spans="1:11" ht="15" customHeight="1" x14ac:dyDescent="0.25">
      <c r="A1417" s="13"/>
      <c r="B1417" s="14"/>
      <c r="C1417" s="60"/>
      <c r="D1417" s="61" t="e">
        <f>Tabla33[[#This Row],[CANTIDADEN FIAT]]/E1417</f>
        <v>#DIV/0!</v>
      </c>
      <c r="E1417" s="6"/>
      <c r="F1417" s="6"/>
      <c r="G1417" s="2"/>
      <c r="H1417" s="16"/>
      <c r="I1417" s="16"/>
      <c r="J1417" s="16"/>
      <c r="K1417" s="3">
        <f>IF('Moneda Fiat'!A1417="Venta",(E1417+F1417)*-1,'Moneda Fiat'!E1417-'Moneda Fiat'!F1417)</f>
        <v>0</v>
      </c>
    </row>
    <row r="1418" spans="1:11" ht="15" customHeight="1" x14ac:dyDescent="0.25">
      <c r="A1418" s="13"/>
      <c r="B1418" s="14"/>
      <c r="C1418" s="60"/>
      <c r="D1418" s="61" t="e">
        <f>Tabla33[[#This Row],[CANTIDADEN FIAT]]/E1418</f>
        <v>#DIV/0!</v>
      </c>
      <c r="E1418" s="6"/>
      <c r="F1418" s="6"/>
      <c r="G1418" s="2"/>
      <c r="H1418" s="16"/>
      <c r="I1418" s="16"/>
      <c r="J1418" s="16"/>
      <c r="K1418" s="3">
        <f>IF('Moneda Fiat'!A1418="Venta",(E1418+F1418)*-1,'Moneda Fiat'!E1418-'Moneda Fiat'!F1418)</f>
        <v>0</v>
      </c>
    </row>
    <row r="1419" spans="1:11" ht="15" customHeight="1" x14ac:dyDescent="0.25">
      <c r="A1419" s="13"/>
      <c r="B1419" s="14"/>
      <c r="C1419" s="60"/>
      <c r="D1419" s="61" t="e">
        <f>Tabla33[[#This Row],[CANTIDADEN FIAT]]/E1419</f>
        <v>#DIV/0!</v>
      </c>
      <c r="E1419" s="6"/>
      <c r="F1419" s="6"/>
      <c r="G1419" s="2"/>
      <c r="H1419" s="16"/>
      <c r="I1419" s="16"/>
      <c r="J1419" s="16"/>
      <c r="K1419" s="3">
        <f>IF('Moneda Fiat'!A1419="Venta",(E1419+F1419)*-1,'Moneda Fiat'!E1419-'Moneda Fiat'!F1419)</f>
        <v>0</v>
      </c>
    </row>
    <row r="1420" spans="1:11" ht="15" customHeight="1" x14ac:dyDescent="0.25">
      <c r="A1420" s="13"/>
      <c r="B1420" s="14"/>
      <c r="C1420" s="60"/>
      <c r="D1420" s="61" t="e">
        <f>Tabla33[[#This Row],[CANTIDADEN FIAT]]/E1420</f>
        <v>#DIV/0!</v>
      </c>
      <c r="E1420" s="6"/>
      <c r="F1420" s="6"/>
      <c r="G1420" s="2"/>
      <c r="H1420" s="16"/>
      <c r="I1420" s="16"/>
      <c r="J1420" s="16"/>
      <c r="K1420" s="3">
        <f>IF('Moneda Fiat'!A1420="Venta",(E1420+F1420)*-1,'Moneda Fiat'!E1420-'Moneda Fiat'!F1420)</f>
        <v>0</v>
      </c>
    </row>
    <row r="1421" spans="1:11" ht="15" customHeight="1" x14ac:dyDescent="0.25">
      <c r="A1421" s="13"/>
      <c r="B1421" s="14"/>
      <c r="C1421" s="60"/>
      <c r="D1421" s="61" t="e">
        <f>Tabla33[[#This Row],[CANTIDADEN FIAT]]/E1421</f>
        <v>#DIV/0!</v>
      </c>
      <c r="E1421" s="6"/>
      <c r="F1421" s="6"/>
      <c r="G1421" s="2"/>
      <c r="H1421" s="16"/>
      <c r="I1421" s="16"/>
      <c r="J1421" s="16"/>
      <c r="K1421" s="3">
        <f>IF('Moneda Fiat'!A1421="Venta",(E1421+F1421)*-1,'Moneda Fiat'!E1421-'Moneda Fiat'!F1421)</f>
        <v>0</v>
      </c>
    </row>
    <row r="1422" spans="1:11" ht="15" customHeight="1" x14ac:dyDescent="0.25">
      <c r="A1422" s="13"/>
      <c r="B1422" s="14"/>
      <c r="C1422" s="60"/>
      <c r="D1422" s="61" t="e">
        <f>Tabla33[[#This Row],[CANTIDADEN FIAT]]/E1422</f>
        <v>#DIV/0!</v>
      </c>
      <c r="E1422" s="6"/>
      <c r="F1422" s="6"/>
      <c r="G1422" s="2"/>
      <c r="H1422" s="16"/>
      <c r="I1422" s="16"/>
      <c r="J1422" s="16"/>
      <c r="K1422" s="3">
        <f>IF('Moneda Fiat'!A1422="Venta",(E1422+F1422)*-1,'Moneda Fiat'!E1422-'Moneda Fiat'!F1422)</f>
        <v>0</v>
      </c>
    </row>
    <row r="1423" spans="1:11" ht="15" customHeight="1" x14ac:dyDescent="0.25">
      <c r="A1423" s="13"/>
      <c r="B1423" s="14"/>
      <c r="C1423" s="60"/>
      <c r="D1423" s="61" t="e">
        <f>Tabla33[[#This Row],[CANTIDADEN FIAT]]/E1423</f>
        <v>#DIV/0!</v>
      </c>
      <c r="E1423" s="6"/>
      <c r="F1423" s="6"/>
      <c r="G1423" s="2"/>
      <c r="H1423" s="16"/>
      <c r="I1423" s="16"/>
      <c r="J1423" s="16"/>
      <c r="K1423" s="3">
        <f>IF('Moneda Fiat'!A1423="Venta",(E1423+F1423)*-1,'Moneda Fiat'!E1423-'Moneda Fiat'!F1423)</f>
        <v>0</v>
      </c>
    </row>
    <row r="1424" spans="1:11" ht="15" customHeight="1" x14ac:dyDescent="0.25">
      <c r="A1424" s="13"/>
      <c r="B1424" s="14"/>
      <c r="C1424" s="60"/>
      <c r="D1424" s="61" t="e">
        <f>Tabla33[[#This Row],[CANTIDADEN FIAT]]/E1424</f>
        <v>#DIV/0!</v>
      </c>
      <c r="E1424" s="6"/>
      <c r="F1424" s="6"/>
      <c r="G1424" s="2"/>
      <c r="H1424" s="16"/>
      <c r="I1424" s="16"/>
      <c r="J1424" s="16"/>
      <c r="K1424" s="3">
        <f>IF('Moneda Fiat'!A1424="Venta",(E1424+F1424)*-1,'Moneda Fiat'!E1424-'Moneda Fiat'!F1424)</f>
        <v>0</v>
      </c>
    </row>
    <row r="1425" spans="1:11" ht="15" customHeight="1" x14ac:dyDescent="0.25">
      <c r="A1425" s="13"/>
      <c r="B1425" s="14"/>
      <c r="C1425" s="60"/>
      <c r="D1425" s="61" t="e">
        <f>Tabla33[[#This Row],[CANTIDADEN FIAT]]/E1425</f>
        <v>#DIV/0!</v>
      </c>
      <c r="E1425" s="6"/>
      <c r="F1425" s="6"/>
      <c r="G1425" s="2"/>
      <c r="H1425" s="16"/>
      <c r="I1425" s="16"/>
      <c r="J1425" s="16"/>
      <c r="K1425" s="3">
        <f>IF('Moneda Fiat'!A1425="Venta",(E1425+F1425)*-1,'Moneda Fiat'!E1425-'Moneda Fiat'!F1425)</f>
        <v>0</v>
      </c>
    </row>
    <row r="1426" spans="1:11" ht="15" customHeight="1" x14ac:dyDescent="0.25">
      <c r="A1426" s="13"/>
      <c r="B1426" s="14"/>
      <c r="C1426" s="60"/>
      <c r="D1426" s="61" t="e">
        <f>Tabla33[[#This Row],[CANTIDADEN FIAT]]/E1426</f>
        <v>#DIV/0!</v>
      </c>
      <c r="E1426" s="6"/>
      <c r="F1426" s="6"/>
      <c r="G1426" s="2"/>
      <c r="H1426" s="16"/>
      <c r="I1426" s="16"/>
      <c r="J1426" s="16"/>
      <c r="K1426" s="3">
        <f>IF('Moneda Fiat'!A1426="Venta",(E1426+F1426)*-1,'Moneda Fiat'!E1426-'Moneda Fiat'!F1426)</f>
        <v>0</v>
      </c>
    </row>
    <row r="1427" spans="1:11" ht="15" customHeight="1" x14ac:dyDescent="0.25">
      <c r="A1427" s="13"/>
      <c r="B1427" s="14"/>
      <c r="C1427" s="60"/>
      <c r="D1427" s="61" t="e">
        <f>Tabla33[[#This Row],[CANTIDADEN FIAT]]/E1427</f>
        <v>#DIV/0!</v>
      </c>
      <c r="E1427" s="6"/>
      <c r="F1427" s="6"/>
      <c r="G1427" s="2"/>
      <c r="H1427" s="16"/>
      <c r="I1427" s="16"/>
      <c r="J1427" s="16"/>
      <c r="K1427" s="3">
        <f>IF('Moneda Fiat'!A1427="Venta",(E1427+F1427)*-1,'Moneda Fiat'!E1427-'Moneda Fiat'!F1427)</f>
        <v>0</v>
      </c>
    </row>
    <row r="1428" spans="1:11" ht="15" customHeight="1" x14ac:dyDescent="0.25">
      <c r="A1428" s="13"/>
      <c r="B1428" s="14"/>
      <c r="C1428" s="60"/>
      <c r="D1428" s="61" t="e">
        <f>Tabla33[[#This Row],[CANTIDADEN FIAT]]/E1428</f>
        <v>#DIV/0!</v>
      </c>
      <c r="E1428" s="6"/>
      <c r="F1428" s="6"/>
      <c r="G1428" s="2"/>
      <c r="H1428" s="16"/>
      <c r="I1428" s="16"/>
      <c r="J1428" s="16"/>
      <c r="K1428" s="3">
        <f>IF('Moneda Fiat'!A1428="Venta",(E1428+F1428)*-1,'Moneda Fiat'!E1428-'Moneda Fiat'!F1428)</f>
        <v>0</v>
      </c>
    </row>
    <row r="1429" spans="1:11" ht="15" customHeight="1" x14ac:dyDescent="0.25">
      <c r="A1429" s="13"/>
      <c r="B1429" s="14"/>
      <c r="C1429" s="60"/>
      <c r="D1429" s="61" t="e">
        <f>Tabla33[[#This Row],[CANTIDADEN FIAT]]/E1429</f>
        <v>#DIV/0!</v>
      </c>
      <c r="E1429" s="6"/>
      <c r="F1429" s="6"/>
      <c r="G1429" s="2"/>
      <c r="H1429" s="16"/>
      <c r="I1429" s="16"/>
      <c r="J1429" s="16"/>
      <c r="K1429" s="3">
        <f>IF('Moneda Fiat'!A1429="Venta",(E1429+F1429)*-1,'Moneda Fiat'!E1429-'Moneda Fiat'!F1429)</f>
        <v>0</v>
      </c>
    </row>
    <row r="1430" spans="1:11" ht="15" customHeight="1" x14ac:dyDescent="0.25">
      <c r="A1430" s="13"/>
      <c r="B1430" s="14"/>
      <c r="C1430" s="60"/>
      <c r="D1430" s="61" t="e">
        <f>Tabla33[[#This Row],[CANTIDADEN FIAT]]/E1430</f>
        <v>#DIV/0!</v>
      </c>
      <c r="E1430" s="6"/>
      <c r="F1430" s="6"/>
      <c r="G1430" s="2"/>
      <c r="H1430" s="16"/>
      <c r="I1430" s="16"/>
      <c r="J1430" s="16"/>
      <c r="K1430" s="3">
        <f>IF('Moneda Fiat'!A1430="Venta",(E1430+F1430)*-1,'Moneda Fiat'!E1430-'Moneda Fiat'!F1430)</f>
        <v>0</v>
      </c>
    </row>
    <row r="1431" spans="1:11" ht="15" customHeight="1" x14ac:dyDescent="0.25">
      <c r="A1431" s="13"/>
      <c r="B1431" s="14"/>
      <c r="C1431" s="60"/>
      <c r="D1431" s="61" t="e">
        <f>Tabla33[[#This Row],[CANTIDADEN FIAT]]/E1431</f>
        <v>#DIV/0!</v>
      </c>
      <c r="E1431" s="6"/>
      <c r="F1431" s="6"/>
      <c r="G1431" s="2"/>
      <c r="H1431" s="16"/>
      <c r="I1431" s="16"/>
      <c r="J1431" s="16"/>
      <c r="K1431" s="3">
        <f>IF('Moneda Fiat'!A1431="Venta",(E1431+F1431)*-1,'Moneda Fiat'!E1431-'Moneda Fiat'!F1431)</f>
        <v>0</v>
      </c>
    </row>
    <row r="1432" spans="1:11" ht="15" customHeight="1" x14ac:dyDescent="0.25">
      <c r="A1432" s="13"/>
      <c r="B1432" s="14"/>
      <c r="C1432" s="60"/>
      <c r="D1432" s="61" t="e">
        <f>Tabla33[[#This Row],[CANTIDADEN FIAT]]/E1432</f>
        <v>#DIV/0!</v>
      </c>
      <c r="E1432" s="6"/>
      <c r="F1432" s="6"/>
      <c r="G1432" s="2"/>
      <c r="H1432" s="16"/>
      <c r="I1432" s="16"/>
      <c r="J1432" s="16"/>
      <c r="K1432" s="3">
        <f>IF('Moneda Fiat'!A1432="Venta",(E1432+F1432)*-1,'Moneda Fiat'!E1432-'Moneda Fiat'!F1432)</f>
        <v>0</v>
      </c>
    </row>
    <row r="1433" spans="1:11" ht="15" customHeight="1" x14ac:dyDescent="0.25">
      <c r="A1433" s="13"/>
      <c r="B1433" s="14"/>
      <c r="C1433" s="60"/>
      <c r="D1433" s="61" t="e">
        <f>Tabla33[[#This Row],[CANTIDADEN FIAT]]/E1433</f>
        <v>#DIV/0!</v>
      </c>
      <c r="E1433" s="6"/>
      <c r="F1433" s="6"/>
      <c r="G1433" s="2"/>
      <c r="H1433" s="16"/>
      <c r="I1433" s="16"/>
      <c r="J1433" s="16"/>
      <c r="K1433" s="3">
        <f>IF('Moneda Fiat'!A1433="Venta",(E1433+F1433)*-1,'Moneda Fiat'!E1433-'Moneda Fiat'!F1433)</f>
        <v>0</v>
      </c>
    </row>
    <row r="1434" spans="1:11" ht="15" customHeight="1" x14ac:dyDescent="0.25">
      <c r="A1434" s="13"/>
      <c r="B1434" s="14"/>
      <c r="C1434" s="60"/>
      <c r="D1434" s="61" t="e">
        <f>Tabla33[[#This Row],[CANTIDADEN FIAT]]/E1434</f>
        <v>#DIV/0!</v>
      </c>
      <c r="E1434" s="6"/>
      <c r="F1434" s="6"/>
      <c r="G1434" s="2"/>
      <c r="H1434" s="16"/>
      <c r="I1434" s="16"/>
      <c r="J1434" s="16"/>
      <c r="K1434" s="3">
        <f>IF('Moneda Fiat'!A1434="Venta",(E1434+F1434)*-1,'Moneda Fiat'!E1434-'Moneda Fiat'!F1434)</f>
        <v>0</v>
      </c>
    </row>
    <row r="1435" spans="1:11" ht="15" customHeight="1" x14ac:dyDescent="0.25">
      <c r="A1435" s="13"/>
      <c r="B1435" s="14"/>
      <c r="C1435" s="60"/>
      <c r="D1435" s="61" t="e">
        <f>Tabla33[[#This Row],[CANTIDADEN FIAT]]/E1435</f>
        <v>#DIV/0!</v>
      </c>
      <c r="E1435" s="6"/>
      <c r="F1435" s="6"/>
      <c r="G1435" s="2"/>
      <c r="H1435" s="16"/>
      <c r="I1435" s="16"/>
      <c r="J1435" s="16"/>
      <c r="K1435" s="3">
        <f>IF('Moneda Fiat'!A1435="Venta",(E1435+F1435)*-1,'Moneda Fiat'!E1435-'Moneda Fiat'!F1435)</f>
        <v>0</v>
      </c>
    </row>
    <row r="1436" spans="1:11" ht="15" customHeight="1" x14ac:dyDescent="0.25">
      <c r="A1436" s="13"/>
      <c r="B1436" s="14"/>
      <c r="C1436" s="60"/>
      <c r="D1436" s="61" t="e">
        <f>Tabla33[[#This Row],[CANTIDADEN FIAT]]/E1436</f>
        <v>#DIV/0!</v>
      </c>
      <c r="E1436" s="6"/>
      <c r="F1436" s="6"/>
      <c r="G1436" s="2"/>
      <c r="H1436" s="16"/>
      <c r="I1436" s="16"/>
      <c r="J1436" s="16"/>
      <c r="K1436" s="3">
        <f>IF('Moneda Fiat'!A1436="Venta",(E1436+F1436)*-1,'Moneda Fiat'!E1436-'Moneda Fiat'!F1436)</f>
        <v>0</v>
      </c>
    </row>
    <row r="1437" spans="1:11" ht="15" customHeight="1" x14ac:dyDescent="0.25">
      <c r="A1437" s="13"/>
      <c r="B1437" s="14"/>
      <c r="C1437" s="60"/>
      <c r="D1437" s="61" t="e">
        <f>Tabla33[[#This Row],[CANTIDADEN FIAT]]/E1437</f>
        <v>#DIV/0!</v>
      </c>
      <c r="E1437" s="6"/>
      <c r="F1437" s="6"/>
      <c r="G1437" s="2"/>
      <c r="H1437" s="16"/>
      <c r="I1437" s="16"/>
      <c r="J1437" s="16"/>
      <c r="K1437" s="3">
        <f>IF('Moneda Fiat'!A1437="Venta",(E1437+F1437)*-1,'Moneda Fiat'!E1437-'Moneda Fiat'!F1437)</f>
        <v>0</v>
      </c>
    </row>
    <row r="1438" spans="1:11" ht="15" customHeight="1" x14ac:dyDescent="0.25">
      <c r="A1438" s="13"/>
      <c r="B1438" s="14"/>
      <c r="C1438" s="60"/>
      <c r="D1438" s="61" t="e">
        <f>Tabla33[[#This Row],[CANTIDADEN FIAT]]/E1438</f>
        <v>#DIV/0!</v>
      </c>
      <c r="E1438" s="6"/>
      <c r="F1438" s="6"/>
      <c r="G1438" s="2"/>
      <c r="H1438" s="16"/>
      <c r="I1438" s="16"/>
      <c r="J1438" s="16"/>
      <c r="K1438" s="3">
        <f>IF('Moneda Fiat'!A1438="Venta",(E1438+F1438)*-1,'Moneda Fiat'!E1438-'Moneda Fiat'!F1438)</f>
        <v>0</v>
      </c>
    </row>
    <row r="1439" spans="1:11" ht="15" customHeight="1" x14ac:dyDescent="0.25">
      <c r="A1439" s="13"/>
      <c r="B1439" s="14"/>
      <c r="C1439" s="60"/>
      <c r="D1439" s="61" t="e">
        <f>Tabla33[[#This Row],[CANTIDADEN FIAT]]/E1439</f>
        <v>#DIV/0!</v>
      </c>
      <c r="E1439" s="6"/>
      <c r="F1439" s="6"/>
      <c r="G1439" s="2"/>
      <c r="H1439" s="16"/>
      <c r="I1439" s="16"/>
      <c r="J1439" s="16"/>
      <c r="K1439" s="3">
        <f>IF('Moneda Fiat'!A1439="Venta",(E1439+F1439)*-1,'Moneda Fiat'!E1439-'Moneda Fiat'!F1439)</f>
        <v>0</v>
      </c>
    </row>
    <row r="1440" spans="1:11" ht="15" customHeight="1" x14ac:dyDescent="0.25">
      <c r="A1440" s="13"/>
      <c r="B1440" s="14"/>
      <c r="C1440" s="60"/>
      <c r="D1440" s="61" t="e">
        <f>Tabla33[[#This Row],[CANTIDADEN FIAT]]/E1440</f>
        <v>#DIV/0!</v>
      </c>
      <c r="E1440" s="6"/>
      <c r="F1440" s="6"/>
      <c r="G1440" s="2"/>
      <c r="H1440" s="16"/>
      <c r="I1440" s="16"/>
      <c r="J1440" s="16"/>
      <c r="K1440" s="3">
        <f>IF('Moneda Fiat'!A1440="Venta",(E1440+F1440)*-1,'Moneda Fiat'!E1440-'Moneda Fiat'!F1440)</f>
        <v>0</v>
      </c>
    </row>
    <row r="1441" spans="1:11" ht="15" customHeight="1" x14ac:dyDescent="0.25">
      <c r="A1441" s="13"/>
      <c r="B1441" s="14"/>
      <c r="C1441" s="60"/>
      <c r="D1441" s="61" t="e">
        <f>Tabla33[[#This Row],[CANTIDADEN FIAT]]/E1441</f>
        <v>#DIV/0!</v>
      </c>
      <c r="E1441" s="6"/>
      <c r="F1441" s="6"/>
      <c r="G1441" s="2"/>
      <c r="H1441" s="16"/>
      <c r="I1441" s="16"/>
      <c r="J1441" s="16"/>
      <c r="K1441" s="3">
        <f>IF('Moneda Fiat'!A1441="Venta",(E1441+F1441)*-1,'Moneda Fiat'!E1441-'Moneda Fiat'!F1441)</f>
        <v>0</v>
      </c>
    </row>
    <row r="1442" spans="1:11" ht="15" customHeight="1" x14ac:dyDescent="0.25">
      <c r="A1442" s="13"/>
      <c r="B1442" s="14"/>
      <c r="C1442" s="60"/>
      <c r="D1442" s="61" t="e">
        <f>Tabla33[[#This Row],[CANTIDADEN FIAT]]/E1442</f>
        <v>#DIV/0!</v>
      </c>
      <c r="E1442" s="6"/>
      <c r="F1442" s="6"/>
      <c r="G1442" s="2"/>
      <c r="H1442" s="16"/>
      <c r="I1442" s="16"/>
      <c r="J1442" s="16"/>
      <c r="K1442" s="3">
        <f>IF('Moneda Fiat'!A1442="Venta",(E1442+F1442)*-1,'Moneda Fiat'!E1442-'Moneda Fiat'!F1442)</f>
        <v>0</v>
      </c>
    </row>
    <row r="1443" spans="1:11" ht="15" customHeight="1" x14ac:dyDescent="0.25">
      <c r="A1443" s="13"/>
      <c r="B1443" s="14"/>
      <c r="C1443" s="60"/>
      <c r="D1443" s="61" t="e">
        <f>Tabla33[[#This Row],[CANTIDADEN FIAT]]/E1443</f>
        <v>#DIV/0!</v>
      </c>
      <c r="E1443" s="6"/>
      <c r="F1443" s="6"/>
      <c r="G1443" s="2"/>
      <c r="H1443" s="16"/>
      <c r="I1443" s="16"/>
      <c r="J1443" s="16"/>
      <c r="K1443" s="3">
        <f>IF('Moneda Fiat'!A1443="Venta",(E1443+F1443)*-1,'Moneda Fiat'!E1443-'Moneda Fiat'!F1443)</f>
        <v>0</v>
      </c>
    </row>
    <row r="1444" spans="1:11" ht="15" customHeight="1" x14ac:dyDescent="0.25">
      <c r="A1444" s="13"/>
      <c r="B1444" s="14"/>
      <c r="C1444" s="60"/>
      <c r="D1444" s="61" t="e">
        <f>Tabla33[[#This Row],[CANTIDADEN FIAT]]/E1444</f>
        <v>#DIV/0!</v>
      </c>
      <c r="E1444" s="6"/>
      <c r="F1444" s="6"/>
      <c r="G1444" s="2"/>
      <c r="H1444" s="16"/>
      <c r="I1444" s="16"/>
      <c r="J1444" s="16"/>
      <c r="K1444" s="3">
        <f>IF('Moneda Fiat'!A1444="Venta",(E1444+F1444)*-1,'Moneda Fiat'!E1444-'Moneda Fiat'!F1444)</f>
        <v>0</v>
      </c>
    </row>
    <row r="1445" spans="1:11" ht="15" customHeight="1" x14ac:dyDescent="0.25">
      <c r="A1445" s="13"/>
      <c r="B1445" s="14"/>
      <c r="C1445" s="60"/>
      <c r="D1445" s="61" t="e">
        <f>Tabla33[[#This Row],[CANTIDADEN FIAT]]/E1445</f>
        <v>#DIV/0!</v>
      </c>
      <c r="E1445" s="6"/>
      <c r="F1445" s="6"/>
      <c r="G1445" s="2"/>
      <c r="H1445" s="16"/>
      <c r="I1445" s="16"/>
      <c r="J1445" s="16"/>
      <c r="K1445" s="3">
        <f>IF('Moneda Fiat'!A1445="Venta",(E1445+F1445)*-1,'Moneda Fiat'!E1445-'Moneda Fiat'!F1445)</f>
        <v>0</v>
      </c>
    </row>
    <row r="1446" spans="1:11" ht="15" customHeight="1" x14ac:dyDescent="0.25">
      <c r="A1446" s="13"/>
      <c r="B1446" s="14"/>
      <c r="C1446" s="60"/>
      <c r="D1446" s="61" t="e">
        <f>Tabla33[[#This Row],[CANTIDADEN FIAT]]/E1446</f>
        <v>#DIV/0!</v>
      </c>
      <c r="E1446" s="6"/>
      <c r="F1446" s="6"/>
      <c r="G1446" s="2"/>
      <c r="H1446" s="16"/>
      <c r="I1446" s="16"/>
      <c r="J1446" s="16"/>
      <c r="K1446" s="3">
        <f>IF('Moneda Fiat'!A1446="Venta",(E1446+F1446)*-1,'Moneda Fiat'!E1446-'Moneda Fiat'!F1446)</f>
        <v>0</v>
      </c>
    </row>
    <row r="1447" spans="1:11" ht="15" customHeight="1" x14ac:dyDescent="0.25">
      <c r="A1447" s="13"/>
      <c r="B1447" s="14"/>
      <c r="C1447" s="60"/>
      <c r="D1447" s="61" t="e">
        <f>Tabla33[[#This Row],[CANTIDADEN FIAT]]/E1447</f>
        <v>#DIV/0!</v>
      </c>
      <c r="E1447" s="6"/>
      <c r="F1447" s="6"/>
      <c r="G1447" s="2"/>
      <c r="H1447" s="16"/>
      <c r="I1447" s="16"/>
      <c r="J1447" s="16"/>
      <c r="K1447" s="3">
        <f>IF('Moneda Fiat'!A1447="Venta",(E1447+F1447)*-1,'Moneda Fiat'!E1447-'Moneda Fiat'!F1447)</f>
        <v>0</v>
      </c>
    </row>
    <row r="1448" spans="1:11" ht="15" customHeight="1" x14ac:dyDescent="0.25">
      <c r="A1448" s="13"/>
      <c r="B1448" s="14"/>
      <c r="C1448" s="60"/>
      <c r="D1448" s="61" t="e">
        <f>Tabla33[[#This Row],[CANTIDADEN FIAT]]/E1448</f>
        <v>#DIV/0!</v>
      </c>
      <c r="E1448" s="6"/>
      <c r="F1448" s="6"/>
      <c r="G1448" s="2"/>
      <c r="H1448" s="16"/>
      <c r="I1448" s="16"/>
      <c r="J1448" s="16"/>
      <c r="K1448" s="3">
        <f>IF('Moneda Fiat'!A1448="Venta",(E1448+F1448)*-1,'Moneda Fiat'!E1448-'Moneda Fiat'!F1448)</f>
        <v>0</v>
      </c>
    </row>
    <row r="1449" spans="1:11" ht="15" customHeight="1" x14ac:dyDescent="0.25">
      <c r="A1449" s="13"/>
      <c r="B1449" s="14"/>
      <c r="C1449" s="60"/>
      <c r="D1449" s="61" t="e">
        <f>Tabla33[[#This Row],[CANTIDADEN FIAT]]/E1449</f>
        <v>#DIV/0!</v>
      </c>
      <c r="E1449" s="6"/>
      <c r="F1449" s="6"/>
      <c r="G1449" s="2"/>
      <c r="H1449" s="16"/>
      <c r="I1449" s="16"/>
      <c r="J1449" s="16"/>
      <c r="K1449" s="3">
        <f>IF('Moneda Fiat'!A1449="Venta",(E1449+F1449)*-1,'Moneda Fiat'!E1449-'Moneda Fiat'!F1449)</f>
        <v>0</v>
      </c>
    </row>
    <row r="1450" spans="1:11" ht="15" customHeight="1" x14ac:dyDescent="0.25">
      <c r="A1450" s="13"/>
      <c r="B1450" s="14"/>
      <c r="C1450" s="60"/>
      <c r="D1450" s="61" t="e">
        <f>Tabla33[[#This Row],[CANTIDADEN FIAT]]/E1450</f>
        <v>#DIV/0!</v>
      </c>
      <c r="E1450" s="6"/>
      <c r="F1450" s="6"/>
      <c r="G1450" s="2"/>
      <c r="H1450" s="16"/>
      <c r="I1450" s="16"/>
      <c r="J1450" s="16"/>
      <c r="K1450" s="3">
        <f>IF('Moneda Fiat'!A1450="Venta",(E1450+F1450)*-1,'Moneda Fiat'!E1450-'Moneda Fiat'!F1450)</f>
        <v>0</v>
      </c>
    </row>
    <row r="1451" spans="1:11" ht="15" customHeight="1" x14ac:dyDescent="0.25">
      <c r="A1451" s="13"/>
      <c r="B1451" s="14"/>
      <c r="C1451" s="60"/>
      <c r="D1451" s="61" t="e">
        <f>Tabla33[[#This Row],[CANTIDADEN FIAT]]/E1451</f>
        <v>#DIV/0!</v>
      </c>
      <c r="E1451" s="6"/>
      <c r="F1451" s="6"/>
      <c r="G1451" s="2"/>
      <c r="H1451" s="16"/>
      <c r="I1451" s="16"/>
      <c r="J1451" s="16"/>
      <c r="K1451" s="3">
        <f>IF('Moneda Fiat'!A1451="Venta",(E1451+F1451)*-1,'Moneda Fiat'!E1451-'Moneda Fiat'!F1451)</f>
        <v>0</v>
      </c>
    </row>
    <row r="1452" spans="1:11" ht="15" customHeight="1" x14ac:dyDescent="0.25">
      <c r="A1452" s="13"/>
      <c r="B1452" s="14"/>
      <c r="C1452" s="60"/>
      <c r="D1452" s="61" t="e">
        <f>Tabla33[[#This Row],[CANTIDADEN FIAT]]/E1452</f>
        <v>#DIV/0!</v>
      </c>
      <c r="E1452" s="6"/>
      <c r="F1452" s="6"/>
      <c r="G1452" s="2"/>
      <c r="H1452" s="16"/>
      <c r="I1452" s="16"/>
      <c r="J1452" s="16"/>
      <c r="K1452" s="3">
        <f>IF('Moneda Fiat'!A1452="Venta",(E1452+F1452)*-1,'Moneda Fiat'!E1452-'Moneda Fiat'!F1452)</f>
        <v>0</v>
      </c>
    </row>
    <row r="1453" spans="1:11" ht="15" customHeight="1" x14ac:dyDescent="0.25">
      <c r="A1453" s="13"/>
      <c r="B1453" s="14"/>
      <c r="C1453" s="60"/>
      <c r="D1453" s="61" t="e">
        <f>Tabla33[[#This Row],[CANTIDADEN FIAT]]/E1453</f>
        <v>#DIV/0!</v>
      </c>
      <c r="E1453" s="6"/>
      <c r="F1453" s="6"/>
      <c r="G1453" s="2"/>
      <c r="H1453" s="16"/>
      <c r="I1453" s="16"/>
      <c r="J1453" s="16"/>
      <c r="K1453" s="3">
        <f>IF('Moneda Fiat'!A1453="Venta",(E1453+F1453)*-1,'Moneda Fiat'!E1453-'Moneda Fiat'!F1453)</f>
        <v>0</v>
      </c>
    </row>
    <row r="1454" spans="1:11" ht="15" customHeight="1" x14ac:dyDescent="0.25">
      <c r="A1454" s="13"/>
      <c r="B1454" s="14"/>
      <c r="C1454" s="60"/>
      <c r="D1454" s="61" t="e">
        <f>Tabla33[[#This Row],[CANTIDADEN FIAT]]/E1454</f>
        <v>#DIV/0!</v>
      </c>
      <c r="E1454" s="6"/>
      <c r="F1454" s="6"/>
      <c r="G1454" s="2"/>
      <c r="H1454" s="16"/>
      <c r="I1454" s="16"/>
      <c r="J1454" s="16"/>
      <c r="K1454" s="3">
        <f>IF('Moneda Fiat'!A1454="Venta",(E1454+F1454)*-1,'Moneda Fiat'!E1454-'Moneda Fiat'!F1454)</f>
        <v>0</v>
      </c>
    </row>
    <row r="1455" spans="1:11" ht="15" customHeight="1" x14ac:dyDescent="0.25">
      <c r="A1455" s="13"/>
      <c r="B1455" s="14"/>
      <c r="C1455" s="60"/>
      <c r="D1455" s="61" t="e">
        <f>Tabla33[[#This Row],[CANTIDADEN FIAT]]/E1455</f>
        <v>#DIV/0!</v>
      </c>
      <c r="E1455" s="6"/>
      <c r="F1455" s="6"/>
      <c r="G1455" s="2"/>
      <c r="H1455" s="16"/>
      <c r="I1455" s="16"/>
      <c r="J1455" s="16"/>
      <c r="K1455" s="3">
        <f>IF('Moneda Fiat'!A1455="Venta",(E1455+F1455)*-1,'Moneda Fiat'!E1455-'Moneda Fiat'!F1455)</f>
        <v>0</v>
      </c>
    </row>
    <row r="1456" spans="1:11" ht="15" customHeight="1" x14ac:dyDescent="0.25">
      <c r="A1456" s="13"/>
      <c r="B1456" s="14"/>
      <c r="C1456" s="60"/>
      <c r="D1456" s="61" t="e">
        <f>Tabla33[[#This Row],[CANTIDADEN FIAT]]/E1456</f>
        <v>#DIV/0!</v>
      </c>
      <c r="E1456" s="6"/>
      <c r="F1456" s="6"/>
      <c r="G1456" s="2"/>
      <c r="H1456" s="16"/>
      <c r="I1456" s="16"/>
      <c r="J1456" s="16"/>
      <c r="K1456" s="3">
        <f>IF('Moneda Fiat'!A1456="Venta",(E1456+F1456)*-1,'Moneda Fiat'!E1456-'Moneda Fiat'!F1456)</f>
        <v>0</v>
      </c>
    </row>
    <row r="1457" spans="1:11" ht="15" customHeight="1" x14ac:dyDescent="0.25">
      <c r="A1457" s="13"/>
      <c r="B1457" s="14"/>
      <c r="C1457" s="60"/>
      <c r="D1457" s="61" t="e">
        <f>Tabla33[[#This Row],[CANTIDADEN FIAT]]/E1457</f>
        <v>#DIV/0!</v>
      </c>
      <c r="E1457" s="6"/>
      <c r="F1457" s="6"/>
      <c r="G1457" s="2"/>
      <c r="H1457" s="16"/>
      <c r="I1457" s="16"/>
      <c r="J1457" s="16"/>
      <c r="K1457" s="3">
        <f>IF('Moneda Fiat'!A1457="Venta",(E1457+F1457)*-1,'Moneda Fiat'!E1457-'Moneda Fiat'!F1457)</f>
        <v>0</v>
      </c>
    </row>
    <row r="1458" spans="1:11" ht="15" customHeight="1" x14ac:dyDescent="0.25">
      <c r="A1458" s="13"/>
      <c r="B1458" s="14"/>
      <c r="C1458" s="60"/>
      <c r="D1458" s="61" t="e">
        <f>Tabla33[[#This Row],[CANTIDADEN FIAT]]/E1458</f>
        <v>#DIV/0!</v>
      </c>
      <c r="E1458" s="6"/>
      <c r="F1458" s="6"/>
      <c r="G1458" s="2"/>
      <c r="H1458" s="16"/>
      <c r="I1458" s="16"/>
      <c r="J1458" s="16"/>
      <c r="K1458" s="3">
        <f>IF('Moneda Fiat'!A1458="Venta",(E1458+F1458)*-1,'Moneda Fiat'!E1458-'Moneda Fiat'!F1458)</f>
        <v>0</v>
      </c>
    </row>
    <row r="1459" spans="1:11" ht="15" customHeight="1" x14ac:dyDescent="0.25">
      <c r="A1459" s="13"/>
      <c r="B1459" s="14"/>
      <c r="C1459" s="60"/>
      <c r="D1459" s="61" t="e">
        <f>Tabla33[[#This Row],[CANTIDADEN FIAT]]/E1459</f>
        <v>#DIV/0!</v>
      </c>
      <c r="E1459" s="6"/>
      <c r="F1459" s="6"/>
      <c r="G1459" s="2"/>
      <c r="H1459" s="16"/>
      <c r="I1459" s="16"/>
      <c r="J1459" s="16"/>
      <c r="K1459" s="3">
        <f>IF('Moneda Fiat'!A1459="Venta",(E1459+F1459)*-1,'Moneda Fiat'!E1459-'Moneda Fiat'!F1459)</f>
        <v>0</v>
      </c>
    </row>
    <row r="1460" spans="1:11" ht="15" customHeight="1" x14ac:dyDescent="0.25">
      <c r="A1460" s="13"/>
      <c r="B1460" s="14"/>
      <c r="C1460" s="60"/>
      <c r="D1460" s="61" t="e">
        <f>Tabla33[[#This Row],[CANTIDADEN FIAT]]/E1460</f>
        <v>#DIV/0!</v>
      </c>
      <c r="E1460" s="6"/>
      <c r="F1460" s="6"/>
      <c r="G1460" s="2"/>
      <c r="H1460" s="16"/>
      <c r="I1460" s="16"/>
      <c r="J1460" s="16"/>
      <c r="K1460" s="3">
        <f>IF('Moneda Fiat'!A1460="Venta",(E1460+F1460)*-1,'Moneda Fiat'!E1460-'Moneda Fiat'!F1460)</f>
        <v>0</v>
      </c>
    </row>
    <row r="1461" spans="1:11" ht="15" customHeight="1" x14ac:dyDescent="0.25">
      <c r="A1461" s="13"/>
      <c r="B1461" s="14"/>
      <c r="C1461" s="60"/>
      <c r="D1461" s="61" t="e">
        <f>Tabla33[[#This Row],[CANTIDADEN FIAT]]/E1461</f>
        <v>#DIV/0!</v>
      </c>
      <c r="E1461" s="6"/>
      <c r="F1461" s="6"/>
      <c r="G1461" s="2"/>
      <c r="H1461" s="16"/>
      <c r="I1461" s="16"/>
      <c r="J1461" s="16"/>
      <c r="K1461" s="3">
        <f>IF('Moneda Fiat'!A1461="Venta",(E1461+F1461)*-1,'Moneda Fiat'!E1461-'Moneda Fiat'!F1461)</f>
        <v>0</v>
      </c>
    </row>
    <row r="1462" spans="1:11" ht="15" customHeight="1" x14ac:dyDescent="0.25">
      <c r="A1462" s="13"/>
      <c r="B1462" s="14"/>
      <c r="C1462" s="60"/>
      <c r="D1462" s="61" t="e">
        <f>Tabla33[[#This Row],[CANTIDADEN FIAT]]/E1462</f>
        <v>#DIV/0!</v>
      </c>
      <c r="E1462" s="6"/>
      <c r="F1462" s="6"/>
      <c r="G1462" s="2"/>
      <c r="H1462" s="16"/>
      <c r="I1462" s="16"/>
      <c r="J1462" s="16"/>
      <c r="K1462" s="3">
        <f>IF('Moneda Fiat'!A1462="Venta",(E1462+F1462)*-1,'Moneda Fiat'!E1462-'Moneda Fiat'!F1462)</f>
        <v>0</v>
      </c>
    </row>
    <row r="1463" spans="1:11" ht="15" customHeight="1" x14ac:dyDescent="0.25">
      <c r="A1463" s="13"/>
      <c r="B1463" s="14"/>
      <c r="C1463" s="60"/>
      <c r="D1463" s="61" t="e">
        <f>Tabla33[[#This Row],[CANTIDADEN FIAT]]/E1463</f>
        <v>#DIV/0!</v>
      </c>
      <c r="E1463" s="6"/>
      <c r="F1463" s="6"/>
      <c r="G1463" s="2"/>
      <c r="H1463" s="16"/>
      <c r="I1463" s="16"/>
      <c r="J1463" s="16"/>
      <c r="K1463" s="3">
        <f>IF('Moneda Fiat'!A1463="Venta",(E1463+F1463)*-1,'Moneda Fiat'!E1463-'Moneda Fiat'!F1463)</f>
        <v>0</v>
      </c>
    </row>
    <row r="1464" spans="1:11" ht="15" customHeight="1" x14ac:dyDescent="0.25">
      <c r="A1464" s="13"/>
      <c r="B1464" s="14"/>
      <c r="C1464" s="60"/>
      <c r="D1464" s="61" t="e">
        <f>Tabla33[[#This Row],[CANTIDADEN FIAT]]/E1464</f>
        <v>#DIV/0!</v>
      </c>
      <c r="E1464" s="6"/>
      <c r="F1464" s="6"/>
      <c r="G1464" s="2"/>
      <c r="H1464" s="16"/>
      <c r="I1464" s="16"/>
      <c r="J1464" s="16"/>
      <c r="K1464" s="3">
        <f>IF('Moneda Fiat'!A1464="Venta",(E1464+F1464)*-1,'Moneda Fiat'!E1464-'Moneda Fiat'!F1464)</f>
        <v>0</v>
      </c>
    </row>
    <row r="1465" spans="1:11" ht="15" customHeight="1" x14ac:dyDescent="0.25">
      <c r="A1465" s="13"/>
      <c r="B1465" s="14"/>
      <c r="C1465" s="60"/>
      <c r="D1465" s="61" t="e">
        <f>Tabla33[[#This Row],[CANTIDADEN FIAT]]/E1465</f>
        <v>#DIV/0!</v>
      </c>
      <c r="E1465" s="6"/>
      <c r="F1465" s="6"/>
      <c r="G1465" s="2"/>
      <c r="H1465" s="16"/>
      <c r="I1465" s="16"/>
      <c r="J1465" s="16"/>
      <c r="K1465" s="3">
        <f>IF('Moneda Fiat'!A1465="Venta",(E1465+F1465)*-1,'Moneda Fiat'!E1465-'Moneda Fiat'!F1465)</f>
        <v>0</v>
      </c>
    </row>
    <row r="1466" spans="1:11" ht="15" customHeight="1" x14ac:dyDescent="0.25">
      <c r="A1466" s="13"/>
      <c r="B1466" s="14"/>
      <c r="C1466" s="60"/>
      <c r="D1466" s="61" t="e">
        <f>Tabla33[[#This Row],[CANTIDADEN FIAT]]/E1466</f>
        <v>#DIV/0!</v>
      </c>
      <c r="E1466" s="6"/>
      <c r="F1466" s="6"/>
      <c r="G1466" s="2"/>
      <c r="H1466" s="16"/>
      <c r="I1466" s="16"/>
      <c r="J1466" s="16"/>
      <c r="K1466" s="3">
        <f>IF('Moneda Fiat'!A1466="Venta",(E1466+F1466)*-1,'Moneda Fiat'!E1466-'Moneda Fiat'!F1466)</f>
        <v>0</v>
      </c>
    </row>
    <row r="1467" spans="1:11" ht="15" customHeight="1" x14ac:dyDescent="0.25">
      <c r="A1467" s="13"/>
      <c r="B1467" s="14"/>
      <c r="C1467" s="60"/>
      <c r="D1467" s="61" t="e">
        <f>Tabla33[[#This Row],[CANTIDADEN FIAT]]/E1467</f>
        <v>#DIV/0!</v>
      </c>
      <c r="E1467" s="6"/>
      <c r="F1467" s="6"/>
      <c r="G1467" s="2"/>
      <c r="H1467" s="16"/>
      <c r="I1467" s="16"/>
      <c r="J1467" s="16"/>
      <c r="K1467" s="3">
        <f>IF('Moneda Fiat'!A1467="Venta",(E1467+F1467)*-1,'Moneda Fiat'!E1467-'Moneda Fiat'!F1467)</f>
        <v>0</v>
      </c>
    </row>
    <row r="1468" spans="1:11" ht="15" customHeight="1" x14ac:dyDescent="0.25">
      <c r="A1468" s="13"/>
      <c r="B1468" s="14"/>
      <c r="C1468" s="60"/>
      <c r="D1468" s="61" t="e">
        <f>Tabla33[[#This Row],[CANTIDADEN FIAT]]/E1468</f>
        <v>#DIV/0!</v>
      </c>
      <c r="E1468" s="6"/>
      <c r="F1468" s="6"/>
      <c r="G1468" s="2"/>
      <c r="H1468" s="16"/>
      <c r="I1468" s="16"/>
      <c r="J1468" s="16"/>
      <c r="K1468" s="3">
        <f>IF('Moneda Fiat'!A1468="Venta",(E1468+F1468)*-1,'Moneda Fiat'!E1468-'Moneda Fiat'!F1468)</f>
        <v>0</v>
      </c>
    </row>
    <row r="1469" spans="1:11" ht="15" customHeight="1" x14ac:dyDescent="0.25">
      <c r="A1469" s="13"/>
      <c r="B1469" s="14"/>
      <c r="C1469" s="60"/>
      <c r="D1469" s="61" t="e">
        <f>Tabla33[[#This Row],[CANTIDADEN FIAT]]/E1469</f>
        <v>#DIV/0!</v>
      </c>
      <c r="E1469" s="6"/>
      <c r="F1469" s="6"/>
      <c r="G1469" s="2"/>
      <c r="H1469" s="16"/>
      <c r="I1469" s="16"/>
      <c r="J1469" s="16"/>
      <c r="K1469" s="3">
        <f>IF('Moneda Fiat'!A1469="Venta",(E1469+F1469)*-1,'Moneda Fiat'!E1469-'Moneda Fiat'!F1469)</f>
        <v>0</v>
      </c>
    </row>
    <row r="1470" spans="1:11" ht="15" customHeight="1" x14ac:dyDescent="0.25">
      <c r="A1470" s="13"/>
      <c r="B1470" s="14"/>
      <c r="C1470" s="60"/>
      <c r="D1470" s="61" t="e">
        <f>Tabla33[[#This Row],[CANTIDADEN FIAT]]/E1470</f>
        <v>#DIV/0!</v>
      </c>
      <c r="E1470" s="6"/>
      <c r="F1470" s="6"/>
      <c r="G1470" s="2"/>
      <c r="H1470" s="16"/>
      <c r="I1470" s="16"/>
      <c r="J1470" s="16"/>
      <c r="K1470" s="3">
        <f>IF('Moneda Fiat'!A1470="Venta",(E1470+F1470)*-1,'Moneda Fiat'!E1470-'Moneda Fiat'!F1470)</f>
        <v>0</v>
      </c>
    </row>
    <row r="1471" spans="1:11" ht="15" customHeight="1" x14ac:dyDescent="0.25">
      <c r="A1471" s="13"/>
      <c r="B1471" s="14"/>
      <c r="C1471" s="60"/>
      <c r="D1471" s="61" t="e">
        <f>Tabla33[[#This Row],[CANTIDADEN FIAT]]/E1471</f>
        <v>#DIV/0!</v>
      </c>
      <c r="E1471" s="6"/>
      <c r="F1471" s="6"/>
      <c r="G1471" s="2"/>
      <c r="H1471" s="16"/>
      <c r="I1471" s="16"/>
      <c r="J1471" s="16"/>
      <c r="K1471" s="3">
        <f>IF('Moneda Fiat'!A1471="Venta",(E1471+F1471)*-1,'Moneda Fiat'!E1471-'Moneda Fiat'!F1471)</f>
        <v>0</v>
      </c>
    </row>
    <row r="1472" spans="1:11" ht="15" customHeight="1" x14ac:dyDescent="0.25">
      <c r="A1472" s="13"/>
      <c r="B1472" s="14"/>
      <c r="C1472" s="60"/>
      <c r="D1472" s="61" t="e">
        <f>Tabla33[[#This Row],[CANTIDADEN FIAT]]/E1472</f>
        <v>#DIV/0!</v>
      </c>
      <c r="E1472" s="6"/>
      <c r="F1472" s="6"/>
      <c r="G1472" s="2"/>
      <c r="H1472" s="16"/>
      <c r="I1472" s="16"/>
      <c r="J1472" s="16"/>
      <c r="K1472" s="3">
        <f>IF('Moneda Fiat'!A1472="Venta",(E1472+F1472)*-1,'Moneda Fiat'!E1472-'Moneda Fiat'!F1472)</f>
        <v>0</v>
      </c>
    </row>
    <row r="1473" spans="1:11" ht="15" customHeight="1" x14ac:dyDescent="0.25">
      <c r="A1473" s="13"/>
      <c r="B1473" s="14"/>
      <c r="C1473" s="60"/>
      <c r="D1473" s="61" t="e">
        <f>Tabla33[[#This Row],[CANTIDADEN FIAT]]/E1473</f>
        <v>#DIV/0!</v>
      </c>
      <c r="E1473" s="6"/>
      <c r="F1473" s="6"/>
      <c r="G1473" s="2"/>
      <c r="H1473" s="16"/>
      <c r="I1473" s="16"/>
      <c r="J1473" s="16"/>
      <c r="K1473" s="3">
        <f>IF('Moneda Fiat'!A1473="Venta",(E1473+F1473)*-1,'Moneda Fiat'!E1473-'Moneda Fiat'!F1473)</f>
        <v>0</v>
      </c>
    </row>
    <row r="1474" spans="1:11" ht="15" customHeight="1" x14ac:dyDescent="0.25">
      <c r="A1474" s="13"/>
      <c r="B1474" s="14"/>
      <c r="C1474" s="60"/>
      <c r="D1474" s="61" t="e">
        <f>Tabla33[[#This Row],[CANTIDADEN FIAT]]/E1474</f>
        <v>#DIV/0!</v>
      </c>
      <c r="E1474" s="6"/>
      <c r="F1474" s="6"/>
      <c r="G1474" s="2"/>
      <c r="H1474" s="16"/>
      <c r="I1474" s="16"/>
      <c r="J1474" s="16"/>
      <c r="K1474" s="3">
        <f>IF('Moneda Fiat'!A1474="Venta",(E1474+F1474)*-1,'Moneda Fiat'!E1474-'Moneda Fiat'!F1474)</f>
        <v>0</v>
      </c>
    </row>
    <row r="1475" spans="1:11" ht="15" customHeight="1" x14ac:dyDescent="0.25">
      <c r="A1475" s="13"/>
      <c r="B1475" s="14"/>
      <c r="C1475" s="60"/>
      <c r="D1475" s="61" t="e">
        <f>Tabla33[[#This Row],[CANTIDADEN FIAT]]/E1475</f>
        <v>#DIV/0!</v>
      </c>
      <c r="E1475" s="6"/>
      <c r="F1475" s="6"/>
      <c r="G1475" s="2"/>
      <c r="H1475" s="16"/>
      <c r="I1475" s="16"/>
      <c r="J1475" s="16"/>
      <c r="K1475" s="3">
        <f>IF('Moneda Fiat'!A1475="Venta",(E1475+F1475)*-1,'Moneda Fiat'!E1475-'Moneda Fiat'!F1475)</f>
        <v>0</v>
      </c>
    </row>
    <row r="1476" spans="1:11" ht="15" customHeight="1" x14ac:dyDescent="0.25">
      <c r="A1476" s="13"/>
      <c r="B1476" s="14"/>
      <c r="C1476" s="60"/>
      <c r="D1476" s="61" t="e">
        <f>Tabla33[[#This Row],[CANTIDADEN FIAT]]/E1476</f>
        <v>#DIV/0!</v>
      </c>
      <c r="E1476" s="6"/>
      <c r="F1476" s="6"/>
      <c r="G1476" s="2"/>
      <c r="H1476" s="16"/>
      <c r="I1476" s="16"/>
      <c r="J1476" s="16"/>
      <c r="K1476" s="3">
        <f>IF('Moneda Fiat'!A1476="Venta",(E1476+F1476)*-1,'Moneda Fiat'!E1476-'Moneda Fiat'!F1476)</f>
        <v>0</v>
      </c>
    </row>
    <row r="1477" spans="1:11" ht="15" customHeight="1" x14ac:dyDescent="0.25">
      <c r="A1477" s="13"/>
      <c r="B1477" s="14"/>
      <c r="C1477" s="60"/>
      <c r="D1477" s="61" t="e">
        <f>Tabla33[[#This Row],[CANTIDADEN FIAT]]/E1477</f>
        <v>#DIV/0!</v>
      </c>
      <c r="E1477" s="6"/>
      <c r="F1477" s="6"/>
      <c r="G1477" s="2"/>
      <c r="H1477" s="16"/>
      <c r="I1477" s="16"/>
      <c r="J1477" s="16"/>
      <c r="K1477" s="3">
        <f>IF('Moneda Fiat'!A1477="Venta",(E1477+F1477)*-1,'Moneda Fiat'!E1477-'Moneda Fiat'!F1477)</f>
        <v>0</v>
      </c>
    </row>
    <row r="1478" spans="1:11" ht="15" customHeight="1" x14ac:dyDescent="0.25">
      <c r="A1478" s="13"/>
      <c r="B1478" s="14"/>
      <c r="C1478" s="60"/>
      <c r="D1478" s="61" t="e">
        <f>Tabla33[[#This Row],[CANTIDADEN FIAT]]/E1478</f>
        <v>#DIV/0!</v>
      </c>
      <c r="E1478" s="6"/>
      <c r="F1478" s="6"/>
      <c r="G1478" s="2"/>
      <c r="H1478" s="16"/>
      <c r="I1478" s="16"/>
      <c r="J1478" s="16"/>
      <c r="K1478" s="3">
        <f>IF('Moneda Fiat'!A1478="Venta",(E1478+F1478)*-1,'Moneda Fiat'!E1478-'Moneda Fiat'!F1478)</f>
        <v>0</v>
      </c>
    </row>
    <row r="1479" spans="1:11" ht="15" customHeight="1" x14ac:dyDescent="0.25">
      <c r="A1479" s="13"/>
      <c r="B1479" s="14"/>
      <c r="C1479" s="60"/>
      <c r="D1479" s="61" t="e">
        <f>Tabla33[[#This Row],[CANTIDADEN FIAT]]/E1479</f>
        <v>#DIV/0!</v>
      </c>
      <c r="E1479" s="6"/>
      <c r="F1479" s="6"/>
      <c r="G1479" s="2"/>
      <c r="H1479" s="16"/>
      <c r="I1479" s="16"/>
      <c r="J1479" s="16"/>
      <c r="K1479" s="3">
        <f>IF('Moneda Fiat'!A1479="Venta",(E1479+F1479)*-1,'Moneda Fiat'!E1479-'Moneda Fiat'!F1479)</f>
        <v>0</v>
      </c>
    </row>
    <row r="1480" spans="1:11" ht="15" customHeight="1" x14ac:dyDescent="0.25">
      <c r="A1480" s="13"/>
      <c r="B1480" s="14"/>
      <c r="C1480" s="60"/>
      <c r="D1480" s="61" t="e">
        <f>Tabla33[[#This Row],[CANTIDADEN FIAT]]/E1480</f>
        <v>#DIV/0!</v>
      </c>
      <c r="E1480" s="6"/>
      <c r="F1480" s="6"/>
      <c r="G1480" s="2"/>
      <c r="H1480" s="16"/>
      <c r="I1480" s="16"/>
      <c r="J1480" s="16"/>
      <c r="K1480" s="3">
        <f>IF('Moneda Fiat'!A1480="Venta",(E1480+F1480)*-1,'Moneda Fiat'!E1480-'Moneda Fiat'!F1480)</f>
        <v>0</v>
      </c>
    </row>
    <row r="1481" spans="1:11" ht="15" customHeight="1" x14ac:dyDescent="0.25">
      <c r="A1481" s="13"/>
      <c r="B1481" s="14"/>
      <c r="C1481" s="60"/>
      <c r="D1481" s="61" t="e">
        <f>Tabla33[[#This Row],[CANTIDADEN FIAT]]/E1481</f>
        <v>#DIV/0!</v>
      </c>
      <c r="E1481" s="6"/>
      <c r="F1481" s="6"/>
      <c r="G1481" s="2"/>
      <c r="H1481" s="16"/>
      <c r="I1481" s="16"/>
      <c r="J1481" s="16"/>
      <c r="K1481" s="3">
        <f>IF('Moneda Fiat'!A1481="Venta",(E1481+F1481)*-1,'Moneda Fiat'!E1481-'Moneda Fiat'!F1481)</f>
        <v>0</v>
      </c>
    </row>
    <row r="1482" spans="1:11" ht="15" customHeight="1" x14ac:dyDescent="0.25">
      <c r="A1482" s="13"/>
      <c r="B1482" s="14"/>
      <c r="C1482" s="60"/>
      <c r="D1482" s="61" t="e">
        <f>Tabla33[[#This Row],[CANTIDADEN FIAT]]/E1482</f>
        <v>#DIV/0!</v>
      </c>
      <c r="E1482" s="6"/>
      <c r="F1482" s="6"/>
      <c r="G1482" s="2"/>
      <c r="H1482" s="16"/>
      <c r="I1482" s="16"/>
      <c r="J1482" s="16"/>
      <c r="K1482" s="3">
        <f>IF('Moneda Fiat'!A1482="Venta",(E1482+F1482)*-1,'Moneda Fiat'!E1482-'Moneda Fiat'!F1482)</f>
        <v>0</v>
      </c>
    </row>
    <row r="1483" spans="1:11" ht="15" customHeight="1" x14ac:dyDescent="0.25">
      <c r="A1483" s="13"/>
      <c r="B1483" s="14"/>
      <c r="C1483" s="60"/>
      <c r="D1483" s="61" t="e">
        <f>Tabla33[[#This Row],[CANTIDADEN FIAT]]/E1483</f>
        <v>#DIV/0!</v>
      </c>
      <c r="E1483" s="6"/>
      <c r="F1483" s="6"/>
      <c r="G1483" s="2"/>
      <c r="H1483" s="16"/>
      <c r="I1483" s="16"/>
      <c r="J1483" s="16"/>
      <c r="K1483" s="3">
        <f>IF('Moneda Fiat'!A1483="Venta",(E1483+F1483)*-1,'Moneda Fiat'!E1483-'Moneda Fiat'!F1483)</f>
        <v>0</v>
      </c>
    </row>
    <row r="1484" spans="1:11" ht="15" customHeight="1" x14ac:dyDescent="0.25">
      <c r="A1484" s="13"/>
      <c r="B1484" s="14"/>
      <c r="C1484" s="60"/>
      <c r="D1484" s="61" t="e">
        <f>Tabla33[[#This Row],[CANTIDADEN FIAT]]/E1484</f>
        <v>#DIV/0!</v>
      </c>
      <c r="E1484" s="6"/>
      <c r="F1484" s="6"/>
      <c r="G1484" s="2"/>
      <c r="H1484" s="16"/>
      <c r="I1484" s="16"/>
      <c r="J1484" s="16"/>
      <c r="K1484" s="3">
        <f>IF('Moneda Fiat'!A1484="Venta",(E1484+F1484)*-1,'Moneda Fiat'!E1484-'Moneda Fiat'!F1484)</f>
        <v>0</v>
      </c>
    </row>
    <row r="1485" spans="1:11" ht="15" customHeight="1" x14ac:dyDescent="0.25">
      <c r="A1485" s="13"/>
      <c r="B1485" s="14"/>
      <c r="C1485" s="60"/>
      <c r="D1485" s="61" t="e">
        <f>Tabla33[[#This Row],[CANTIDADEN FIAT]]/E1485</f>
        <v>#DIV/0!</v>
      </c>
      <c r="E1485" s="6"/>
      <c r="F1485" s="6"/>
      <c r="G1485" s="2"/>
      <c r="H1485" s="16"/>
      <c r="I1485" s="16"/>
      <c r="J1485" s="16"/>
      <c r="K1485" s="3">
        <f>IF('Moneda Fiat'!A1485="Venta",(E1485+F1485)*-1,'Moneda Fiat'!E1485-'Moneda Fiat'!F1485)</f>
        <v>0</v>
      </c>
    </row>
    <row r="1486" spans="1:11" ht="15" customHeight="1" x14ac:dyDescent="0.25">
      <c r="A1486" s="13"/>
      <c r="B1486" s="14"/>
      <c r="C1486" s="60"/>
      <c r="D1486" s="61" t="e">
        <f>Tabla33[[#This Row],[CANTIDADEN FIAT]]/E1486</f>
        <v>#DIV/0!</v>
      </c>
      <c r="E1486" s="6"/>
      <c r="F1486" s="6"/>
      <c r="G1486" s="2"/>
      <c r="H1486" s="16"/>
      <c r="I1486" s="16"/>
      <c r="J1486" s="16"/>
      <c r="K1486" s="3">
        <f>IF('Moneda Fiat'!A1486="Venta",(E1486+F1486)*-1,'Moneda Fiat'!E1486-'Moneda Fiat'!F1486)</f>
        <v>0</v>
      </c>
    </row>
    <row r="1487" spans="1:11" ht="15" customHeight="1" x14ac:dyDescent="0.25">
      <c r="A1487" s="13"/>
      <c r="B1487" s="14"/>
      <c r="C1487" s="60"/>
      <c r="D1487" s="61" t="e">
        <f>Tabla33[[#This Row],[CANTIDADEN FIAT]]/E1487</f>
        <v>#DIV/0!</v>
      </c>
      <c r="E1487" s="6"/>
      <c r="F1487" s="6"/>
      <c r="G1487" s="2"/>
      <c r="H1487" s="16"/>
      <c r="I1487" s="16"/>
      <c r="J1487" s="16"/>
      <c r="K1487" s="3">
        <f>IF('Moneda Fiat'!A1487="Venta",(E1487+F1487)*-1,'Moneda Fiat'!E1487-'Moneda Fiat'!F1487)</f>
        <v>0</v>
      </c>
    </row>
    <row r="1488" spans="1:11" ht="15" customHeight="1" x14ac:dyDescent="0.25">
      <c r="A1488" s="13"/>
      <c r="B1488" s="14"/>
      <c r="C1488" s="60"/>
      <c r="D1488" s="61" t="e">
        <f>Tabla33[[#This Row],[CANTIDADEN FIAT]]/E1488</f>
        <v>#DIV/0!</v>
      </c>
      <c r="E1488" s="6"/>
      <c r="F1488" s="6"/>
      <c r="G1488" s="2"/>
      <c r="H1488" s="16"/>
      <c r="I1488" s="16"/>
      <c r="J1488" s="16"/>
      <c r="K1488" s="3">
        <f>IF('Moneda Fiat'!A1488="Venta",(E1488+F1488)*-1,'Moneda Fiat'!E1488-'Moneda Fiat'!F1488)</f>
        <v>0</v>
      </c>
    </row>
    <row r="1489" spans="1:11" ht="15" customHeight="1" x14ac:dyDescent="0.25">
      <c r="A1489" s="13"/>
      <c r="B1489" s="14"/>
      <c r="C1489" s="60"/>
      <c r="D1489" s="61" t="e">
        <f>Tabla33[[#This Row],[CANTIDADEN FIAT]]/E1489</f>
        <v>#DIV/0!</v>
      </c>
      <c r="E1489" s="6"/>
      <c r="F1489" s="6"/>
      <c r="G1489" s="2"/>
      <c r="H1489" s="16"/>
      <c r="I1489" s="16"/>
      <c r="J1489" s="16"/>
      <c r="K1489" s="3">
        <f>IF('Moneda Fiat'!A1489="Venta",(E1489+F1489)*-1,'Moneda Fiat'!E1489-'Moneda Fiat'!F1489)</f>
        <v>0</v>
      </c>
    </row>
    <row r="1490" spans="1:11" ht="15" customHeight="1" x14ac:dyDescent="0.25">
      <c r="A1490" s="13"/>
      <c r="B1490" s="14"/>
      <c r="C1490" s="60"/>
      <c r="D1490" s="61" t="e">
        <f>Tabla33[[#This Row],[CANTIDADEN FIAT]]/E1490</f>
        <v>#DIV/0!</v>
      </c>
      <c r="E1490" s="6"/>
      <c r="F1490" s="6"/>
      <c r="G1490" s="2"/>
      <c r="H1490" s="16"/>
      <c r="I1490" s="16"/>
      <c r="J1490" s="16"/>
      <c r="K1490" s="3">
        <f>IF('Moneda Fiat'!A1490="Venta",(E1490+F1490)*-1,'Moneda Fiat'!E1490-'Moneda Fiat'!F1490)</f>
        <v>0</v>
      </c>
    </row>
    <row r="1491" spans="1:11" ht="15" customHeight="1" x14ac:dyDescent="0.25">
      <c r="A1491" s="13"/>
      <c r="B1491" s="14"/>
      <c r="C1491" s="60"/>
      <c r="D1491" s="61" t="e">
        <f>Tabla33[[#This Row],[CANTIDADEN FIAT]]/E1491</f>
        <v>#DIV/0!</v>
      </c>
      <c r="E1491" s="6"/>
      <c r="F1491" s="6"/>
      <c r="G1491" s="2"/>
      <c r="H1491" s="16"/>
      <c r="I1491" s="16"/>
      <c r="J1491" s="16"/>
      <c r="K1491" s="3">
        <f>IF('Moneda Fiat'!A1491="Venta",(E1491+F1491)*-1,'Moneda Fiat'!E1491-'Moneda Fiat'!F1491)</f>
        <v>0</v>
      </c>
    </row>
    <row r="1492" spans="1:11" ht="15" customHeight="1" x14ac:dyDescent="0.25">
      <c r="A1492" s="13"/>
      <c r="B1492" s="14"/>
      <c r="C1492" s="60"/>
      <c r="D1492" s="61" t="e">
        <f>Tabla33[[#This Row],[CANTIDADEN FIAT]]/E1492</f>
        <v>#DIV/0!</v>
      </c>
      <c r="E1492" s="6"/>
      <c r="F1492" s="6"/>
      <c r="G1492" s="2"/>
      <c r="H1492" s="16"/>
      <c r="I1492" s="16"/>
      <c r="J1492" s="16"/>
      <c r="K1492" s="3">
        <f>IF('Moneda Fiat'!A1492="Venta",(E1492+F1492)*-1,'Moneda Fiat'!E1492-'Moneda Fiat'!F1492)</f>
        <v>0</v>
      </c>
    </row>
    <row r="1493" spans="1:11" ht="15" customHeight="1" x14ac:dyDescent="0.25">
      <c r="A1493" s="13"/>
      <c r="B1493" s="14"/>
      <c r="C1493" s="60"/>
      <c r="D1493" s="61" t="e">
        <f>Tabla33[[#This Row],[CANTIDADEN FIAT]]/E1493</f>
        <v>#DIV/0!</v>
      </c>
      <c r="E1493" s="6"/>
      <c r="F1493" s="6"/>
      <c r="G1493" s="2"/>
      <c r="H1493" s="16"/>
      <c r="I1493" s="16"/>
      <c r="J1493" s="16"/>
      <c r="K1493" s="3">
        <f>IF('Moneda Fiat'!A1493="Venta",(E1493+F1493)*-1,'Moneda Fiat'!E1493-'Moneda Fiat'!F1493)</f>
        <v>0</v>
      </c>
    </row>
    <row r="1494" spans="1:11" ht="15" customHeight="1" x14ac:dyDescent="0.25">
      <c r="A1494" s="13"/>
      <c r="B1494" s="14"/>
      <c r="C1494" s="60"/>
      <c r="D1494" s="61" t="e">
        <f>Tabla33[[#This Row],[CANTIDADEN FIAT]]/E1494</f>
        <v>#DIV/0!</v>
      </c>
      <c r="E1494" s="6"/>
      <c r="F1494" s="6"/>
      <c r="G1494" s="2"/>
      <c r="H1494" s="16"/>
      <c r="I1494" s="16"/>
      <c r="J1494" s="16"/>
      <c r="K1494" s="3">
        <f>IF('Moneda Fiat'!A1494="Venta",(E1494+F1494)*-1,'Moneda Fiat'!E1494-'Moneda Fiat'!F1494)</f>
        <v>0</v>
      </c>
    </row>
    <row r="1495" spans="1:11" ht="15" customHeight="1" x14ac:dyDescent="0.25">
      <c r="A1495" s="13"/>
      <c r="B1495" s="14"/>
      <c r="C1495" s="60"/>
      <c r="D1495" s="61" t="e">
        <f>Tabla33[[#This Row],[CANTIDADEN FIAT]]/E1495</f>
        <v>#DIV/0!</v>
      </c>
      <c r="E1495" s="6"/>
      <c r="F1495" s="6"/>
      <c r="G1495" s="2"/>
      <c r="H1495" s="16"/>
      <c r="I1495" s="16"/>
      <c r="J1495" s="16"/>
      <c r="K1495" s="3">
        <f>IF('Moneda Fiat'!A1495="Venta",(E1495+F1495)*-1,'Moneda Fiat'!E1495-'Moneda Fiat'!F1495)</f>
        <v>0</v>
      </c>
    </row>
    <row r="1496" spans="1:11" ht="15" customHeight="1" x14ac:dyDescent="0.25">
      <c r="A1496" s="13"/>
      <c r="B1496" s="14"/>
      <c r="C1496" s="60"/>
      <c r="D1496" s="61" t="e">
        <f>Tabla33[[#This Row],[CANTIDADEN FIAT]]/E1496</f>
        <v>#DIV/0!</v>
      </c>
      <c r="E1496" s="6"/>
      <c r="F1496" s="6"/>
      <c r="G1496" s="2"/>
      <c r="H1496" s="16"/>
      <c r="I1496" s="16"/>
      <c r="J1496" s="16"/>
      <c r="K1496" s="3">
        <f>IF('Moneda Fiat'!A1496="Venta",(E1496+F1496)*-1,'Moneda Fiat'!E1496-'Moneda Fiat'!F1496)</f>
        <v>0</v>
      </c>
    </row>
    <row r="1497" spans="1:11" ht="15" customHeight="1" x14ac:dyDescent="0.25">
      <c r="A1497" s="13"/>
      <c r="B1497" s="14"/>
      <c r="C1497" s="60"/>
      <c r="D1497" s="61" t="e">
        <f>Tabla33[[#This Row],[CANTIDADEN FIAT]]/E1497</f>
        <v>#DIV/0!</v>
      </c>
      <c r="E1497" s="6"/>
      <c r="F1497" s="6"/>
      <c r="G1497" s="2"/>
      <c r="H1497" s="16"/>
      <c r="I1497" s="16"/>
      <c r="J1497" s="16"/>
      <c r="K1497" s="3">
        <f>IF('Moneda Fiat'!A1497="Venta",(E1497+F1497)*-1,'Moneda Fiat'!E1497-'Moneda Fiat'!F1497)</f>
        <v>0</v>
      </c>
    </row>
    <row r="1498" spans="1:11" ht="15" customHeight="1" x14ac:dyDescent="0.25">
      <c r="A1498" s="13"/>
      <c r="B1498" s="14"/>
      <c r="C1498" s="60"/>
      <c r="D1498" s="61" t="e">
        <f>Tabla33[[#This Row],[CANTIDADEN FIAT]]/E1498</f>
        <v>#DIV/0!</v>
      </c>
      <c r="E1498" s="6"/>
      <c r="F1498" s="6"/>
      <c r="G1498" s="2"/>
      <c r="H1498" s="16"/>
      <c r="I1498" s="16"/>
      <c r="J1498" s="16"/>
      <c r="K1498" s="3">
        <f>IF('Moneda Fiat'!A1498="Venta",(E1498+F1498)*-1,'Moneda Fiat'!E1498-'Moneda Fiat'!F1498)</f>
        <v>0</v>
      </c>
    </row>
    <row r="1499" spans="1:11" ht="15" customHeight="1" x14ac:dyDescent="0.25">
      <c r="A1499" s="13"/>
      <c r="B1499" s="14"/>
      <c r="C1499" s="60"/>
      <c r="D1499" s="61" t="e">
        <f>Tabla33[[#This Row],[CANTIDADEN FIAT]]/E1499</f>
        <v>#DIV/0!</v>
      </c>
      <c r="E1499" s="6"/>
      <c r="F1499" s="6"/>
      <c r="G1499" s="2"/>
      <c r="H1499" s="16"/>
      <c r="I1499" s="16"/>
      <c r="J1499" s="16"/>
      <c r="K1499" s="3">
        <f>IF('Moneda Fiat'!A1499="Venta",(E1499+F1499)*-1,'Moneda Fiat'!E1499-'Moneda Fiat'!F1499)</f>
        <v>0</v>
      </c>
    </row>
    <row r="1500" spans="1:11" ht="15" customHeight="1" x14ac:dyDescent="0.25">
      <c r="A1500" s="13"/>
      <c r="B1500" s="14"/>
      <c r="C1500" s="60"/>
      <c r="D1500" s="61" t="e">
        <f>Tabla33[[#This Row],[CANTIDADEN FIAT]]/E1500</f>
        <v>#DIV/0!</v>
      </c>
      <c r="E1500" s="6"/>
      <c r="F1500" s="6"/>
      <c r="G1500" s="2"/>
      <c r="H1500" s="16"/>
      <c r="I1500" s="16"/>
      <c r="J1500" s="16"/>
      <c r="K1500" s="3">
        <f>IF('Moneda Fiat'!A1500="Venta",(E1500+F1500)*-1,'Moneda Fiat'!E1500-'Moneda Fiat'!F1500)</f>
        <v>0</v>
      </c>
    </row>
    <row r="1501" spans="1:11" ht="15" customHeight="1" x14ac:dyDescent="0.25">
      <c r="A1501" s="13"/>
      <c r="B1501" s="14"/>
      <c r="C1501" s="60"/>
      <c r="D1501" s="61" t="e">
        <f>Tabla33[[#This Row],[CANTIDADEN FIAT]]/E1501</f>
        <v>#DIV/0!</v>
      </c>
      <c r="E1501" s="6"/>
      <c r="F1501" s="6"/>
      <c r="G1501" s="2"/>
      <c r="H1501" s="16"/>
      <c r="I1501" s="16"/>
      <c r="J1501" s="16"/>
      <c r="K1501" s="3">
        <f>IF('Moneda Fiat'!A1501="Venta",(E1501+F1501)*-1,'Moneda Fiat'!E1501-'Moneda Fiat'!F1501)</f>
        <v>0</v>
      </c>
    </row>
    <row r="1502" spans="1:11" ht="15" customHeight="1" x14ac:dyDescent="0.25">
      <c r="A1502" s="13"/>
      <c r="B1502" s="14"/>
      <c r="C1502" s="60"/>
      <c r="D1502" s="61" t="e">
        <f>Tabla33[[#This Row],[CANTIDADEN FIAT]]/E1502</f>
        <v>#DIV/0!</v>
      </c>
      <c r="E1502" s="6"/>
      <c r="F1502" s="6"/>
      <c r="G1502" s="2"/>
      <c r="H1502" s="16"/>
      <c r="I1502" s="16"/>
      <c r="J1502" s="16"/>
      <c r="K1502" s="3">
        <f>IF('Moneda Fiat'!A1502="Venta",(E1502+F1502)*-1,'Moneda Fiat'!E1502-'Moneda Fiat'!F1502)</f>
        <v>0</v>
      </c>
    </row>
    <row r="1503" spans="1:11" ht="15" customHeight="1" x14ac:dyDescent="0.25">
      <c r="A1503" s="13"/>
      <c r="B1503" s="14"/>
      <c r="C1503" s="60"/>
      <c r="D1503" s="61" t="e">
        <f>Tabla33[[#This Row],[CANTIDADEN FIAT]]/E1503</f>
        <v>#DIV/0!</v>
      </c>
      <c r="E1503" s="6"/>
      <c r="F1503" s="6"/>
      <c r="G1503" s="2"/>
      <c r="H1503" s="16"/>
      <c r="I1503" s="16"/>
      <c r="J1503" s="16"/>
      <c r="K1503" s="3">
        <f>IF('Moneda Fiat'!A1503="Venta",(E1503+F1503)*-1,'Moneda Fiat'!E1503-'Moneda Fiat'!F1503)</f>
        <v>0</v>
      </c>
    </row>
    <row r="1504" spans="1:11" ht="15" customHeight="1" x14ac:dyDescent="0.25">
      <c r="A1504" s="13"/>
      <c r="B1504" s="14"/>
      <c r="C1504" s="60"/>
      <c r="D1504" s="61" t="e">
        <f>Tabla33[[#This Row],[CANTIDADEN FIAT]]/E1504</f>
        <v>#DIV/0!</v>
      </c>
      <c r="E1504" s="6"/>
      <c r="F1504" s="6"/>
      <c r="G1504" s="2"/>
      <c r="H1504" s="16"/>
      <c r="I1504" s="16"/>
      <c r="J1504" s="16"/>
      <c r="K1504" s="3">
        <f>IF('Moneda Fiat'!A1504="Venta",(E1504+F1504)*-1,'Moneda Fiat'!E1504-'Moneda Fiat'!F1504)</f>
        <v>0</v>
      </c>
    </row>
    <row r="1505" spans="1:11" ht="15" customHeight="1" x14ac:dyDescent="0.25">
      <c r="A1505" s="13"/>
      <c r="B1505" s="14"/>
      <c r="C1505" s="60"/>
      <c r="D1505" s="61" t="e">
        <f>Tabla33[[#This Row],[CANTIDADEN FIAT]]/E1505</f>
        <v>#DIV/0!</v>
      </c>
      <c r="E1505" s="6"/>
      <c r="F1505" s="6"/>
      <c r="G1505" s="2"/>
      <c r="H1505" s="16"/>
      <c r="I1505" s="16"/>
      <c r="J1505" s="16"/>
      <c r="K1505" s="3">
        <f>IF('Moneda Fiat'!A1505="Venta",(E1505+F1505)*-1,'Moneda Fiat'!E1505-'Moneda Fiat'!F1505)</f>
        <v>0</v>
      </c>
    </row>
    <row r="1506" spans="1:11" ht="15" customHeight="1" x14ac:dyDescent="0.25">
      <c r="A1506" s="13"/>
      <c r="B1506" s="14"/>
      <c r="C1506" s="60"/>
      <c r="D1506" s="61" t="e">
        <f>Tabla33[[#This Row],[CANTIDADEN FIAT]]/E1506</f>
        <v>#DIV/0!</v>
      </c>
      <c r="E1506" s="6"/>
      <c r="F1506" s="6"/>
      <c r="G1506" s="2"/>
      <c r="H1506" s="16"/>
      <c r="I1506" s="16"/>
      <c r="J1506" s="16"/>
      <c r="K1506" s="3">
        <f>IF('Moneda Fiat'!A1506="Venta",(E1506+F1506)*-1,'Moneda Fiat'!E1506-'Moneda Fiat'!F1506)</f>
        <v>0</v>
      </c>
    </row>
    <row r="1507" spans="1:11" ht="15" customHeight="1" x14ac:dyDescent="0.25">
      <c r="A1507" s="13"/>
      <c r="B1507" s="14"/>
      <c r="C1507" s="60"/>
      <c r="D1507" s="61" t="e">
        <f>Tabla33[[#This Row],[CANTIDADEN FIAT]]/E1507</f>
        <v>#DIV/0!</v>
      </c>
      <c r="E1507" s="6"/>
      <c r="F1507" s="6"/>
      <c r="G1507" s="2"/>
      <c r="H1507" s="16"/>
      <c r="I1507" s="16"/>
      <c r="J1507" s="16"/>
      <c r="K1507" s="3">
        <f>IF('Moneda Fiat'!A1507="Venta",(E1507+F1507)*-1,'Moneda Fiat'!E1507-'Moneda Fiat'!F1507)</f>
        <v>0</v>
      </c>
    </row>
    <row r="1508" spans="1:11" ht="15" customHeight="1" x14ac:dyDescent="0.25">
      <c r="A1508" s="13"/>
      <c r="B1508" s="14"/>
      <c r="C1508" s="60"/>
      <c r="D1508" s="61" t="e">
        <f>Tabla33[[#This Row],[CANTIDADEN FIAT]]/E1508</f>
        <v>#DIV/0!</v>
      </c>
      <c r="E1508" s="6"/>
      <c r="F1508" s="6"/>
      <c r="G1508" s="2"/>
      <c r="H1508" s="16"/>
      <c r="I1508" s="16"/>
      <c r="J1508" s="16"/>
      <c r="K1508" s="3">
        <f>IF('Moneda Fiat'!A1508="Venta",(E1508+F1508)*-1,'Moneda Fiat'!E1508-'Moneda Fiat'!F1508)</f>
        <v>0</v>
      </c>
    </row>
    <row r="1509" spans="1:11" ht="15" customHeight="1" x14ac:dyDescent="0.25">
      <c r="A1509" s="13"/>
      <c r="B1509" s="14"/>
      <c r="C1509" s="60"/>
      <c r="D1509" s="61" t="e">
        <f>Tabla33[[#This Row],[CANTIDADEN FIAT]]/E1509</f>
        <v>#DIV/0!</v>
      </c>
      <c r="E1509" s="6"/>
      <c r="F1509" s="6"/>
      <c r="G1509" s="2"/>
      <c r="H1509" s="16"/>
      <c r="I1509" s="16"/>
      <c r="J1509" s="16"/>
      <c r="K1509" s="3">
        <f>IF('Moneda Fiat'!A1509="Venta",(E1509+F1509)*-1,'Moneda Fiat'!E1509-'Moneda Fiat'!F1509)</f>
        <v>0</v>
      </c>
    </row>
    <row r="1510" spans="1:11" ht="15" customHeight="1" x14ac:dyDescent="0.25">
      <c r="A1510" s="13"/>
      <c r="B1510" s="14"/>
      <c r="C1510" s="60"/>
      <c r="D1510" s="61" t="e">
        <f>Tabla33[[#This Row],[CANTIDADEN FIAT]]/E1510</f>
        <v>#DIV/0!</v>
      </c>
      <c r="E1510" s="6"/>
      <c r="F1510" s="6"/>
      <c r="G1510" s="2"/>
      <c r="H1510" s="16"/>
      <c r="I1510" s="16"/>
      <c r="J1510" s="16"/>
      <c r="K1510" s="3">
        <f>IF('Moneda Fiat'!A1510="Venta",(E1510+F1510)*-1,'Moneda Fiat'!E1510-'Moneda Fiat'!F1510)</f>
        <v>0</v>
      </c>
    </row>
    <row r="1511" spans="1:11" ht="15" customHeight="1" x14ac:dyDescent="0.25">
      <c r="A1511" s="13"/>
      <c r="B1511" s="14"/>
      <c r="C1511" s="60"/>
      <c r="D1511" s="61" t="e">
        <f>Tabla33[[#This Row],[CANTIDADEN FIAT]]/E1511</f>
        <v>#DIV/0!</v>
      </c>
      <c r="E1511" s="6"/>
      <c r="F1511" s="6"/>
      <c r="G1511" s="2"/>
      <c r="H1511" s="16"/>
      <c r="I1511" s="16"/>
      <c r="J1511" s="16"/>
      <c r="K1511" s="3">
        <f>IF('Moneda Fiat'!A1511="Venta",(E1511+F1511)*-1,'Moneda Fiat'!E1511-'Moneda Fiat'!F1511)</f>
        <v>0</v>
      </c>
    </row>
    <row r="1512" spans="1:11" ht="15" customHeight="1" x14ac:dyDescent="0.25">
      <c r="A1512" s="13"/>
      <c r="B1512" s="14"/>
      <c r="C1512" s="60"/>
      <c r="D1512" s="61" t="e">
        <f>Tabla33[[#This Row],[CANTIDADEN FIAT]]/E1512</f>
        <v>#DIV/0!</v>
      </c>
      <c r="E1512" s="6"/>
      <c r="F1512" s="6"/>
      <c r="G1512" s="2"/>
      <c r="H1512" s="16"/>
      <c r="I1512" s="16"/>
      <c r="J1512" s="16"/>
      <c r="K1512" s="3">
        <f>IF('Moneda Fiat'!A1512="Venta",(E1512+F1512)*-1,'Moneda Fiat'!E1512-'Moneda Fiat'!F1512)</f>
        <v>0</v>
      </c>
    </row>
    <row r="1513" spans="1:11" ht="15" customHeight="1" x14ac:dyDescent="0.25">
      <c r="A1513" s="13"/>
      <c r="B1513" s="14"/>
      <c r="C1513" s="60"/>
      <c r="D1513" s="61" t="e">
        <f>Tabla33[[#This Row],[CANTIDADEN FIAT]]/E1513</f>
        <v>#DIV/0!</v>
      </c>
      <c r="E1513" s="6"/>
      <c r="F1513" s="6"/>
      <c r="G1513" s="2"/>
      <c r="H1513" s="16"/>
      <c r="I1513" s="16"/>
      <c r="J1513" s="16"/>
      <c r="K1513" s="3">
        <f>IF('Moneda Fiat'!A1513="Venta",(E1513+F1513)*-1,'Moneda Fiat'!E1513-'Moneda Fiat'!F1513)</f>
        <v>0</v>
      </c>
    </row>
    <row r="1514" spans="1:11" ht="15" customHeight="1" x14ac:dyDescent="0.25">
      <c r="A1514" s="13"/>
      <c r="B1514" s="14"/>
      <c r="C1514" s="60"/>
      <c r="D1514" s="61" t="e">
        <f>Tabla33[[#This Row],[CANTIDADEN FIAT]]/E1514</f>
        <v>#DIV/0!</v>
      </c>
      <c r="E1514" s="6"/>
      <c r="F1514" s="6"/>
      <c r="G1514" s="2"/>
      <c r="H1514" s="16"/>
      <c r="I1514" s="16"/>
      <c r="J1514" s="16"/>
      <c r="K1514" s="3">
        <f>IF('Moneda Fiat'!A1514="Venta",(E1514+F1514)*-1,'Moneda Fiat'!E1514-'Moneda Fiat'!F1514)</f>
        <v>0</v>
      </c>
    </row>
    <row r="1515" spans="1:11" ht="15" customHeight="1" x14ac:dyDescent="0.25">
      <c r="A1515" s="13"/>
      <c r="B1515" s="14"/>
      <c r="C1515" s="60"/>
      <c r="D1515" s="61" t="e">
        <f>Tabla33[[#This Row],[CANTIDADEN FIAT]]/E1515</f>
        <v>#DIV/0!</v>
      </c>
      <c r="E1515" s="6"/>
      <c r="F1515" s="6"/>
      <c r="G1515" s="2"/>
      <c r="H1515" s="16"/>
      <c r="I1515" s="16"/>
      <c r="J1515" s="16"/>
      <c r="K1515" s="3">
        <f>IF('Moneda Fiat'!A1515="Venta",(E1515+F1515)*-1,'Moneda Fiat'!E1515-'Moneda Fiat'!F1515)</f>
        <v>0</v>
      </c>
    </row>
    <row r="1516" spans="1:11" ht="15" customHeight="1" x14ac:dyDescent="0.25">
      <c r="A1516" s="13"/>
      <c r="B1516" s="14"/>
      <c r="C1516" s="60"/>
      <c r="D1516" s="61" t="e">
        <f>Tabla33[[#This Row],[CANTIDADEN FIAT]]/E1516</f>
        <v>#DIV/0!</v>
      </c>
      <c r="E1516" s="6"/>
      <c r="F1516" s="6"/>
      <c r="G1516" s="2"/>
      <c r="H1516" s="16"/>
      <c r="I1516" s="16"/>
      <c r="J1516" s="16"/>
      <c r="K1516" s="3">
        <f>IF('Moneda Fiat'!A1516="Venta",(E1516+F1516)*-1,'Moneda Fiat'!E1516-'Moneda Fiat'!F1516)</f>
        <v>0</v>
      </c>
    </row>
    <row r="1517" spans="1:11" ht="15" customHeight="1" x14ac:dyDescent="0.25">
      <c r="A1517" s="13"/>
      <c r="B1517" s="14"/>
      <c r="C1517" s="60"/>
      <c r="D1517" s="61" t="e">
        <f>Tabla33[[#This Row],[CANTIDADEN FIAT]]/E1517</f>
        <v>#DIV/0!</v>
      </c>
      <c r="E1517" s="6"/>
      <c r="F1517" s="6"/>
      <c r="G1517" s="2"/>
      <c r="H1517" s="16"/>
      <c r="I1517" s="16"/>
      <c r="J1517" s="16"/>
      <c r="K1517" s="3">
        <f>IF('Moneda Fiat'!A1517="Venta",(E1517+F1517)*-1,'Moneda Fiat'!E1517-'Moneda Fiat'!F1517)</f>
        <v>0</v>
      </c>
    </row>
    <row r="1518" spans="1:11" ht="15" customHeight="1" x14ac:dyDescent="0.25">
      <c r="A1518" s="13"/>
      <c r="B1518" s="14"/>
      <c r="C1518" s="60"/>
      <c r="D1518" s="61" t="e">
        <f>Tabla33[[#This Row],[CANTIDADEN FIAT]]/E1518</f>
        <v>#DIV/0!</v>
      </c>
      <c r="E1518" s="6"/>
      <c r="F1518" s="6"/>
      <c r="G1518" s="2"/>
      <c r="H1518" s="16"/>
      <c r="I1518" s="16"/>
      <c r="J1518" s="16"/>
      <c r="K1518" s="3">
        <f>IF('Moneda Fiat'!A1518="Venta",(E1518+F1518)*-1,'Moneda Fiat'!E1518-'Moneda Fiat'!F1518)</f>
        <v>0</v>
      </c>
    </row>
    <row r="1519" spans="1:11" ht="15" customHeight="1" x14ac:dyDescent="0.25">
      <c r="A1519" s="13"/>
      <c r="B1519" s="14"/>
      <c r="C1519" s="60"/>
      <c r="D1519" s="61" t="e">
        <f>Tabla33[[#This Row],[CANTIDADEN FIAT]]/E1519</f>
        <v>#DIV/0!</v>
      </c>
      <c r="E1519" s="6"/>
      <c r="F1519" s="6"/>
      <c r="G1519" s="2"/>
      <c r="H1519" s="16"/>
      <c r="I1519" s="16"/>
      <c r="J1519" s="16"/>
      <c r="K1519" s="3">
        <f>IF('Moneda Fiat'!A1519="Venta",(E1519+F1519)*-1,'Moneda Fiat'!E1519-'Moneda Fiat'!F1519)</f>
        <v>0</v>
      </c>
    </row>
    <row r="1520" spans="1:11" ht="15" customHeight="1" x14ac:dyDescent="0.25">
      <c r="A1520" s="13"/>
      <c r="B1520" s="14"/>
      <c r="C1520" s="60"/>
      <c r="D1520" s="61" t="e">
        <f>Tabla33[[#This Row],[CANTIDADEN FIAT]]/E1520</f>
        <v>#DIV/0!</v>
      </c>
      <c r="E1520" s="6"/>
      <c r="F1520" s="6"/>
      <c r="G1520" s="2"/>
      <c r="H1520" s="16"/>
      <c r="I1520" s="16"/>
      <c r="J1520" s="16"/>
      <c r="K1520" s="3">
        <f>IF('Moneda Fiat'!A1520="Venta",(E1520+F1520)*-1,'Moneda Fiat'!E1520-'Moneda Fiat'!F1520)</f>
        <v>0</v>
      </c>
    </row>
    <row r="1521" spans="1:11" ht="15" customHeight="1" x14ac:dyDescent="0.25">
      <c r="A1521" s="13"/>
      <c r="B1521" s="14"/>
      <c r="C1521" s="60"/>
      <c r="D1521" s="61" t="e">
        <f>Tabla33[[#This Row],[CANTIDADEN FIAT]]/E1521</f>
        <v>#DIV/0!</v>
      </c>
      <c r="E1521" s="6"/>
      <c r="F1521" s="6"/>
      <c r="G1521" s="2"/>
      <c r="H1521" s="16"/>
      <c r="I1521" s="16"/>
      <c r="J1521" s="16"/>
      <c r="K1521" s="3">
        <f>IF('Moneda Fiat'!A1521="Venta",(E1521+F1521)*-1,'Moneda Fiat'!E1521-'Moneda Fiat'!F1521)</f>
        <v>0</v>
      </c>
    </row>
    <row r="1522" spans="1:11" ht="15" customHeight="1" x14ac:dyDescent="0.25">
      <c r="A1522" s="13"/>
      <c r="B1522" s="14"/>
      <c r="C1522" s="60"/>
      <c r="D1522" s="61" t="e">
        <f>Tabla33[[#This Row],[CANTIDADEN FIAT]]/E1522</f>
        <v>#DIV/0!</v>
      </c>
      <c r="E1522" s="6"/>
      <c r="F1522" s="6"/>
      <c r="G1522" s="2"/>
      <c r="H1522" s="16"/>
      <c r="I1522" s="16"/>
      <c r="J1522" s="16"/>
      <c r="K1522" s="3">
        <f>IF('Moneda Fiat'!A1522="Venta",(E1522+F1522)*-1,'Moneda Fiat'!E1522-'Moneda Fiat'!F1522)</f>
        <v>0</v>
      </c>
    </row>
    <row r="1523" spans="1:11" ht="15" customHeight="1" x14ac:dyDescent="0.25">
      <c r="A1523" s="13"/>
      <c r="B1523" s="14"/>
      <c r="C1523" s="60"/>
      <c r="D1523" s="61" t="e">
        <f>Tabla33[[#This Row],[CANTIDADEN FIAT]]/E1523</f>
        <v>#DIV/0!</v>
      </c>
      <c r="E1523" s="6"/>
      <c r="F1523" s="6"/>
      <c r="G1523" s="2"/>
      <c r="H1523" s="16"/>
      <c r="I1523" s="16"/>
      <c r="J1523" s="16"/>
      <c r="K1523" s="3">
        <f>IF('Moneda Fiat'!A1523="Venta",(E1523+F1523)*-1,'Moneda Fiat'!E1523-'Moneda Fiat'!F1523)</f>
        <v>0</v>
      </c>
    </row>
    <row r="1524" spans="1:11" ht="15" customHeight="1" x14ac:dyDescent="0.25">
      <c r="A1524" s="13"/>
      <c r="B1524" s="14"/>
      <c r="C1524" s="60"/>
      <c r="D1524" s="61" t="e">
        <f>Tabla33[[#This Row],[CANTIDADEN FIAT]]/E1524</f>
        <v>#DIV/0!</v>
      </c>
      <c r="E1524" s="6"/>
      <c r="F1524" s="6"/>
      <c r="G1524" s="2"/>
      <c r="H1524" s="16"/>
      <c r="I1524" s="16"/>
      <c r="J1524" s="16"/>
      <c r="K1524" s="3">
        <f>IF('Moneda Fiat'!A1524="Venta",(E1524+F1524)*-1,'Moneda Fiat'!E1524-'Moneda Fiat'!F1524)</f>
        <v>0</v>
      </c>
    </row>
    <row r="1525" spans="1:11" ht="15" customHeight="1" x14ac:dyDescent="0.25">
      <c r="A1525" s="13"/>
      <c r="B1525" s="14"/>
      <c r="C1525" s="60"/>
      <c r="D1525" s="61" t="e">
        <f>Tabla33[[#This Row],[CANTIDADEN FIAT]]/E1525</f>
        <v>#DIV/0!</v>
      </c>
      <c r="E1525" s="6"/>
      <c r="F1525" s="6"/>
      <c r="G1525" s="2"/>
      <c r="H1525" s="16"/>
      <c r="I1525" s="16"/>
      <c r="J1525" s="16"/>
      <c r="K1525" s="3">
        <f>IF('Moneda Fiat'!A1525="Venta",(E1525+F1525)*-1,'Moneda Fiat'!E1525-'Moneda Fiat'!F1525)</f>
        <v>0</v>
      </c>
    </row>
    <row r="1526" spans="1:11" ht="15" customHeight="1" x14ac:dyDescent="0.25">
      <c r="A1526" s="13"/>
      <c r="B1526" s="14"/>
      <c r="C1526" s="60"/>
      <c r="D1526" s="61" t="e">
        <f>Tabla33[[#This Row],[CANTIDADEN FIAT]]/E1526</f>
        <v>#DIV/0!</v>
      </c>
      <c r="E1526" s="6"/>
      <c r="F1526" s="6"/>
      <c r="G1526" s="2"/>
      <c r="H1526" s="16"/>
      <c r="I1526" s="16"/>
      <c r="J1526" s="16"/>
      <c r="K1526" s="3">
        <f>IF('Moneda Fiat'!A1526="Venta",(E1526+F1526)*-1,'Moneda Fiat'!E1526-'Moneda Fiat'!F1526)</f>
        <v>0</v>
      </c>
    </row>
    <row r="1527" spans="1:11" ht="15" customHeight="1" x14ac:dyDescent="0.25">
      <c r="A1527" s="13"/>
      <c r="B1527" s="14"/>
      <c r="C1527" s="60"/>
      <c r="D1527" s="61" t="e">
        <f>Tabla33[[#This Row],[CANTIDADEN FIAT]]/E1527</f>
        <v>#DIV/0!</v>
      </c>
      <c r="E1527" s="6"/>
      <c r="F1527" s="6"/>
      <c r="G1527" s="2"/>
      <c r="H1527" s="16"/>
      <c r="I1527" s="16"/>
      <c r="J1527" s="16"/>
      <c r="K1527" s="3">
        <f>IF('Moneda Fiat'!A1527="Venta",(E1527+F1527)*-1,'Moneda Fiat'!E1527-'Moneda Fiat'!F1527)</f>
        <v>0</v>
      </c>
    </row>
    <row r="1528" spans="1:11" ht="15" customHeight="1" x14ac:dyDescent="0.25">
      <c r="A1528" s="13"/>
      <c r="B1528" s="14"/>
      <c r="C1528" s="60"/>
      <c r="D1528" s="61" t="e">
        <f>Tabla33[[#This Row],[CANTIDADEN FIAT]]/E1528</f>
        <v>#DIV/0!</v>
      </c>
      <c r="E1528" s="6"/>
      <c r="F1528" s="6"/>
      <c r="G1528" s="2"/>
      <c r="H1528" s="16"/>
      <c r="I1528" s="16"/>
      <c r="J1528" s="16"/>
      <c r="K1528" s="3">
        <f>IF('Moneda Fiat'!A1528="Venta",(E1528+F1528)*-1,'Moneda Fiat'!E1528-'Moneda Fiat'!F1528)</f>
        <v>0</v>
      </c>
    </row>
    <row r="1529" spans="1:11" ht="15" customHeight="1" x14ac:dyDescent="0.25">
      <c r="A1529" s="13"/>
      <c r="B1529" s="14"/>
      <c r="C1529" s="60"/>
      <c r="D1529" s="61" t="e">
        <f>Tabla33[[#This Row],[CANTIDADEN FIAT]]/E1529</f>
        <v>#DIV/0!</v>
      </c>
      <c r="E1529" s="6"/>
      <c r="F1529" s="6"/>
      <c r="G1529" s="2"/>
      <c r="H1529" s="16"/>
      <c r="I1529" s="16"/>
      <c r="J1529" s="16"/>
      <c r="K1529" s="3">
        <f>IF('Moneda Fiat'!A1529="Venta",(E1529+F1529)*-1,'Moneda Fiat'!E1529-'Moneda Fiat'!F1529)</f>
        <v>0</v>
      </c>
    </row>
    <row r="1530" spans="1:11" ht="15" customHeight="1" x14ac:dyDescent="0.25">
      <c r="A1530" s="13"/>
      <c r="B1530" s="14"/>
      <c r="C1530" s="60"/>
      <c r="D1530" s="61" t="e">
        <f>Tabla33[[#This Row],[CANTIDADEN FIAT]]/E1530</f>
        <v>#DIV/0!</v>
      </c>
      <c r="E1530" s="6"/>
      <c r="F1530" s="6"/>
      <c r="G1530" s="2"/>
      <c r="H1530" s="16"/>
      <c r="I1530" s="16"/>
      <c r="J1530" s="16"/>
      <c r="K1530" s="3">
        <f>IF('Moneda Fiat'!A1530="Venta",(E1530+F1530)*-1,'Moneda Fiat'!E1530-'Moneda Fiat'!F1530)</f>
        <v>0</v>
      </c>
    </row>
    <row r="1531" spans="1:11" ht="15" customHeight="1" x14ac:dyDescent="0.25">
      <c r="A1531" s="13"/>
      <c r="B1531" s="14"/>
      <c r="C1531" s="60"/>
      <c r="D1531" s="61" t="e">
        <f>Tabla33[[#This Row],[CANTIDADEN FIAT]]/E1531</f>
        <v>#DIV/0!</v>
      </c>
      <c r="E1531" s="6"/>
      <c r="F1531" s="6"/>
      <c r="G1531" s="2"/>
      <c r="H1531" s="16"/>
      <c r="I1531" s="16"/>
      <c r="J1531" s="16"/>
      <c r="K1531" s="3">
        <f>IF('Moneda Fiat'!A1531="Venta",(E1531+F1531)*-1,'Moneda Fiat'!E1531-'Moneda Fiat'!F1531)</f>
        <v>0</v>
      </c>
    </row>
    <row r="1532" spans="1:11" ht="15" customHeight="1" x14ac:dyDescent="0.25">
      <c r="A1532" s="13"/>
      <c r="B1532" s="14"/>
      <c r="C1532" s="60"/>
      <c r="D1532" s="61" t="e">
        <f>Tabla33[[#This Row],[CANTIDADEN FIAT]]/E1532</f>
        <v>#DIV/0!</v>
      </c>
      <c r="E1532" s="6"/>
      <c r="F1532" s="6"/>
      <c r="G1532" s="2"/>
      <c r="H1532" s="16"/>
      <c r="I1532" s="16"/>
      <c r="J1532" s="16"/>
      <c r="K1532" s="3">
        <f>IF('Moneda Fiat'!A1532="Venta",(E1532+F1532)*-1,'Moneda Fiat'!E1532-'Moneda Fiat'!F1532)</f>
        <v>0</v>
      </c>
    </row>
    <row r="1533" spans="1:11" ht="15" customHeight="1" x14ac:dyDescent="0.25">
      <c r="A1533" s="13"/>
      <c r="B1533" s="14"/>
      <c r="C1533" s="60"/>
      <c r="D1533" s="61" t="e">
        <f>Tabla33[[#This Row],[CANTIDADEN FIAT]]/E1533</f>
        <v>#DIV/0!</v>
      </c>
      <c r="E1533" s="6"/>
      <c r="F1533" s="6"/>
      <c r="G1533" s="2"/>
      <c r="H1533" s="16"/>
      <c r="I1533" s="16"/>
      <c r="J1533" s="16"/>
      <c r="K1533" s="3">
        <f>IF('Moneda Fiat'!A1533="Venta",(E1533+F1533)*-1,'Moneda Fiat'!E1533-'Moneda Fiat'!F1533)</f>
        <v>0</v>
      </c>
    </row>
    <row r="1534" spans="1:11" ht="15" customHeight="1" x14ac:dyDescent="0.25">
      <c r="A1534" s="13"/>
      <c r="B1534" s="14"/>
      <c r="C1534" s="60"/>
      <c r="D1534" s="61" t="e">
        <f>Tabla33[[#This Row],[CANTIDADEN FIAT]]/E1534</f>
        <v>#DIV/0!</v>
      </c>
      <c r="E1534" s="6"/>
      <c r="F1534" s="6"/>
      <c r="G1534" s="2"/>
      <c r="H1534" s="16"/>
      <c r="I1534" s="16"/>
      <c r="J1534" s="16"/>
      <c r="K1534" s="3">
        <f>IF('Moneda Fiat'!A1534="Venta",(E1534+F1534)*-1,'Moneda Fiat'!E1534-'Moneda Fiat'!F1534)</f>
        <v>0</v>
      </c>
    </row>
    <row r="1535" spans="1:11" ht="15" customHeight="1" x14ac:dyDescent="0.25">
      <c r="A1535" s="13"/>
      <c r="B1535" s="14"/>
      <c r="C1535" s="60"/>
      <c r="D1535" s="61" t="e">
        <f>Tabla33[[#This Row],[CANTIDADEN FIAT]]/E1535</f>
        <v>#DIV/0!</v>
      </c>
      <c r="E1535" s="6"/>
      <c r="F1535" s="6"/>
      <c r="G1535" s="2"/>
      <c r="H1535" s="16"/>
      <c r="I1535" s="16"/>
      <c r="J1535" s="16"/>
      <c r="K1535" s="3">
        <f>IF('Moneda Fiat'!A1535="Venta",(E1535+F1535)*-1,'Moneda Fiat'!E1535-'Moneda Fiat'!F1535)</f>
        <v>0</v>
      </c>
    </row>
    <row r="1536" spans="1:11" ht="15" customHeight="1" x14ac:dyDescent="0.25">
      <c r="A1536" s="13"/>
      <c r="B1536" s="14"/>
      <c r="C1536" s="60"/>
      <c r="D1536" s="61" t="e">
        <f>Tabla33[[#This Row],[CANTIDADEN FIAT]]/E1536</f>
        <v>#DIV/0!</v>
      </c>
      <c r="E1536" s="6"/>
      <c r="F1536" s="6"/>
      <c r="G1536" s="2"/>
      <c r="H1536" s="16"/>
      <c r="I1536" s="16"/>
      <c r="J1536" s="16"/>
      <c r="K1536" s="3">
        <f>IF('Moneda Fiat'!A1536="Venta",(E1536+F1536)*-1,'Moneda Fiat'!E1536-'Moneda Fiat'!F1536)</f>
        <v>0</v>
      </c>
    </row>
    <row r="1537" spans="1:11" ht="15" customHeight="1" x14ac:dyDescent="0.25">
      <c r="A1537" s="13"/>
      <c r="B1537" s="14"/>
      <c r="C1537" s="60"/>
      <c r="D1537" s="61" t="e">
        <f>Tabla33[[#This Row],[CANTIDADEN FIAT]]/E1537</f>
        <v>#DIV/0!</v>
      </c>
      <c r="E1537" s="6"/>
      <c r="F1537" s="6"/>
      <c r="G1537" s="2"/>
      <c r="H1537" s="16"/>
      <c r="I1537" s="16"/>
      <c r="J1537" s="16"/>
      <c r="K1537" s="3">
        <f>IF('Moneda Fiat'!A1537="Venta",(E1537+F1537)*-1,'Moneda Fiat'!E1537-'Moneda Fiat'!F1537)</f>
        <v>0</v>
      </c>
    </row>
    <row r="1538" spans="1:11" ht="15" customHeight="1" x14ac:dyDescent="0.25">
      <c r="A1538" s="13"/>
      <c r="B1538" s="14"/>
      <c r="C1538" s="60"/>
      <c r="D1538" s="61" t="e">
        <f>Tabla33[[#This Row],[CANTIDADEN FIAT]]/E1538</f>
        <v>#DIV/0!</v>
      </c>
      <c r="E1538" s="6"/>
      <c r="F1538" s="6"/>
      <c r="G1538" s="2"/>
      <c r="H1538" s="16"/>
      <c r="I1538" s="16"/>
      <c r="J1538" s="16"/>
      <c r="K1538" s="3">
        <f>IF('Moneda Fiat'!A1538="Venta",(E1538+F1538)*-1,'Moneda Fiat'!E1538-'Moneda Fiat'!F1538)</f>
        <v>0</v>
      </c>
    </row>
    <row r="1539" spans="1:11" ht="15" customHeight="1" x14ac:dyDescent="0.25">
      <c r="A1539" s="13"/>
      <c r="B1539" s="14"/>
      <c r="C1539" s="60"/>
      <c r="D1539" s="61" t="e">
        <f>Tabla33[[#This Row],[CANTIDADEN FIAT]]/E1539</f>
        <v>#DIV/0!</v>
      </c>
      <c r="E1539" s="6"/>
      <c r="F1539" s="6"/>
      <c r="G1539" s="2"/>
      <c r="H1539" s="16"/>
      <c r="I1539" s="16"/>
      <c r="J1539" s="16"/>
      <c r="K1539" s="3">
        <f>IF('Moneda Fiat'!A1539="Venta",(E1539+F1539)*-1,'Moneda Fiat'!E1539-'Moneda Fiat'!F1539)</f>
        <v>0</v>
      </c>
    </row>
    <row r="1540" spans="1:11" ht="15" customHeight="1" x14ac:dyDescent="0.25">
      <c r="A1540" s="13"/>
      <c r="B1540" s="14"/>
      <c r="C1540" s="60"/>
      <c r="D1540" s="61" t="e">
        <f>Tabla33[[#This Row],[CANTIDADEN FIAT]]/E1540</f>
        <v>#DIV/0!</v>
      </c>
      <c r="E1540" s="6"/>
      <c r="F1540" s="6"/>
      <c r="G1540" s="2"/>
      <c r="H1540" s="16"/>
      <c r="I1540" s="16"/>
      <c r="J1540" s="16"/>
      <c r="K1540" s="3">
        <f>IF('Moneda Fiat'!A1540="Venta",(E1540+F1540)*-1,'Moneda Fiat'!E1540-'Moneda Fiat'!F1540)</f>
        <v>0</v>
      </c>
    </row>
    <row r="1541" spans="1:11" ht="15" customHeight="1" x14ac:dyDescent="0.25">
      <c r="A1541" s="13"/>
      <c r="B1541" s="14"/>
      <c r="C1541" s="60"/>
      <c r="D1541" s="61" t="e">
        <f>Tabla33[[#This Row],[CANTIDADEN FIAT]]/E1541</f>
        <v>#DIV/0!</v>
      </c>
      <c r="E1541" s="6"/>
      <c r="F1541" s="6"/>
      <c r="G1541" s="2"/>
      <c r="H1541" s="16"/>
      <c r="I1541" s="16"/>
      <c r="J1541" s="16"/>
      <c r="K1541" s="3">
        <f>IF('Moneda Fiat'!A1541="Venta",(E1541+F1541)*-1,'Moneda Fiat'!E1541-'Moneda Fiat'!F1541)</f>
        <v>0</v>
      </c>
    </row>
    <row r="1542" spans="1:11" ht="15" customHeight="1" x14ac:dyDescent="0.25">
      <c r="A1542" s="13"/>
      <c r="B1542" s="14"/>
      <c r="C1542" s="60"/>
      <c r="D1542" s="61" t="e">
        <f>Tabla33[[#This Row],[CANTIDADEN FIAT]]/E1542</f>
        <v>#DIV/0!</v>
      </c>
      <c r="E1542" s="6"/>
      <c r="F1542" s="6"/>
      <c r="G1542" s="2"/>
      <c r="H1542" s="16"/>
      <c r="I1542" s="16"/>
      <c r="J1542" s="16"/>
      <c r="K1542" s="3">
        <f>IF('Moneda Fiat'!A1542="Venta",(E1542+F1542)*-1,'Moneda Fiat'!E1542-'Moneda Fiat'!F1542)</f>
        <v>0</v>
      </c>
    </row>
    <row r="1543" spans="1:11" ht="15" customHeight="1" x14ac:dyDescent="0.25">
      <c r="A1543" s="13"/>
      <c r="B1543" s="14"/>
      <c r="C1543" s="60"/>
      <c r="D1543" s="61" t="e">
        <f>Tabla33[[#This Row],[CANTIDADEN FIAT]]/E1543</f>
        <v>#DIV/0!</v>
      </c>
      <c r="E1543" s="6"/>
      <c r="F1543" s="6"/>
      <c r="G1543" s="2"/>
      <c r="H1543" s="16"/>
      <c r="I1543" s="16"/>
      <c r="J1543" s="16"/>
      <c r="K1543" s="3">
        <f>IF('Moneda Fiat'!A1543="Venta",(E1543+F1543)*-1,'Moneda Fiat'!E1543-'Moneda Fiat'!F1543)</f>
        <v>0</v>
      </c>
    </row>
    <row r="1544" spans="1:11" ht="15" customHeight="1" x14ac:dyDescent="0.25">
      <c r="A1544" s="13"/>
      <c r="B1544" s="14"/>
      <c r="C1544" s="60"/>
      <c r="D1544" s="61" t="e">
        <f>Tabla33[[#This Row],[CANTIDADEN FIAT]]/E1544</f>
        <v>#DIV/0!</v>
      </c>
      <c r="E1544" s="6"/>
      <c r="F1544" s="6"/>
      <c r="G1544" s="2"/>
      <c r="H1544" s="16"/>
      <c r="I1544" s="16"/>
      <c r="J1544" s="16"/>
      <c r="K1544" s="3">
        <f>IF('Moneda Fiat'!A1544="Venta",(E1544+F1544)*-1,'Moneda Fiat'!E1544-'Moneda Fiat'!F1544)</f>
        <v>0</v>
      </c>
    </row>
    <row r="1545" spans="1:11" ht="15" customHeight="1" x14ac:dyDescent="0.25">
      <c r="A1545" s="13"/>
      <c r="B1545" s="14"/>
      <c r="C1545" s="60"/>
      <c r="D1545" s="61" t="e">
        <f>Tabla33[[#This Row],[CANTIDADEN FIAT]]/E1545</f>
        <v>#DIV/0!</v>
      </c>
      <c r="E1545" s="6"/>
      <c r="F1545" s="6"/>
      <c r="G1545" s="2"/>
      <c r="H1545" s="16"/>
      <c r="I1545" s="16"/>
      <c r="J1545" s="16"/>
      <c r="K1545" s="3">
        <f>IF('Moneda Fiat'!A1545="Venta",(E1545+F1545)*-1,'Moneda Fiat'!E1545-'Moneda Fiat'!F1545)</f>
        <v>0</v>
      </c>
    </row>
    <row r="1546" spans="1:11" ht="15" customHeight="1" x14ac:dyDescent="0.25">
      <c r="A1546" s="13"/>
      <c r="B1546" s="14"/>
      <c r="C1546" s="60"/>
      <c r="D1546" s="61" t="e">
        <f>Tabla33[[#This Row],[CANTIDADEN FIAT]]/E1546</f>
        <v>#DIV/0!</v>
      </c>
      <c r="E1546" s="6"/>
      <c r="F1546" s="6"/>
      <c r="G1546" s="2"/>
      <c r="H1546" s="16"/>
      <c r="I1546" s="16"/>
      <c r="J1546" s="16"/>
      <c r="K1546" s="3">
        <f>IF('Moneda Fiat'!A1546="Venta",(E1546+F1546)*-1,'Moneda Fiat'!E1546-'Moneda Fiat'!F1546)</f>
        <v>0</v>
      </c>
    </row>
    <row r="1547" spans="1:11" ht="15" customHeight="1" x14ac:dyDescent="0.25">
      <c r="A1547" s="13"/>
      <c r="B1547" s="14"/>
      <c r="C1547" s="60"/>
      <c r="D1547" s="61" t="e">
        <f>Tabla33[[#This Row],[CANTIDADEN FIAT]]/E1547</f>
        <v>#DIV/0!</v>
      </c>
      <c r="E1547" s="6"/>
      <c r="F1547" s="6"/>
      <c r="G1547" s="2"/>
      <c r="H1547" s="16"/>
      <c r="I1547" s="16"/>
      <c r="J1547" s="16"/>
      <c r="K1547" s="3">
        <f>IF('Moneda Fiat'!A1547="Venta",(E1547+F1547)*-1,'Moneda Fiat'!E1547-'Moneda Fiat'!F1547)</f>
        <v>0</v>
      </c>
    </row>
    <row r="1548" spans="1:11" ht="15" customHeight="1" x14ac:dyDescent="0.25">
      <c r="A1548" s="13"/>
      <c r="B1548" s="14"/>
      <c r="C1548" s="60"/>
      <c r="D1548" s="61" t="e">
        <f>Tabla33[[#This Row],[CANTIDADEN FIAT]]/E1548</f>
        <v>#DIV/0!</v>
      </c>
      <c r="E1548" s="6"/>
      <c r="F1548" s="6"/>
      <c r="G1548" s="2"/>
      <c r="H1548" s="16"/>
      <c r="I1548" s="16"/>
      <c r="J1548" s="16"/>
      <c r="K1548" s="3">
        <f>IF('Moneda Fiat'!A1548="Venta",(E1548+F1548)*-1,'Moneda Fiat'!E1548-'Moneda Fiat'!F1548)</f>
        <v>0</v>
      </c>
    </row>
    <row r="1549" spans="1:11" ht="15" customHeight="1" x14ac:dyDescent="0.25">
      <c r="A1549" s="13"/>
      <c r="B1549" s="14"/>
      <c r="C1549" s="60"/>
      <c r="D1549" s="61" t="e">
        <f>Tabla33[[#This Row],[CANTIDADEN FIAT]]/E1549</f>
        <v>#DIV/0!</v>
      </c>
      <c r="E1549" s="6"/>
      <c r="F1549" s="6"/>
      <c r="G1549" s="2"/>
      <c r="H1549" s="16"/>
      <c r="I1549" s="16"/>
      <c r="J1549" s="16"/>
      <c r="K1549" s="3">
        <f>IF('Moneda Fiat'!A1549="Venta",(E1549+F1549)*-1,'Moneda Fiat'!E1549-'Moneda Fiat'!F1549)</f>
        <v>0</v>
      </c>
    </row>
    <row r="1550" spans="1:11" ht="15" customHeight="1" x14ac:dyDescent="0.25">
      <c r="A1550" s="13"/>
      <c r="B1550" s="14"/>
      <c r="C1550" s="60"/>
      <c r="D1550" s="61" t="e">
        <f>Tabla33[[#This Row],[CANTIDADEN FIAT]]/E1550</f>
        <v>#DIV/0!</v>
      </c>
      <c r="E1550" s="6"/>
      <c r="F1550" s="6"/>
      <c r="G1550" s="2"/>
      <c r="H1550" s="16"/>
      <c r="I1550" s="16"/>
      <c r="J1550" s="16"/>
      <c r="K1550" s="3">
        <f>IF('Moneda Fiat'!A1550="Venta",(E1550+F1550)*-1,'Moneda Fiat'!E1550-'Moneda Fiat'!F1550)</f>
        <v>0</v>
      </c>
    </row>
    <row r="1551" spans="1:11" ht="15" customHeight="1" x14ac:dyDescent="0.25">
      <c r="A1551" s="13"/>
      <c r="B1551" s="14"/>
      <c r="C1551" s="60"/>
      <c r="D1551" s="61" t="e">
        <f>Tabla33[[#This Row],[CANTIDADEN FIAT]]/E1551</f>
        <v>#DIV/0!</v>
      </c>
      <c r="E1551" s="6"/>
      <c r="F1551" s="6"/>
      <c r="G1551" s="2"/>
      <c r="H1551" s="16"/>
      <c r="I1551" s="16"/>
      <c r="J1551" s="16"/>
      <c r="K1551" s="3">
        <f>IF('Moneda Fiat'!A1551="Venta",(E1551+F1551)*-1,'Moneda Fiat'!E1551-'Moneda Fiat'!F1551)</f>
        <v>0</v>
      </c>
    </row>
    <row r="1552" spans="1:11" ht="15" customHeight="1" x14ac:dyDescent="0.25">
      <c r="A1552" s="13"/>
      <c r="B1552" s="14"/>
      <c r="C1552" s="60"/>
      <c r="D1552" s="61" t="e">
        <f>Tabla33[[#This Row],[CANTIDADEN FIAT]]/E1552</f>
        <v>#DIV/0!</v>
      </c>
      <c r="E1552" s="6"/>
      <c r="F1552" s="6"/>
      <c r="G1552" s="2"/>
      <c r="H1552" s="16"/>
      <c r="I1552" s="16"/>
      <c r="J1552" s="16"/>
      <c r="K1552" s="3">
        <f>IF('Moneda Fiat'!A1552="Venta",(E1552+F1552)*-1,'Moneda Fiat'!E1552-'Moneda Fiat'!F1552)</f>
        <v>0</v>
      </c>
    </row>
    <row r="1553" spans="1:11" ht="15" customHeight="1" x14ac:dyDescent="0.25">
      <c r="A1553" s="13"/>
      <c r="B1553" s="14"/>
      <c r="C1553" s="60"/>
      <c r="D1553" s="61" t="e">
        <f>Tabla33[[#This Row],[CANTIDADEN FIAT]]/E1553</f>
        <v>#DIV/0!</v>
      </c>
      <c r="E1553" s="6"/>
      <c r="F1553" s="6"/>
      <c r="G1553" s="2"/>
      <c r="H1553" s="16"/>
      <c r="I1553" s="16"/>
      <c r="J1553" s="16"/>
      <c r="K1553" s="3">
        <f>IF('Moneda Fiat'!A1553="Venta",(E1553+F1553)*-1,'Moneda Fiat'!E1553-'Moneda Fiat'!F1553)</f>
        <v>0</v>
      </c>
    </row>
    <row r="1554" spans="1:11" ht="15" customHeight="1" x14ac:dyDescent="0.25">
      <c r="A1554" s="13"/>
      <c r="B1554" s="14"/>
      <c r="C1554" s="60"/>
      <c r="D1554" s="61" t="e">
        <f>Tabla33[[#This Row],[CANTIDADEN FIAT]]/E1554</f>
        <v>#DIV/0!</v>
      </c>
      <c r="E1554" s="6"/>
      <c r="F1554" s="6"/>
      <c r="G1554" s="2"/>
      <c r="H1554" s="16"/>
      <c r="I1554" s="16"/>
      <c r="J1554" s="16"/>
      <c r="K1554" s="3">
        <f>IF('Moneda Fiat'!A1554="Venta",(E1554+F1554)*-1,'Moneda Fiat'!E1554-'Moneda Fiat'!F1554)</f>
        <v>0</v>
      </c>
    </row>
    <row r="1555" spans="1:11" ht="15" customHeight="1" x14ac:dyDescent="0.25">
      <c r="A1555" s="13"/>
      <c r="B1555" s="14"/>
      <c r="C1555" s="60"/>
      <c r="D1555" s="61" t="e">
        <f>Tabla33[[#This Row],[CANTIDADEN FIAT]]/E1555</f>
        <v>#DIV/0!</v>
      </c>
      <c r="E1555" s="6"/>
      <c r="F1555" s="6"/>
      <c r="G1555" s="2"/>
      <c r="H1555" s="16"/>
      <c r="I1555" s="16"/>
      <c r="J1555" s="16"/>
      <c r="K1555" s="3">
        <f>IF('Moneda Fiat'!A1555="Venta",(E1555+F1555)*-1,'Moneda Fiat'!E1555-'Moneda Fiat'!F1555)</f>
        <v>0</v>
      </c>
    </row>
    <row r="1556" spans="1:11" ht="15" customHeight="1" x14ac:dyDescent="0.25">
      <c r="A1556" s="13"/>
      <c r="B1556" s="14"/>
      <c r="C1556" s="60"/>
      <c r="D1556" s="61" t="e">
        <f>Tabla33[[#This Row],[CANTIDADEN FIAT]]/E1556</f>
        <v>#DIV/0!</v>
      </c>
      <c r="E1556" s="6"/>
      <c r="F1556" s="6"/>
      <c r="G1556" s="2"/>
      <c r="H1556" s="16"/>
      <c r="I1556" s="16"/>
      <c r="J1556" s="16"/>
      <c r="K1556" s="3">
        <f>IF('Moneda Fiat'!A1556="Venta",(E1556+F1556)*-1,'Moneda Fiat'!E1556-'Moneda Fiat'!F1556)</f>
        <v>0</v>
      </c>
    </row>
    <row r="1557" spans="1:11" ht="15" customHeight="1" x14ac:dyDescent="0.25">
      <c r="A1557" s="13"/>
      <c r="B1557" s="14"/>
      <c r="C1557" s="60"/>
      <c r="D1557" s="61" t="e">
        <f>Tabla33[[#This Row],[CANTIDADEN FIAT]]/E1557</f>
        <v>#DIV/0!</v>
      </c>
      <c r="E1557" s="6"/>
      <c r="F1557" s="6"/>
      <c r="G1557" s="2"/>
      <c r="H1557" s="16"/>
      <c r="I1557" s="16"/>
      <c r="J1557" s="16"/>
      <c r="K1557" s="3">
        <f>IF('Moneda Fiat'!A1557="Venta",(E1557+F1557)*-1,'Moneda Fiat'!E1557-'Moneda Fiat'!F1557)</f>
        <v>0</v>
      </c>
    </row>
    <row r="1558" spans="1:11" ht="15" customHeight="1" x14ac:dyDescent="0.25">
      <c r="A1558" s="13"/>
      <c r="B1558" s="14"/>
      <c r="C1558" s="60"/>
      <c r="D1558" s="61" t="e">
        <f>Tabla33[[#This Row],[CANTIDADEN FIAT]]/E1558</f>
        <v>#DIV/0!</v>
      </c>
      <c r="E1558" s="6"/>
      <c r="F1558" s="6"/>
      <c r="G1558" s="2"/>
      <c r="H1558" s="16"/>
      <c r="I1558" s="16"/>
      <c r="J1558" s="16"/>
      <c r="K1558" s="3">
        <f>IF('Moneda Fiat'!A1558="Venta",(E1558+F1558)*-1,'Moneda Fiat'!E1558-'Moneda Fiat'!F1558)</f>
        <v>0</v>
      </c>
    </row>
    <row r="1559" spans="1:11" ht="15" customHeight="1" x14ac:dyDescent="0.25">
      <c r="A1559" s="13"/>
      <c r="B1559" s="14"/>
      <c r="C1559" s="60"/>
      <c r="D1559" s="61" t="e">
        <f>Tabla33[[#This Row],[CANTIDADEN FIAT]]/E1559</f>
        <v>#DIV/0!</v>
      </c>
      <c r="E1559" s="6"/>
      <c r="F1559" s="6"/>
      <c r="G1559" s="2"/>
      <c r="H1559" s="16"/>
      <c r="I1559" s="16"/>
      <c r="J1559" s="16"/>
      <c r="K1559" s="3">
        <f>IF('Moneda Fiat'!A1559="Venta",(E1559+F1559)*-1,'Moneda Fiat'!E1559-'Moneda Fiat'!F1559)</f>
        <v>0</v>
      </c>
    </row>
    <row r="1560" spans="1:11" ht="15" customHeight="1" x14ac:dyDescent="0.25">
      <c r="A1560" s="13"/>
      <c r="B1560" s="14"/>
      <c r="C1560" s="60"/>
      <c r="D1560" s="61" t="e">
        <f>Tabla33[[#This Row],[CANTIDADEN FIAT]]/E1560</f>
        <v>#DIV/0!</v>
      </c>
      <c r="E1560" s="6"/>
      <c r="F1560" s="6"/>
      <c r="G1560" s="2"/>
      <c r="H1560" s="16"/>
      <c r="I1560" s="16"/>
      <c r="J1560" s="16"/>
      <c r="K1560" s="3">
        <f>IF('Moneda Fiat'!A1560="Venta",(E1560+F1560)*-1,'Moneda Fiat'!E1560-'Moneda Fiat'!F1560)</f>
        <v>0</v>
      </c>
    </row>
    <row r="1561" spans="1:11" ht="15" customHeight="1" x14ac:dyDescent="0.25">
      <c r="A1561" s="13"/>
      <c r="B1561" s="14"/>
      <c r="C1561" s="60"/>
      <c r="D1561" s="61" t="e">
        <f>Tabla33[[#This Row],[CANTIDADEN FIAT]]/E1561</f>
        <v>#DIV/0!</v>
      </c>
      <c r="E1561" s="6"/>
      <c r="F1561" s="6"/>
      <c r="G1561" s="2"/>
      <c r="H1561" s="16"/>
      <c r="I1561" s="16"/>
      <c r="J1561" s="16"/>
      <c r="K1561" s="3">
        <f>IF('Moneda Fiat'!A1561="Venta",(E1561+F1561)*-1,'Moneda Fiat'!E1561-'Moneda Fiat'!F1561)</f>
        <v>0</v>
      </c>
    </row>
    <row r="1562" spans="1:11" ht="15" customHeight="1" x14ac:dyDescent="0.25">
      <c r="A1562" s="13"/>
      <c r="B1562" s="14"/>
      <c r="C1562" s="60"/>
      <c r="D1562" s="61" t="e">
        <f>Tabla33[[#This Row],[CANTIDADEN FIAT]]/E1562</f>
        <v>#DIV/0!</v>
      </c>
      <c r="E1562" s="6"/>
      <c r="F1562" s="6"/>
      <c r="G1562" s="2"/>
      <c r="H1562" s="16"/>
      <c r="I1562" s="16"/>
      <c r="J1562" s="16"/>
      <c r="K1562" s="3">
        <f>IF('Moneda Fiat'!A1562="Venta",(E1562+F1562)*-1,'Moneda Fiat'!E1562-'Moneda Fiat'!F1562)</f>
        <v>0</v>
      </c>
    </row>
    <row r="1563" spans="1:11" ht="15" customHeight="1" x14ac:dyDescent="0.25">
      <c r="A1563" s="13"/>
      <c r="B1563" s="14"/>
      <c r="C1563" s="60"/>
      <c r="D1563" s="61" t="e">
        <f>Tabla33[[#This Row],[CANTIDADEN FIAT]]/E1563</f>
        <v>#DIV/0!</v>
      </c>
      <c r="E1563" s="6"/>
      <c r="F1563" s="6"/>
      <c r="G1563" s="2"/>
      <c r="H1563" s="16"/>
      <c r="I1563" s="16"/>
      <c r="J1563" s="16"/>
      <c r="K1563" s="3">
        <f>IF('Moneda Fiat'!A1563="Venta",(E1563+F1563)*-1,'Moneda Fiat'!E1563-'Moneda Fiat'!F1563)</f>
        <v>0</v>
      </c>
    </row>
    <row r="1564" spans="1:11" ht="15" customHeight="1" x14ac:dyDescent="0.25">
      <c r="A1564" s="13"/>
      <c r="B1564" s="14"/>
      <c r="C1564" s="60"/>
      <c r="D1564" s="61" t="e">
        <f>Tabla33[[#This Row],[CANTIDADEN FIAT]]/E1564</f>
        <v>#DIV/0!</v>
      </c>
      <c r="E1564" s="6"/>
      <c r="F1564" s="6"/>
      <c r="G1564" s="2"/>
      <c r="H1564" s="16"/>
      <c r="I1564" s="16"/>
      <c r="J1564" s="16"/>
      <c r="K1564" s="3">
        <f>IF('Moneda Fiat'!A1564="Venta",(E1564+F1564)*-1,'Moneda Fiat'!E1564-'Moneda Fiat'!F1564)</f>
        <v>0</v>
      </c>
    </row>
    <row r="1565" spans="1:11" ht="15" customHeight="1" x14ac:dyDescent="0.25">
      <c r="A1565" s="13"/>
      <c r="B1565" s="14"/>
      <c r="C1565" s="60"/>
      <c r="D1565" s="61" t="e">
        <f>Tabla33[[#This Row],[CANTIDADEN FIAT]]/E1565</f>
        <v>#DIV/0!</v>
      </c>
      <c r="E1565" s="6"/>
      <c r="F1565" s="6"/>
      <c r="G1565" s="2"/>
      <c r="H1565" s="16"/>
      <c r="I1565" s="16"/>
      <c r="J1565" s="16"/>
      <c r="K1565" s="3">
        <f>IF('Moneda Fiat'!A1565="Venta",(E1565+F1565)*-1,'Moneda Fiat'!E1565-'Moneda Fiat'!F1565)</f>
        <v>0</v>
      </c>
    </row>
    <row r="1566" spans="1:11" ht="15" customHeight="1" x14ac:dyDescent="0.25">
      <c r="A1566" s="13"/>
      <c r="B1566" s="14"/>
      <c r="C1566" s="60"/>
      <c r="D1566" s="61" t="e">
        <f>Tabla33[[#This Row],[CANTIDADEN FIAT]]/E1566</f>
        <v>#DIV/0!</v>
      </c>
      <c r="E1566" s="6"/>
      <c r="F1566" s="6"/>
      <c r="G1566" s="2"/>
      <c r="H1566" s="16"/>
      <c r="I1566" s="16"/>
      <c r="J1566" s="16"/>
      <c r="K1566" s="3">
        <f>IF('Moneda Fiat'!A1566="Venta",(E1566+F1566)*-1,'Moneda Fiat'!E1566-'Moneda Fiat'!F1566)</f>
        <v>0</v>
      </c>
    </row>
    <row r="1567" spans="1:11" ht="15" customHeight="1" x14ac:dyDescent="0.25">
      <c r="A1567" s="13"/>
      <c r="B1567" s="14"/>
      <c r="C1567" s="60"/>
      <c r="D1567" s="61" t="e">
        <f>Tabla33[[#This Row],[CANTIDADEN FIAT]]/E1567</f>
        <v>#DIV/0!</v>
      </c>
      <c r="E1567" s="6"/>
      <c r="F1567" s="6"/>
      <c r="G1567" s="2"/>
      <c r="H1567" s="16"/>
      <c r="I1567" s="16"/>
      <c r="J1567" s="16"/>
      <c r="K1567" s="3">
        <f>IF('Moneda Fiat'!A1567="Venta",(E1567+F1567)*-1,'Moneda Fiat'!E1567-'Moneda Fiat'!F1567)</f>
        <v>0</v>
      </c>
    </row>
    <row r="1568" spans="1:11" ht="15" customHeight="1" x14ac:dyDescent="0.25">
      <c r="A1568" s="13"/>
      <c r="B1568" s="14"/>
      <c r="C1568" s="60"/>
      <c r="D1568" s="61" t="e">
        <f>Tabla33[[#This Row],[CANTIDADEN FIAT]]/E1568</f>
        <v>#DIV/0!</v>
      </c>
      <c r="E1568" s="6"/>
      <c r="F1568" s="6"/>
      <c r="G1568" s="2"/>
      <c r="H1568" s="16"/>
      <c r="I1568" s="16"/>
      <c r="J1568" s="16"/>
      <c r="K1568" s="3">
        <f>IF('Moneda Fiat'!A1568="Venta",(E1568+F1568)*-1,'Moneda Fiat'!E1568-'Moneda Fiat'!F1568)</f>
        <v>0</v>
      </c>
    </row>
    <row r="1569" spans="1:11" ht="15" customHeight="1" x14ac:dyDescent="0.25">
      <c r="A1569" s="13"/>
      <c r="B1569" s="14"/>
      <c r="C1569" s="60"/>
      <c r="D1569" s="61" t="e">
        <f>Tabla33[[#This Row],[CANTIDADEN FIAT]]/E1569</f>
        <v>#DIV/0!</v>
      </c>
      <c r="E1569" s="6"/>
      <c r="F1569" s="6"/>
      <c r="G1569" s="2"/>
      <c r="H1569" s="16"/>
      <c r="I1569" s="16"/>
      <c r="J1569" s="16"/>
      <c r="K1569" s="3">
        <f>IF('Moneda Fiat'!A1569="Venta",(E1569+F1569)*-1,'Moneda Fiat'!E1569-'Moneda Fiat'!F1569)</f>
        <v>0</v>
      </c>
    </row>
    <row r="1570" spans="1:11" ht="15" customHeight="1" x14ac:dyDescent="0.25">
      <c r="A1570" s="13"/>
      <c r="B1570" s="14"/>
      <c r="C1570" s="60"/>
      <c r="D1570" s="61" t="e">
        <f>Tabla33[[#This Row],[CANTIDADEN FIAT]]/E1570</f>
        <v>#DIV/0!</v>
      </c>
      <c r="E1570" s="6"/>
      <c r="F1570" s="6"/>
      <c r="G1570" s="2"/>
      <c r="H1570" s="16"/>
      <c r="I1570" s="16"/>
      <c r="J1570" s="16"/>
      <c r="K1570" s="3">
        <f>IF('Moneda Fiat'!A1570="Venta",(E1570+F1570)*-1,'Moneda Fiat'!E1570-'Moneda Fiat'!F1570)</f>
        <v>0</v>
      </c>
    </row>
    <row r="1571" spans="1:11" ht="15" customHeight="1" x14ac:dyDescent="0.25">
      <c r="A1571" s="13"/>
      <c r="B1571" s="14"/>
      <c r="C1571" s="60"/>
      <c r="D1571" s="61" t="e">
        <f>Tabla33[[#This Row],[CANTIDADEN FIAT]]/E1571</f>
        <v>#DIV/0!</v>
      </c>
      <c r="E1571" s="6"/>
      <c r="F1571" s="6"/>
      <c r="G1571" s="2"/>
      <c r="H1571" s="16"/>
      <c r="I1571" s="16"/>
      <c r="J1571" s="16"/>
      <c r="K1571" s="3">
        <f>IF('Moneda Fiat'!A1571="Venta",(E1571+F1571)*-1,'Moneda Fiat'!E1571-'Moneda Fiat'!F1571)</f>
        <v>0</v>
      </c>
    </row>
    <row r="1572" spans="1:11" ht="15" customHeight="1" x14ac:dyDescent="0.25">
      <c r="A1572" s="13"/>
      <c r="B1572" s="14"/>
      <c r="C1572" s="60"/>
      <c r="D1572" s="61" t="e">
        <f>Tabla33[[#This Row],[CANTIDADEN FIAT]]/E1572</f>
        <v>#DIV/0!</v>
      </c>
      <c r="E1572" s="6"/>
      <c r="F1572" s="6"/>
      <c r="G1572" s="2"/>
      <c r="H1572" s="16"/>
      <c r="I1572" s="16"/>
      <c r="J1572" s="16"/>
      <c r="K1572" s="3">
        <f>IF('Moneda Fiat'!A1572="Venta",(E1572+F1572)*-1,'Moneda Fiat'!E1572-'Moneda Fiat'!F1572)</f>
        <v>0</v>
      </c>
    </row>
    <row r="1573" spans="1:11" ht="15" customHeight="1" x14ac:dyDescent="0.25">
      <c r="A1573" s="13"/>
      <c r="B1573" s="14"/>
      <c r="C1573" s="60"/>
      <c r="D1573" s="61" t="e">
        <f>Tabla33[[#This Row],[CANTIDADEN FIAT]]/E1573</f>
        <v>#DIV/0!</v>
      </c>
      <c r="E1573" s="6"/>
      <c r="F1573" s="6"/>
      <c r="G1573" s="2"/>
      <c r="H1573" s="16"/>
      <c r="I1573" s="16"/>
      <c r="J1573" s="16"/>
      <c r="K1573" s="3">
        <f>IF('Moneda Fiat'!A1573="Venta",(E1573+F1573)*-1,'Moneda Fiat'!E1573-'Moneda Fiat'!F1573)</f>
        <v>0</v>
      </c>
    </row>
    <row r="1574" spans="1:11" ht="15" customHeight="1" x14ac:dyDescent="0.25">
      <c r="A1574" s="13"/>
      <c r="B1574" s="14"/>
      <c r="C1574" s="60"/>
      <c r="D1574" s="61" t="e">
        <f>Tabla33[[#This Row],[CANTIDADEN FIAT]]/E1574</f>
        <v>#DIV/0!</v>
      </c>
      <c r="E1574" s="6"/>
      <c r="F1574" s="6"/>
      <c r="G1574" s="2"/>
      <c r="H1574" s="16"/>
      <c r="I1574" s="16"/>
      <c r="J1574" s="16"/>
      <c r="K1574" s="3">
        <f>IF('Moneda Fiat'!A1574="Venta",(E1574+F1574)*-1,'Moneda Fiat'!E1574-'Moneda Fiat'!F1574)</f>
        <v>0</v>
      </c>
    </row>
    <row r="1575" spans="1:11" ht="15" customHeight="1" x14ac:dyDescent="0.25">
      <c r="A1575" s="13"/>
      <c r="B1575" s="14"/>
      <c r="C1575" s="60"/>
      <c r="D1575" s="61" t="e">
        <f>Tabla33[[#This Row],[CANTIDADEN FIAT]]/E1575</f>
        <v>#DIV/0!</v>
      </c>
      <c r="E1575" s="6"/>
      <c r="F1575" s="6"/>
      <c r="G1575" s="2"/>
      <c r="H1575" s="16"/>
      <c r="I1575" s="16"/>
      <c r="J1575" s="16"/>
      <c r="K1575" s="3">
        <f>IF('Moneda Fiat'!A1575="Venta",(E1575+F1575)*-1,'Moneda Fiat'!E1575-'Moneda Fiat'!F1575)</f>
        <v>0</v>
      </c>
    </row>
    <row r="1576" spans="1:11" ht="15" customHeight="1" x14ac:dyDescent="0.25">
      <c r="A1576" s="13"/>
      <c r="B1576" s="14"/>
      <c r="C1576" s="60"/>
      <c r="D1576" s="61" t="e">
        <f>Tabla33[[#This Row],[CANTIDADEN FIAT]]/E1576</f>
        <v>#DIV/0!</v>
      </c>
      <c r="E1576" s="6"/>
      <c r="F1576" s="6"/>
      <c r="G1576" s="2"/>
      <c r="H1576" s="16"/>
      <c r="I1576" s="16"/>
      <c r="J1576" s="16"/>
      <c r="K1576" s="3">
        <f>IF('Moneda Fiat'!A1576="Venta",(E1576+F1576)*-1,'Moneda Fiat'!E1576-'Moneda Fiat'!F1576)</f>
        <v>0</v>
      </c>
    </row>
    <row r="1577" spans="1:11" ht="15" customHeight="1" x14ac:dyDescent="0.25">
      <c r="A1577" s="13"/>
      <c r="B1577" s="14"/>
      <c r="C1577" s="60"/>
      <c r="D1577" s="61" t="e">
        <f>Tabla33[[#This Row],[CANTIDADEN FIAT]]/E1577</f>
        <v>#DIV/0!</v>
      </c>
      <c r="E1577" s="6"/>
      <c r="F1577" s="6"/>
      <c r="G1577" s="2"/>
      <c r="H1577" s="16"/>
      <c r="I1577" s="16"/>
      <c r="J1577" s="16"/>
      <c r="K1577" s="3">
        <f>IF('Moneda Fiat'!A1577="Venta",(E1577+F1577)*-1,'Moneda Fiat'!E1577-'Moneda Fiat'!F1577)</f>
        <v>0</v>
      </c>
    </row>
    <row r="1578" spans="1:11" ht="15" customHeight="1" x14ac:dyDescent="0.25">
      <c r="A1578" s="13"/>
      <c r="B1578" s="14"/>
      <c r="C1578" s="60"/>
      <c r="D1578" s="61" t="e">
        <f>Tabla33[[#This Row],[CANTIDADEN FIAT]]/E1578</f>
        <v>#DIV/0!</v>
      </c>
      <c r="E1578" s="6"/>
      <c r="F1578" s="6"/>
      <c r="G1578" s="2"/>
      <c r="H1578" s="16"/>
      <c r="I1578" s="16"/>
      <c r="J1578" s="16"/>
      <c r="K1578" s="3">
        <f>IF('Moneda Fiat'!A1578="Venta",(E1578+F1578)*-1,'Moneda Fiat'!E1578-'Moneda Fiat'!F1578)</f>
        <v>0</v>
      </c>
    </row>
    <row r="1579" spans="1:11" ht="15" customHeight="1" x14ac:dyDescent="0.25">
      <c r="A1579" s="13"/>
      <c r="B1579" s="14"/>
      <c r="C1579" s="60"/>
      <c r="D1579" s="61" t="e">
        <f>Tabla33[[#This Row],[CANTIDADEN FIAT]]/E1579</f>
        <v>#DIV/0!</v>
      </c>
      <c r="E1579" s="6"/>
      <c r="F1579" s="6"/>
      <c r="G1579" s="2"/>
      <c r="H1579" s="16"/>
      <c r="I1579" s="16"/>
      <c r="J1579" s="16"/>
      <c r="K1579" s="3">
        <f>IF('Moneda Fiat'!A1579="Venta",(E1579+F1579)*-1,'Moneda Fiat'!E1579-'Moneda Fiat'!F1579)</f>
        <v>0</v>
      </c>
    </row>
    <row r="1580" spans="1:11" ht="15" customHeight="1" x14ac:dyDescent="0.25">
      <c r="A1580" s="13"/>
      <c r="B1580" s="14"/>
      <c r="C1580" s="60"/>
      <c r="D1580" s="61" t="e">
        <f>Tabla33[[#This Row],[CANTIDADEN FIAT]]/E1580</f>
        <v>#DIV/0!</v>
      </c>
      <c r="E1580" s="6"/>
      <c r="F1580" s="6"/>
      <c r="G1580" s="2"/>
      <c r="H1580" s="16"/>
      <c r="I1580" s="16"/>
      <c r="J1580" s="16"/>
      <c r="K1580" s="3">
        <f>IF('Moneda Fiat'!A1580="Venta",(E1580+F1580)*-1,'Moneda Fiat'!E1580-'Moneda Fiat'!F1580)</f>
        <v>0</v>
      </c>
    </row>
    <row r="1581" spans="1:11" ht="15" customHeight="1" x14ac:dyDescent="0.25">
      <c r="A1581" s="13"/>
      <c r="B1581" s="14"/>
      <c r="C1581" s="60"/>
      <c r="D1581" s="61" t="e">
        <f>Tabla33[[#This Row],[CANTIDADEN FIAT]]/E1581</f>
        <v>#DIV/0!</v>
      </c>
      <c r="E1581" s="6"/>
      <c r="F1581" s="6"/>
      <c r="G1581" s="2"/>
      <c r="H1581" s="16"/>
      <c r="I1581" s="16"/>
      <c r="J1581" s="16"/>
      <c r="K1581" s="3">
        <f>IF('Moneda Fiat'!A1581="Venta",(E1581+F1581)*-1,'Moneda Fiat'!E1581-'Moneda Fiat'!F1581)</f>
        <v>0</v>
      </c>
    </row>
    <row r="1582" spans="1:11" ht="15" customHeight="1" x14ac:dyDescent="0.25">
      <c r="A1582" s="13"/>
      <c r="B1582" s="14"/>
      <c r="C1582" s="60"/>
      <c r="D1582" s="61" t="e">
        <f>Tabla33[[#This Row],[CANTIDADEN FIAT]]/E1582</f>
        <v>#DIV/0!</v>
      </c>
      <c r="E1582" s="6"/>
      <c r="F1582" s="6"/>
      <c r="G1582" s="2"/>
      <c r="H1582" s="16"/>
      <c r="I1582" s="16"/>
      <c r="J1582" s="16"/>
      <c r="K1582" s="3">
        <f>IF('Moneda Fiat'!A1582="Venta",(E1582+F1582)*-1,'Moneda Fiat'!E1582-'Moneda Fiat'!F1582)</f>
        <v>0</v>
      </c>
    </row>
    <row r="1583" spans="1:11" ht="15" customHeight="1" x14ac:dyDescent="0.25">
      <c r="A1583" s="13"/>
      <c r="B1583" s="14"/>
      <c r="C1583" s="60"/>
      <c r="D1583" s="61" t="e">
        <f>Tabla33[[#This Row],[CANTIDADEN FIAT]]/E1583</f>
        <v>#DIV/0!</v>
      </c>
      <c r="E1583" s="6"/>
      <c r="F1583" s="6"/>
      <c r="G1583" s="2"/>
      <c r="H1583" s="16"/>
      <c r="I1583" s="16"/>
      <c r="J1583" s="16"/>
      <c r="K1583" s="3">
        <f>IF('Moneda Fiat'!A1583="Venta",(E1583+F1583)*-1,'Moneda Fiat'!E1583-'Moneda Fiat'!F1583)</f>
        <v>0</v>
      </c>
    </row>
    <row r="1584" spans="1:11" ht="15" customHeight="1" x14ac:dyDescent="0.25">
      <c r="A1584" s="13"/>
      <c r="B1584" s="14"/>
      <c r="C1584" s="60"/>
      <c r="D1584" s="61" t="e">
        <f>Tabla33[[#This Row],[CANTIDADEN FIAT]]/E1584</f>
        <v>#DIV/0!</v>
      </c>
      <c r="E1584" s="6"/>
      <c r="F1584" s="6"/>
      <c r="G1584" s="2"/>
      <c r="H1584" s="16"/>
      <c r="I1584" s="16"/>
      <c r="J1584" s="16"/>
      <c r="K1584" s="3">
        <f>IF('Moneda Fiat'!A1584="Venta",(E1584+F1584)*-1,'Moneda Fiat'!E1584-'Moneda Fiat'!F1584)</f>
        <v>0</v>
      </c>
    </row>
    <row r="1585" spans="1:11" ht="15" customHeight="1" x14ac:dyDescent="0.25">
      <c r="A1585" s="13"/>
      <c r="B1585" s="14"/>
      <c r="C1585" s="60"/>
      <c r="D1585" s="61" t="e">
        <f>Tabla33[[#This Row],[CANTIDADEN FIAT]]/E1585</f>
        <v>#DIV/0!</v>
      </c>
      <c r="E1585" s="6"/>
      <c r="F1585" s="6"/>
      <c r="G1585" s="2"/>
      <c r="H1585" s="16"/>
      <c r="I1585" s="16"/>
      <c r="J1585" s="16"/>
      <c r="K1585" s="3">
        <f>IF('Moneda Fiat'!A1585="Venta",(E1585+F1585)*-1,'Moneda Fiat'!E1585-'Moneda Fiat'!F1585)</f>
        <v>0</v>
      </c>
    </row>
    <row r="1586" spans="1:11" ht="15" customHeight="1" x14ac:dyDescent="0.25">
      <c r="A1586" s="13"/>
      <c r="B1586" s="14"/>
      <c r="C1586" s="60"/>
      <c r="D1586" s="61" t="e">
        <f>Tabla33[[#This Row],[CANTIDADEN FIAT]]/E1586</f>
        <v>#DIV/0!</v>
      </c>
      <c r="E1586" s="6"/>
      <c r="F1586" s="6"/>
      <c r="G1586" s="2"/>
      <c r="H1586" s="16"/>
      <c r="I1586" s="16"/>
      <c r="J1586" s="16"/>
      <c r="K1586" s="3">
        <f>IF('Moneda Fiat'!A1586="Venta",(E1586+F1586)*-1,'Moneda Fiat'!E1586-'Moneda Fiat'!F1586)</f>
        <v>0</v>
      </c>
    </row>
    <row r="1587" spans="1:11" ht="15" customHeight="1" x14ac:dyDescent="0.25">
      <c r="A1587" s="13"/>
      <c r="B1587" s="14"/>
      <c r="C1587" s="60"/>
      <c r="D1587" s="61" t="e">
        <f>Tabla33[[#This Row],[CANTIDADEN FIAT]]/E1587</f>
        <v>#DIV/0!</v>
      </c>
      <c r="E1587" s="6"/>
      <c r="F1587" s="6"/>
      <c r="G1587" s="2"/>
      <c r="H1587" s="16"/>
      <c r="I1587" s="16"/>
      <c r="J1587" s="16"/>
      <c r="K1587" s="3">
        <f>IF('Moneda Fiat'!A1587="Venta",(E1587+F1587)*-1,'Moneda Fiat'!E1587-'Moneda Fiat'!F1587)</f>
        <v>0</v>
      </c>
    </row>
    <row r="1588" spans="1:11" ht="15" customHeight="1" x14ac:dyDescent="0.25">
      <c r="A1588" s="13"/>
      <c r="B1588" s="14"/>
      <c r="C1588" s="60"/>
      <c r="D1588" s="61" t="e">
        <f>Tabla33[[#This Row],[CANTIDADEN FIAT]]/E1588</f>
        <v>#DIV/0!</v>
      </c>
      <c r="E1588" s="6"/>
      <c r="F1588" s="6"/>
      <c r="G1588" s="2"/>
      <c r="H1588" s="16"/>
      <c r="I1588" s="16"/>
      <c r="J1588" s="16"/>
      <c r="K1588" s="3">
        <f>IF('Moneda Fiat'!A1588="Venta",(E1588+F1588)*-1,'Moneda Fiat'!E1588-'Moneda Fiat'!F1588)</f>
        <v>0</v>
      </c>
    </row>
    <row r="1589" spans="1:11" ht="15" customHeight="1" x14ac:dyDescent="0.25">
      <c r="A1589" s="13"/>
      <c r="B1589" s="14"/>
      <c r="C1589" s="60"/>
      <c r="D1589" s="61" t="e">
        <f>Tabla33[[#This Row],[CANTIDADEN FIAT]]/E1589</f>
        <v>#DIV/0!</v>
      </c>
      <c r="E1589" s="6"/>
      <c r="F1589" s="6"/>
      <c r="G1589" s="2"/>
      <c r="H1589" s="16"/>
      <c r="I1589" s="16"/>
      <c r="J1589" s="16"/>
      <c r="K1589" s="3">
        <f>IF('Moneda Fiat'!A1589="Venta",(E1589+F1589)*-1,'Moneda Fiat'!E1589-'Moneda Fiat'!F1589)</f>
        <v>0</v>
      </c>
    </row>
    <row r="1590" spans="1:11" ht="15" customHeight="1" x14ac:dyDescent="0.25">
      <c r="A1590" s="13"/>
      <c r="B1590" s="14"/>
      <c r="C1590" s="60"/>
      <c r="D1590" s="61" t="e">
        <f>Tabla33[[#This Row],[CANTIDADEN FIAT]]/E1590</f>
        <v>#DIV/0!</v>
      </c>
      <c r="E1590" s="6"/>
      <c r="F1590" s="6"/>
      <c r="G1590" s="2"/>
      <c r="H1590" s="16"/>
      <c r="I1590" s="16"/>
      <c r="J1590" s="16"/>
      <c r="K1590" s="3">
        <f>IF('Moneda Fiat'!A1590="Venta",(E1590+F1590)*-1,'Moneda Fiat'!E1590-'Moneda Fiat'!F1590)</f>
        <v>0</v>
      </c>
    </row>
    <row r="1591" spans="1:11" ht="15" customHeight="1" x14ac:dyDescent="0.25">
      <c r="A1591" s="13"/>
      <c r="B1591" s="14"/>
      <c r="C1591" s="60"/>
      <c r="D1591" s="61" t="e">
        <f>Tabla33[[#This Row],[CANTIDADEN FIAT]]/E1591</f>
        <v>#DIV/0!</v>
      </c>
      <c r="E1591" s="6"/>
      <c r="F1591" s="6"/>
      <c r="G1591" s="2"/>
      <c r="H1591" s="16"/>
      <c r="I1591" s="16"/>
      <c r="J1591" s="16"/>
      <c r="K1591" s="3">
        <f>IF('Moneda Fiat'!A1591="Venta",(E1591+F1591)*-1,'Moneda Fiat'!E1591-'Moneda Fiat'!F1591)</f>
        <v>0</v>
      </c>
    </row>
    <row r="1592" spans="1:11" ht="15" customHeight="1" x14ac:dyDescent="0.25">
      <c r="A1592" s="13"/>
      <c r="B1592" s="14"/>
      <c r="C1592" s="60"/>
      <c r="D1592" s="61" t="e">
        <f>Tabla33[[#This Row],[CANTIDADEN FIAT]]/E1592</f>
        <v>#DIV/0!</v>
      </c>
      <c r="E1592" s="6"/>
      <c r="F1592" s="6"/>
      <c r="G1592" s="2"/>
      <c r="H1592" s="16"/>
      <c r="I1592" s="16"/>
      <c r="J1592" s="16"/>
      <c r="K1592" s="3">
        <f>IF('Moneda Fiat'!A1592="Venta",(E1592+F1592)*-1,'Moneda Fiat'!E1592-'Moneda Fiat'!F1592)</f>
        <v>0</v>
      </c>
    </row>
    <row r="1593" spans="1:11" ht="15" customHeight="1" x14ac:dyDescent="0.25">
      <c r="A1593" s="13"/>
      <c r="B1593" s="14"/>
      <c r="C1593" s="60"/>
      <c r="D1593" s="61" t="e">
        <f>Tabla33[[#This Row],[CANTIDADEN FIAT]]/E1593</f>
        <v>#DIV/0!</v>
      </c>
      <c r="E1593" s="6"/>
      <c r="F1593" s="6"/>
      <c r="G1593" s="2"/>
      <c r="H1593" s="16"/>
      <c r="I1593" s="16"/>
      <c r="J1593" s="16"/>
      <c r="K1593" s="3">
        <f>IF('Moneda Fiat'!A1593="Venta",(E1593+F1593)*-1,'Moneda Fiat'!E1593-'Moneda Fiat'!F1593)</f>
        <v>0</v>
      </c>
    </row>
    <row r="1594" spans="1:11" ht="15" customHeight="1" x14ac:dyDescent="0.25">
      <c r="A1594" s="13"/>
      <c r="B1594" s="14"/>
      <c r="C1594" s="60"/>
      <c r="D1594" s="61" t="e">
        <f>Tabla33[[#This Row],[CANTIDADEN FIAT]]/E1594</f>
        <v>#DIV/0!</v>
      </c>
      <c r="E1594" s="6"/>
      <c r="F1594" s="6"/>
      <c r="G1594" s="2"/>
      <c r="H1594" s="16"/>
      <c r="I1594" s="16"/>
      <c r="J1594" s="16"/>
      <c r="K1594" s="3">
        <f>IF('Moneda Fiat'!A1594="Venta",(E1594+F1594)*-1,'Moneda Fiat'!E1594-'Moneda Fiat'!F1594)</f>
        <v>0</v>
      </c>
    </row>
    <row r="1595" spans="1:11" ht="15" customHeight="1" x14ac:dyDescent="0.25">
      <c r="A1595" s="13"/>
      <c r="B1595" s="14"/>
      <c r="C1595" s="60"/>
      <c r="D1595" s="61" t="e">
        <f>Tabla33[[#This Row],[CANTIDADEN FIAT]]/E1595</f>
        <v>#DIV/0!</v>
      </c>
      <c r="E1595" s="6"/>
      <c r="F1595" s="6"/>
      <c r="G1595" s="2"/>
      <c r="H1595" s="16"/>
      <c r="I1595" s="16"/>
      <c r="J1595" s="16"/>
      <c r="K1595" s="3">
        <f>IF('Moneda Fiat'!A1595="Venta",(E1595+F1595)*-1,'Moneda Fiat'!E1595-'Moneda Fiat'!F1595)</f>
        <v>0</v>
      </c>
    </row>
    <row r="1596" spans="1:11" ht="15" customHeight="1" x14ac:dyDescent="0.25">
      <c r="A1596" s="13"/>
      <c r="B1596" s="14"/>
      <c r="C1596" s="60"/>
      <c r="D1596" s="61" t="e">
        <f>Tabla33[[#This Row],[CANTIDADEN FIAT]]/E1596</f>
        <v>#DIV/0!</v>
      </c>
      <c r="E1596" s="6"/>
      <c r="F1596" s="6"/>
      <c r="G1596" s="2"/>
      <c r="H1596" s="16"/>
      <c r="I1596" s="16"/>
      <c r="J1596" s="16"/>
      <c r="K1596" s="3">
        <f>IF('Moneda Fiat'!A1596="Venta",(E1596+F1596)*-1,'Moneda Fiat'!E1596-'Moneda Fiat'!F1596)</f>
        <v>0</v>
      </c>
    </row>
    <row r="1597" spans="1:11" ht="15" customHeight="1" x14ac:dyDescent="0.25">
      <c r="A1597" s="13"/>
      <c r="B1597" s="14"/>
      <c r="C1597" s="60"/>
      <c r="D1597" s="61" t="e">
        <f>Tabla33[[#This Row],[CANTIDADEN FIAT]]/E1597</f>
        <v>#DIV/0!</v>
      </c>
      <c r="E1597" s="6"/>
      <c r="F1597" s="6"/>
      <c r="G1597" s="2"/>
      <c r="H1597" s="16"/>
      <c r="I1597" s="16"/>
      <c r="J1597" s="16"/>
      <c r="K1597" s="3">
        <f>IF('Moneda Fiat'!A1597="Venta",(E1597+F1597)*-1,'Moneda Fiat'!E1597-'Moneda Fiat'!F1597)</f>
        <v>0</v>
      </c>
    </row>
    <row r="1598" spans="1:11" ht="15" customHeight="1" x14ac:dyDescent="0.25">
      <c r="A1598" s="13"/>
      <c r="B1598" s="14"/>
      <c r="C1598" s="60"/>
      <c r="D1598" s="61" t="e">
        <f>Tabla33[[#This Row],[CANTIDADEN FIAT]]/E1598</f>
        <v>#DIV/0!</v>
      </c>
      <c r="E1598" s="6"/>
      <c r="F1598" s="6"/>
      <c r="G1598" s="2"/>
      <c r="H1598" s="16"/>
      <c r="I1598" s="16"/>
      <c r="J1598" s="16"/>
      <c r="K1598" s="3">
        <f>IF('Moneda Fiat'!A1598="Venta",(E1598+F1598)*-1,'Moneda Fiat'!E1598-'Moneda Fiat'!F1598)</f>
        <v>0</v>
      </c>
    </row>
    <row r="1599" spans="1:11" ht="15" customHeight="1" x14ac:dyDescent="0.25">
      <c r="A1599" s="13"/>
      <c r="B1599" s="14"/>
      <c r="C1599" s="60"/>
      <c r="D1599" s="61" t="e">
        <f>Tabla33[[#This Row],[CANTIDADEN FIAT]]/E1599</f>
        <v>#DIV/0!</v>
      </c>
      <c r="E1599" s="6"/>
      <c r="F1599" s="6"/>
      <c r="G1599" s="2"/>
      <c r="H1599" s="16"/>
      <c r="I1599" s="16"/>
      <c r="J1599" s="16"/>
      <c r="K1599" s="3">
        <f>IF('Moneda Fiat'!A1599="Venta",(E1599+F1599)*-1,'Moneda Fiat'!E1599-'Moneda Fiat'!F1599)</f>
        <v>0</v>
      </c>
    </row>
    <row r="1600" spans="1:11" ht="15" customHeight="1" x14ac:dyDescent="0.25">
      <c r="A1600" s="13"/>
      <c r="B1600" s="14"/>
      <c r="C1600" s="60"/>
      <c r="D1600" s="61" t="e">
        <f>Tabla33[[#This Row],[CANTIDADEN FIAT]]/E1600</f>
        <v>#DIV/0!</v>
      </c>
      <c r="E1600" s="6"/>
      <c r="F1600" s="6"/>
      <c r="G1600" s="2"/>
      <c r="H1600" s="16"/>
      <c r="I1600" s="16"/>
      <c r="J1600" s="16"/>
      <c r="K1600" s="3">
        <f>IF('Moneda Fiat'!A1600="Venta",(E1600+F1600)*-1,'Moneda Fiat'!E1600-'Moneda Fiat'!F1600)</f>
        <v>0</v>
      </c>
    </row>
    <row r="1601" spans="1:11" ht="15" customHeight="1" x14ac:dyDescent="0.25">
      <c r="A1601" s="13"/>
      <c r="B1601" s="14"/>
      <c r="C1601" s="60"/>
      <c r="D1601" s="61" t="e">
        <f>Tabla33[[#This Row],[CANTIDADEN FIAT]]/E1601</f>
        <v>#DIV/0!</v>
      </c>
      <c r="E1601" s="6"/>
      <c r="F1601" s="6"/>
      <c r="G1601" s="2"/>
      <c r="H1601" s="16"/>
      <c r="I1601" s="16"/>
      <c r="J1601" s="16"/>
      <c r="K1601" s="3">
        <f>IF('Moneda Fiat'!A1601="Venta",(E1601+F1601)*-1,'Moneda Fiat'!E1601-'Moneda Fiat'!F1601)</f>
        <v>0</v>
      </c>
    </row>
    <row r="1602" spans="1:11" ht="15" customHeight="1" x14ac:dyDescent="0.25">
      <c r="A1602" s="13"/>
      <c r="B1602" s="14"/>
      <c r="C1602" s="60"/>
      <c r="D1602" s="61" t="e">
        <f>Tabla33[[#This Row],[CANTIDADEN FIAT]]/E1602</f>
        <v>#DIV/0!</v>
      </c>
      <c r="E1602" s="6"/>
      <c r="F1602" s="6"/>
      <c r="G1602" s="2"/>
      <c r="H1602" s="16"/>
      <c r="I1602" s="16"/>
      <c r="J1602" s="16"/>
      <c r="K1602" s="3">
        <f>IF('Moneda Fiat'!A1602="Venta",(E1602+F1602)*-1,'Moneda Fiat'!E1602-'Moneda Fiat'!F1602)</f>
        <v>0</v>
      </c>
    </row>
    <row r="1603" spans="1:11" ht="15" customHeight="1" x14ac:dyDescent="0.25">
      <c r="A1603" s="13"/>
      <c r="B1603" s="14"/>
      <c r="C1603" s="60"/>
      <c r="D1603" s="61" t="e">
        <f>Tabla33[[#This Row],[CANTIDADEN FIAT]]/E1603</f>
        <v>#DIV/0!</v>
      </c>
      <c r="E1603" s="6"/>
      <c r="F1603" s="6"/>
      <c r="G1603" s="2"/>
      <c r="H1603" s="16"/>
      <c r="I1603" s="16"/>
      <c r="J1603" s="16"/>
      <c r="K1603" s="3">
        <f>IF('Moneda Fiat'!A1603="Venta",(E1603+F1603)*-1,'Moneda Fiat'!E1603-'Moneda Fiat'!F1603)</f>
        <v>0</v>
      </c>
    </row>
    <row r="1604" spans="1:11" ht="15" customHeight="1" x14ac:dyDescent="0.25">
      <c r="A1604" s="13"/>
      <c r="B1604" s="14"/>
      <c r="C1604" s="60"/>
      <c r="D1604" s="61" t="e">
        <f>Tabla33[[#This Row],[CANTIDADEN FIAT]]/E1604</f>
        <v>#DIV/0!</v>
      </c>
      <c r="E1604" s="6"/>
      <c r="F1604" s="6"/>
      <c r="G1604" s="2"/>
      <c r="H1604" s="16"/>
      <c r="I1604" s="16"/>
      <c r="J1604" s="16"/>
      <c r="K1604" s="3">
        <f>IF('Moneda Fiat'!A1604="Venta",(E1604+F1604)*-1,'Moneda Fiat'!E1604-'Moneda Fiat'!F1604)</f>
        <v>0</v>
      </c>
    </row>
    <row r="1605" spans="1:11" ht="15" customHeight="1" x14ac:dyDescent="0.25">
      <c r="A1605" s="13"/>
      <c r="B1605" s="14"/>
      <c r="C1605" s="60"/>
      <c r="D1605" s="61" t="e">
        <f>Tabla33[[#This Row],[CANTIDADEN FIAT]]/E1605</f>
        <v>#DIV/0!</v>
      </c>
      <c r="E1605" s="6"/>
      <c r="F1605" s="6"/>
      <c r="G1605" s="2"/>
      <c r="H1605" s="16"/>
      <c r="I1605" s="16"/>
      <c r="J1605" s="16"/>
      <c r="K1605" s="3">
        <f>IF('Moneda Fiat'!A1605="Venta",(E1605+F1605)*-1,'Moneda Fiat'!E1605-'Moneda Fiat'!F1605)</f>
        <v>0</v>
      </c>
    </row>
    <row r="1606" spans="1:11" ht="15" customHeight="1" x14ac:dyDescent="0.25">
      <c r="A1606" s="13"/>
      <c r="B1606" s="14"/>
      <c r="C1606" s="60"/>
      <c r="D1606" s="61" t="e">
        <f>Tabla33[[#This Row],[CANTIDADEN FIAT]]/E1606</f>
        <v>#DIV/0!</v>
      </c>
      <c r="E1606" s="6"/>
      <c r="F1606" s="6"/>
      <c r="G1606" s="2"/>
      <c r="H1606" s="16"/>
      <c r="I1606" s="16"/>
      <c r="J1606" s="16"/>
      <c r="K1606" s="3">
        <f>IF('Moneda Fiat'!A1606="Venta",(E1606+F1606)*-1,'Moneda Fiat'!E1606-'Moneda Fiat'!F1606)</f>
        <v>0</v>
      </c>
    </row>
    <row r="1607" spans="1:11" ht="15" customHeight="1" x14ac:dyDescent="0.25">
      <c r="A1607" s="13"/>
      <c r="B1607" s="14"/>
      <c r="C1607" s="60"/>
      <c r="D1607" s="61" t="e">
        <f>Tabla33[[#This Row],[CANTIDADEN FIAT]]/E1607</f>
        <v>#DIV/0!</v>
      </c>
      <c r="E1607" s="6"/>
      <c r="F1607" s="6"/>
      <c r="G1607" s="2"/>
      <c r="H1607" s="16"/>
      <c r="I1607" s="16"/>
      <c r="J1607" s="16"/>
      <c r="K1607" s="3">
        <f>IF('Moneda Fiat'!A1607="Venta",(E1607+F1607)*-1,'Moneda Fiat'!E1607-'Moneda Fiat'!F1607)</f>
        <v>0</v>
      </c>
    </row>
    <row r="1608" spans="1:11" ht="15" customHeight="1" x14ac:dyDescent="0.25">
      <c r="A1608" s="13"/>
      <c r="B1608" s="14"/>
      <c r="C1608" s="60"/>
      <c r="D1608" s="61" t="e">
        <f>Tabla33[[#This Row],[CANTIDADEN FIAT]]/E1608</f>
        <v>#DIV/0!</v>
      </c>
      <c r="E1608" s="6"/>
      <c r="F1608" s="6"/>
      <c r="G1608" s="2"/>
      <c r="H1608" s="16"/>
      <c r="I1608" s="16"/>
      <c r="J1608" s="16"/>
      <c r="K1608" s="3">
        <f>IF('Moneda Fiat'!A1608="Venta",(E1608+F1608)*-1,'Moneda Fiat'!E1608-'Moneda Fiat'!F1608)</f>
        <v>0</v>
      </c>
    </row>
    <row r="1609" spans="1:11" ht="15" customHeight="1" x14ac:dyDescent="0.25">
      <c r="A1609" s="13"/>
      <c r="B1609" s="14"/>
      <c r="C1609" s="60"/>
      <c r="D1609" s="61" t="e">
        <f>Tabla33[[#This Row],[CANTIDADEN FIAT]]/E1609</f>
        <v>#DIV/0!</v>
      </c>
      <c r="E1609" s="6"/>
      <c r="F1609" s="6"/>
      <c r="G1609" s="2"/>
      <c r="H1609" s="16"/>
      <c r="I1609" s="16"/>
      <c r="J1609" s="16"/>
      <c r="K1609" s="3">
        <f>IF('Moneda Fiat'!A1609="Venta",(E1609+F1609)*-1,'Moneda Fiat'!E1609-'Moneda Fiat'!F1609)</f>
        <v>0</v>
      </c>
    </row>
    <row r="1610" spans="1:11" ht="15" customHeight="1" x14ac:dyDescent="0.25">
      <c r="A1610" s="13"/>
      <c r="B1610" s="14"/>
      <c r="C1610" s="60"/>
      <c r="D1610" s="61" t="e">
        <f>Tabla33[[#This Row],[CANTIDADEN FIAT]]/E1610</f>
        <v>#DIV/0!</v>
      </c>
      <c r="E1610" s="6"/>
      <c r="F1610" s="6"/>
      <c r="G1610" s="2"/>
      <c r="H1610" s="16"/>
      <c r="I1610" s="16"/>
      <c r="J1610" s="16"/>
      <c r="K1610" s="3">
        <f>IF('Moneda Fiat'!A1610="Venta",(E1610+F1610)*-1,'Moneda Fiat'!E1610-'Moneda Fiat'!F1610)</f>
        <v>0</v>
      </c>
    </row>
    <row r="1611" spans="1:11" ht="15" customHeight="1" x14ac:dyDescent="0.25">
      <c r="A1611" s="13"/>
      <c r="B1611" s="14"/>
      <c r="C1611" s="60"/>
      <c r="D1611" s="61" t="e">
        <f>Tabla33[[#This Row],[CANTIDADEN FIAT]]/E1611</f>
        <v>#DIV/0!</v>
      </c>
      <c r="E1611" s="6"/>
      <c r="F1611" s="6"/>
      <c r="G1611" s="2"/>
      <c r="H1611" s="16"/>
      <c r="I1611" s="16"/>
      <c r="J1611" s="16"/>
      <c r="K1611" s="3">
        <f>IF('Moneda Fiat'!A1611="Venta",(E1611+F1611)*-1,'Moneda Fiat'!E1611-'Moneda Fiat'!F1611)</f>
        <v>0</v>
      </c>
    </row>
    <row r="1612" spans="1:11" ht="15" customHeight="1" x14ac:dyDescent="0.25">
      <c r="A1612" s="13"/>
      <c r="B1612" s="14"/>
      <c r="C1612" s="60"/>
      <c r="D1612" s="61" t="e">
        <f>Tabla33[[#This Row],[CANTIDADEN FIAT]]/E1612</f>
        <v>#DIV/0!</v>
      </c>
      <c r="E1612" s="6"/>
      <c r="F1612" s="6"/>
      <c r="G1612" s="2"/>
      <c r="H1612" s="16"/>
      <c r="I1612" s="16"/>
      <c r="J1612" s="16"/>
      <c r="K1612" s="3">
        <f>IF('Moneda Fiat'!A1612="Venta",(E1612+F1612)*-1,'Moneda Fiat'!E1612-'Moneda Fiat'!F1612)</f>
        <v>0</v>
      </c>
    </row>
    <row r="1613" spans="1:11" ht="15" customHeight="1" x14ac:dyDescent="0.25">
      <c r="A1613" s="13"/>
      <c r="B1613" s="14"/>
      <c r="C1613" s="60"/>
      <c r="D1613" s="61" t="e">
        <f>Tabla33[[#This Row],[CANTIDADEN FIAT]]/E1613</f>
        <v>#DIV/0!</v>
      </c>
      <c r="E1613" s="6"/>
      <c r="F1613" s="6"/>
      <c r="G1613" s="2"/>
      <c r="H1613" s="16"/>
      <c r="I1613" s="16"/>
      <c r="J1613" s="16"/>
      <c r="K1613" s="3">
        <f>IF('Moneda Fiat'!A1613="Venta",(E1613+F1613)*-1,'Moneda Fiat'!E1613-'Moneda Fiat'!F1613)</f>
        <v>0</v>
      </c>
    </row>
    <row r="1614" spans="1:11" ht="15" customHeight="1" x14ac:dyDescent="0.25">
      <c r="A1614" s="13"/>
      <c r="B1614" s="14"/>
      <c r="C1614" s="60"/>
      <c r="D1614" s="61" t="e">
        <f>Tabla33[[#This Row],[CANTIDADEN FIAT]]/E1614</f>
        <v>#DIV/0!</v>
      </c>
      <c r="E1614" s="6"/>
      <c r="F1614" s="6"/>
      <c r="G1614" s="2"/>
      <c r="H1614" s="16"/>
      <c r="I1614" s="16"/>
      <c r="J1614" s="16"/>
      <c r="K1614" s="3">
        <f>IF('Moneda Fiat'!A1614="Venta",(E1614+F1614)*-1,'Moneda Fiat'!E1614-'Moneda Fiat'!F1614)</f>
        <v>0</v>
      </c>
    </row>
    <row r="1615" spans="1:11" ht="15" customHeight="1" x14ac:dyDescent="0.25">
      <c r="A1615" s="13"/>
      <c r="B1615" s="14"/>
      <c r="C1615" s="60"/>
      <c r="D1615" s="61" t="e">
        <f>Tabla33[[#This Row],[CANTIDADEN FIAT]]/E1615</f>
        <v>#DIV/0!</v>
      </c>
      <c r="E1615" s="6"/>
      <c r="F1615" s="6"/>
      <c r="G1615" s="2"/>
      <c r="H1615" s="16"/>
      <c r="I1615" s="16"/>
      <c r="J1615" s="16"/>
      <c r="K1615" s="3">
        <f>IF('Moneda Fiat'!A1615="Venta",(E1615+F1615)*-1,'Moneda Fiat'!E1615-'Moneda Fiat'!F1615)</f>
        <v>0</v>
      </c>
    </row>
    <row r="1616" spans="1:11" ht="15" customHeight="1" x14ac:dyDescent="0.25">
      <c r="A1616" s="13"/>
      <c r="B1616" s="14"/>
      <c r="C1616" s="60"/>
      <c r="D1616" s="61" t="e">
        <f>Tabla33[[#This Row],[CANTIDADEN FIAT]]/E1616</f>
        <v>#DIV/0!</v>
      </c>
      <c r="E1616" s="6"/>
      <c r="F1616" s="6"/>
      <c r="G1616" s="2"/>
      <c r="H1616" s="16"/>
      <c r="I1616" s="16"/>
      <c r="J1616" s="16"/>
      <c r="K1616" s="3">
        <f>IF('Moneda Fiat'!A1616="Venta",(E1616+F1616)*-1,'Moneda Fiat'!E1616-'Moneda Fiat'!F1616)</f>
        <v>0</v>
      </c>
    </row>
    <row r="1617" spans="1:11" ht="15" customHeight="1" x14ac:dyDescent="0.25">
      <c r="A1617" s="13"/>
      <c r="B1617" s="14"/>
      <c r="C1617" s="60"/>
      <c r="D1617" s="61" t="e">
        <f>Tabla33[[#This Row],[CANTIDADEN FIAT]]/E1617</f>
        <v>#DIV/0!</v>
      </c>
      <c r="E1617" s="6"/>
      <c r="F1617" s="6"/>
      <c r="G1617" s="2"/>
      <c r="H1617" s="16"/>
      <c r="I1617" s="16"/>
      <c r="J1617" s="16"/>
      <c r="K1617" s="3">
        <f>IF('Moneda Fiat'!A1617="Venta",(E1617+F1617)*-1,'Moneda Fiat'!E1617-'Moneda Fiat'!F1617)</f>
        <v>0</v>
      </c>
    </row>
    <row r="1618" spans="1:11" ht="15" customHeight="1" x14ac:dyDescent="0.25">
      <c r="A1618" s="13"/>
      <c r="B1618" s="14"/>
      <c r="C1618" s="60"/>
      <c r="D1618" s="61" t="e">
        <f>Tabla33[[#This Row],[CANTIDADEN FIAT]]/E1618</f>
        <v>#DIV/0!</v>
      </c>
      <c r="E1618" s="6"/>
      <c r="F1618" s="6"/>
      <c r="G1618" s="2"/>
      <c r="H1618" s="16"/>
      <c r="I1618" s="16"/>
      <c r="J1618" s="16"/>
      <c r="K1618" s="3">
        <f>IF('Moneda Fiat'!A1618="Venta",(E1618+F1618)*-1,'Moneda Fiat'!E1618-'Moneda Fiat'!F1618)</f>
        <v>0</v>
      </c>
    </row>
    <row r="1619" spans="1:11" ht="15" customHeight="1" x14ac:dyDescent="0.25">
      <c r="A1619" s="13"/>
      <c r="B1619" s="14"/>
      <c r="C1619" s="60"/>
      <c r="D1619" s="61" t="e">
        <f>Tabla33[[#This Row],[CANTIDADEN FIAT]]/E1619</f>
        <v>#DIV/0!</v>
      </c>
      <c r="E1619" s="6"/>
      <c r="F1619" s="6"/>
      <c r="G1619" s="2"/>
      <c r="H1619" s="16"/>
      <c r="I1619" s="16"/>
      <c r="J1619" s="16"/>
      <c r="K1619" s="3">
        <f>IF('Moneda Fiat'!A1619="Venta",(E1619+F1619)*-1,'Moneda Fiat'!E1619-'Moneda Fiat'!F1619)</f>
        <v>0</v>
      </c>
    </row>
    <row r="1620" spans="1:11" ht="15" customHeight="1" x14ac:dyDescent="0.25">
      <c r="A1620" s="13"/>
      <c r="B1620" s="14"/>
      <c r="C1620" s="60"/>
      <c r="D1620" s="61" t="e">
        <f>Tabla33[[#This Row],[CANTIDADEN FIAT]]/E1620</f>
        <v>#DIV/0!</v>
      </c>
      <c r="E1620" s="6"/>
      <c r="F1620" s="6"/>
      <c r="G1620" s="2"/>
      <c r="H1620" s="16"/>
      <c r="I1620" s="16"/>
      <c r="J1620" s="16"/>
      <c r="K1620" s="3">
        <f>IF('Moneda Fiat'!A1620="Venta",(E1620+F1620)*-1,'Moneda Fiat'!E1620-'Moneda Fiat'!F1620)</f>
        <v>0</v>
      </c>
    </row>
    <row r="1621" spans="1:11" ht="15" customHeight="1" x14ac:dyDescent="0.25">
      <c r="A1621" s="13"/>
      <c r="B1621" s="14"/>
      <c r="C1621" s="60"/>
      <c r="D1621" s="61" t="e">
        <f>Tabla33[[#This Row],[CANTIDADEN FIAT]]/E1621</f>
        <v>#DIV/0!</v>
      </c>
      <c r="E1621" s="6"/>
      <c r="F1621" s="6"/>
      <c r="G1621" s="2"/>
      <c r="H1621" s="16"/>
      <c r="I1621" s="16"/>
      <c r="J1621" s="16"/>
      <c r="K1621" s="3">
        <f>IF('Moneda Fiat'!A1621="Venta",(E1621+F1621)*-1,'Moneda Fiat'!E1621-'Moneda Fiat'!F1621)</f>
        <v>0</v>
      </c>
    </row>
    <row r="1622" spans="1:11" ht="15" customHeight="1" x14ac:dyDescent="0.25">
      <c r="A1622" s="13"/>
      <c r="B1622" s="14"/>
      <c r="C1622" s="60"/>
      <c r="D1622" s="61" t="e">
        <f>Tabla33[[#This Row],[CANTIDADEN FIAT]]/E1622</f>
        <v>#DIV/0!</v>
      </c>
      <c r="E1622" s="6"/>
      <c r="F1622" s="6"/>
      <c r="G1622" s="2"/>
      <c r="H1622" s="16"/>
      <c r="I1622" s="16"/>
      <c r="J1622" s="16"/>
      <c r="K1622" s="3">
        <f>IF('Moneda Fiat'!A1622="Venta",(E1622+F1622)*-1,'Moneda Fiat'!E1622-'Moneda Fiat'!F1622)</f>
        <v>0</v>
      </c>
    </row>
    <row r="1623" spans="1:11" ht="15" customHeight="1" x14ac:dyDescent="0.25">
      <c r="A1623" s="13"/>
      <c r="B1623" s="14"/>
      <c r="C1623" s="60"/>
      <c r="D1623" s="61" t="e">
        <f>Tabla33[[#This Row],[CANTIDADEN FIAT]]/E1623</f>
        <v>#DIV/0!</v>
      </c>
      <c r="E1623" s="6"/>
      <c r="F1623" s="6"/>
      <c r="G1623" s="2"/>
      <c r="H1623" s="16"/>
      <c r="I1623" s="16"/>
      <c r="J1623" s="16"/>
      <c r="K1623" s="3">
        <f>IF('Moneda Fiat'!A1623="Venta",(E1623+F1623)*-1,'Moneda Fiat'!E1623-'Moneda Fiat'!F1623)</f>
        <v>0</v>
      </c>
    </row>
    <row r="1624" spans="1:11" ht="15" customHeight="1" x14ac:dyDescent="0.25">
      <c r="A1624" s="13"/>
      <c r="B1624" s="14"/>
      <c r="C1624" s="60"/>
      <c r="D1624" s="61" t="e">
        <f>Tabla33[[#This Row],[CANTIDADEN FIAT]]/E1624</f>
        <v>#DIV/0!</v>
      </c>
      <c r="E1624" s="6"/>
      <c r="F1624" s="6"/>
      <c r="G1624" s="2"/>
      <c r="H1624" s="16"/>
      <c r="I1624" s="16"/>
      <c r="J1624" s="16"/>
      <c r="K1624" s="3">
        <f>IF('Moneda Fiat'!A1624="Venta",(E1624+F1624)*-1,'Moneda Fiat'!E1624-'Moneda Fiat'!F1624)</f>
        <v>0</v>
      </c>
    </row>
    <row r="1625" spans="1:11" ht="15" customHeight="1" x14ac:dyDescent="0.25">
      <c r="A1625" s="13"/>
      <c r="B1625" s="14"/>
      <c r="C1625" s="60"/>
      <c r="D1625" s="61" t="e">
        <f>Tabla33[[#This Row],[CANTIDADEN FIAT]]/E1625</f>
        <v>#DIV/0!</v>
      </c>
      <c r="E1625" s="6"/>
      <c r="F1625" s="6"/>
      <c r="G1625" s="2"/>
      <c r="H1625" s="16"/>
      <c r="I1625" s="16"/>
      <c r="J1625" s="16"/>
      <c r="K1625" s="3">
        <f>IF('Moneda Fiat'!A1625="Venta",(E1625+F1625)*-1,'Moneda Fiat'!E1625-'Moneda Fiat'!F1625)</f>
        <v>0</v>
      </c>
    </row>
    <row r="1626" spans="1:11" ht="15" customHeight="1" x14ac:dyDescent="0.25">
      <c r="A1626" s="13"/>
      <c r="B1626" s="14"/>
      <c r="C1626" s="60"/>
      <c r="D1626" s="61" t="e">
        <f>Tabla33[[#This Row],[CANTIDADEN FIAT]]/E1626</f>
        <v>#DIV/0!</v>
      </c>
      <c r="E1626" s="6"/>
      <c r="F1626" s="6"/>
      <c r="G1626" s="2"/>
      <c r="H1626" s="16"/>
      <c r="I1626" s="16"/>
      <c r="J1626" s="16"/>
      <c r="K1626" s="3">
        <f>IF('Moneda Fiat'!A1626="Venta",(E1626+F1626)*-1,'Moneda Fiat'!E1626-'Moneda Fiat'!F1626)</f>
        <v>0</v>
      </c>
    </row>
    <row r="1627" spans="1:11" ht="15" customHeight="1" x14ac:dyDescent="0.25">
      <c r="A1627" s="13"/>
      <c r="B1627" s="14"/>
      <c r="C1627" s="60"/>
      <c r="D1627" s="61" t="e">
        <f>Tabla33[[#This Row],[CANTIDADEN FIAT]]/E1627</f>
        <v>#DIV/0!</v>
      </c>
      <c r="E1627" s="6"/>
      <c r="F1627" s="6"/>
      <c r="G1627" s="2"/>
      <c r="H1627" s="16"/>
      <c r="I1627" s="16"/>
      <c r="J1627" s="16"/>
      <c r="K1627" s="3">
        <f>IF('Moneda Fiat'!A1627="Venta",(E1627+F1627)*-1,'Moneda Fiat'!E1627-'Moneda Fiat'!F1627)</f>
        <v>0</v>
      </c>
    </row>
    <row r="1628" spans="1:11" ht="15" customHeight="1" x14ac:dyDescent="0.25">
      <c r="A1628" s="13"/>
      <c r="B1628" s="14"/>
      <c r="C1628" s="60"/>
      <c r="D1628" s="61" t="e">
        <f>Tabla33[[#This Row],[CANTIDADEN FIAT]]/E1628</f>
        <v>#DIV/0!</v>
      </c>
      <c r="E1628" s="6"/>
      <c r="F1628" s="6"/>
      <c r="G1628" s="2"/>
      <c r="H1628" s="16"/>
      <c r="I1628" s="16"/>
      <c r="J1628" s="16"/>
      <c r="K1628" s="3">
        <f>IF('Moneda Fiat'!A1628="Venta",(E1628+F1628)*-1,'Moneda Fiat'!E1628-'Moneda Fiat'!F1628)</f>
        <v>0</v>
      </c>
    </row>
    <row r="1629" spans="1:11" ht="15" customHeight="1" x14ac:dyDescent="0.25">
      <c r="A1629" s="13"/>
      <c r="B1629" s="14"/>
      <c r="C1629" s="60"/>
      <c r="D1629" s="61" t="e">
        <f>Tabla33[[#This Row],[CANTIDADEN FIAT]]/E1629</f>
        <v>#DIV/0!</v>
      </c>
      <c r="E1629" s="6"/>
      <c r="F1629" s="6"/>
      <c r="G1629" s="2"/>
      <c r="H1629" s="16"/>
      <c r="I1629" s="16"/>
      <c r="J1629" s="16"/>
      <c r="K1629" s="3">
        <f>IF('Moneda Fiat'!A1629="Venta",(E1629+F1629)*-1,'Moneda Fiat'!E1629-'Moneda Fiat'!F1629)</f>
        <v>0</v>
      </c>
    </row>
    <row r="1630" spans="1:11" ht="15" customHeight="1" x14ac:dyDescent="0.25">
      <c r="A1630" s="13"/>
      <c r="B1630" s="14"/>
      <c r="C1630" s="60"/>
      <c r="D1630" s="61" t="e">
        <f>Tabla33[[#This Row],[CANTIDADEN FIAT]]/E1630</f>
        <v>#DIV/0!</v>
      </c>
      <c r="E1630" s="6"/>
      <c r="F1630" s="6"/>
      <c r="G1630" s="2"/>
      <c r="H1630" s="16"/>
      <c r="I1630" s="16"/>
      <c r="J1630" s="16"/>
      <c r="K1630" s="3">
        <f>IF('Moneda Fiat'!A1630="Venta",(E1630+F1630)*-1,'Moneda Fiat'!E1630-'Moneda Fiat'!F1630)</f>
        <v>0</v>
      </c>
    </row>
    <row r="1631" spans="1:11" ht="15" customHeight="1" x14ac:dyDescent="0.25">
      <c r="A1631" s="13"/>
      <c r="B1631" s="14"/>
      <c r="C1631" s="60"/>
      <c r="D1631" s="61" t="e">
        <f>Tabla33[[#This Row],[CANTIDADEN FIAT]]/E1631</f>
        <v>#DIV/0!</v>
      </c>
      <c r="E1631" s="6"/>
      <c r="F1631" s="6"/>
      <c r="G1631" s="2"/>
      <c r="H1631" s="16"/>
      <c r="I1631" s="16"/>
      <c r="J1631" s="16"/>
      <c r="K1631" s="3">
        <f>IF('Moneda Fiat'!A1631="Venta",(E1631+F1631)*-1,'Moneda Fiat'!E1631-'Moneda Fiat'!F1631)</f>
        <v>0</v>
      </c>
    </row>
    <row r="1632" spans="1:11" ht="15" customHeight="1" x14ac:dyDescent="0.25">
      <c r="A1632" s="13"/>
      <c r="B1632" s="14"/>
      <c r="C1632" s="60"/>
      <c r="D1632" s="61" t="e">
        <f>Tabla33[[#This Row],[CANTIDADEN FIAT]]/E1632</f>
        <v>#DIV/0!</v>
      </c>
      <c r="E1632" s="6"/>
      <c r="F1632" s="6"/>
      <c r="G1632" s="2"/>
      <c r="H1632" s="16"/>
      <c r="I1632" s="16"/>
      <c r="J1632" s="16"/>
      <c r="K1632" s="3">
        <f>IF('Moneda Fiat'!A1632="Venta",(E1632+F1632)*-1,'Moneda Fiat'!E1632-'Moneda Fiat'!F1632)</f>
        <v>0</v>
      </c>
    </row>
    <row r="1633" spans="1:11" ht="15" customHeight="1" x14ac:dyDescent="0.25">
      <c r="A1633" s="13"/>
      <c r="B1633" s="14"/>
      <c r="C1633" s="60"/>
      <c r="D1633" s="61" t="e">
        <f>Tabla33[[#This Row],[CANTIDADEN FIAT]]/E1633</f>
        <v>#DIV/0!</v>
      </c>
      <c r="E1633" s="6"/>
      <c r="F1633" s="6"/>
      <c r="G1633" s="2"/>
      <c r="H1633" s="16"/>
      <c r="I1633" s="16"/>
      <c r="J1633" s="16"/>
      <c r="K1633" s="3">
        <f>IF('Moneda Fiat'!A1633="Venta",(E1633+F1633)*-1,'Moneda Fiat'!E1633-'Moneda Fiat'!F1633)</f>
        <v>0</v>
      </c>
    </row>
    <row r="1634" spans="1:11" ht="15" customHeight="1" x14ac:dyDescent="0.25">
      <c r="A1634" s="13"/>
      <c r="B1634" s="14"/>
      <c r="C1634" s="60"/>
      <c r="D1634" s="61" t="e">
        <f>Tabla33[[#This Row],[CANTIDADEN FIAT]]/E1634</f>
        <v>#DIV/0!</v>
      </c>
      <c r="E1634" s="6"/>
      <c r="F1634" s="6"/>
      <c r="G1634" s="2"/>
      <c r="H1634" s="16"/>
      <c r="I1634" s="16"/>
      <c r="J1634" s="16"/>
      <c r="K1634" s="3">
        <f>IF('Moneda Fiat'!A1634="Venta",(E1634+F1634)*-1,'Moneda Fiat'!E1634-'Moneda Fiat'!F1634)</f>
        <v>0</v>
      </c>
    </row>
    <row r="1635" spans="1:11" ht="15" customHeight="1" x14ac:dyDescent="0.25">
      <c r="A1635" s="13"/>
      <c r="B1635" s="14"/>
      <c r="C1635" s="60"/>
      <c r="D1635" s="61" t="e">
        <f>Tabla33[[#This Row],[CANTIDADEN FIAT]]/E1635</f>
        <v>#DIV/0!</v>
      </c>
      <c r="E1635" s="6"/>
      <c r="F1635" s="6"/>
      <c r="G1635" s="2"/>
      <c r="H1635" s="16"/>
      <c r="I1635" s="16"/>
      <c r="J1635" s="16"/>
      <c r="K1635" s="3">
        <f>IF('Moneda Fiat'!A1635="Venta",(E1635+F1635)*-1,'Moneda Fiat'!E1635-'Moneda Fiat'!F1635)</f>
        <v>0</v>
      </c>
    </row>
    <row r="1636" spans="1:11" ht="15" customHeight="1" x14ac:dyDescent="0.25">
      <c r="A1636" s="13"/>
      <c r="B1636" s="14"/>
      <c r="C1636" s="60"/>
      <c r="D1636" s="61" t="e">
        <f>Tabla33[[#This Row],[CANTIDADEN FIAT]]/E1636</f>
        <v>#DIV/0!</v>
      </c>
      <c r="E1636" s="6"/>
      <c r="F1636" s="6"/>
      <c r="G1636" s="2"/>
      <c r="H1636" s="16"/>
      <c r="I1636" s="16"/>
      <c r="J1636" s="16"/>
      <c r="K1636" s="3">
        <f>IF('Moneda Fiat'!A1636="Venta",(E1636+F1636)*-1,'Moneda Fiat'!E1636-'Moneda Fiat'!F1636)</f>
        <v>0</v>
      </c>
    </row>
    <row r="1637" spans="1:11" ht="15" customHeight="1" x14ac:dyDescent="0.25">
      <c r="A1637" s="13"/>
      <c r="B1637" s="14"/>
      <c r="C1637" s="60"/>
      <c r="D1637" s="61" t="e">
        <f>Tabla33[[#This Row],[CANTIDADEN FIAT]]/E1637</f>
        <v>#DIV/0!</v>
      </c>
      <c r="E1637" s="6"/>
      <c r="F1637" s="6"/>
      <c r="G1637" s="2"/>
      <c r="H1637" s="16"/>
      <c r="I1637" s="16"/>
      <c r="J1637" s="16"/>
      <c r="K1637" s="3">
        <f>IF('Moneda Fiat'!A1637="Venta",(E1637+F1637)*-1,'Moneda Fiat'!E1637-'Moneda Fiat'!F1637)</f>
        <v>0</v>
      </c>
    </row>
    <row r="1638" spans="1:11" ht="15" customHeight="1" x14ac:dyDescent="0.25">
      <c r="A1638" s="13"/>
      <c r="B1638" s="14"/>
      <c r="C1638" s="60"/>
      <c r="D1638" s="61" t="e">
        <f>Tabla33[[#This Row],[CANTIDADEN FIAT]]/E1638</f>
        <v>#DIV/0!</v>
      </c>
      <c r="E1638" s="6"/>
      <c r="F1638" s="6"/>
      <c r="G1638" s="2"/>
      <c r="H1638" s="16"/>
      <c r="I1638" s="16"/>
      <c r="J1638" s="16"/>
      <c r="K1638" s="3">
        <f>IF('Moneda Fiat'!A1638="Venta",(E1638+F1638)*-1,'Moneda Fiat'!E1638-'Moneda Fiat'!F1638)</f>
        <v>0</v>
      </c>
    </row>
    <row r="1639" spans="1:11" ht="15" customHeight="1" x14ac:dyDescent="0.25">
      <c r="A1639" s="13"/>
      <c r="B1639" s="14"/>
      <c r="C1639" s="60"/>
      <c r="D1639" s="61" t="e">
        <f>Tabla33[[#This Row],[CANTIDADEN FIAT]]/E1639</f>
        <v>#DIV/0!</v>
      </c>
      <c r="E1639" s="6"/>
      <c r="F1639" s="6"/>
      <c r="G1639" s="2"/>
      <c r="H1639" s="16"/>
      <c r="I1639" s="16"/>
      <c r="J1639" s="16"/>
      <c r="K1639" s="3">
        <f>IF('Moneda Fiat'!A1639="Venta",(E1639+F1639)*-1,'Moneda Fiat'!E1639-'Moneda Fiat'!F1639)</f>
        <v>0</v>
      </c>
    </row>
    <row r="1640" spans="1:11" ht="15" customHeight="1" x14ac:dyDescent="0.25">
      <c r="A1640" s="13"/>
      <c r="B1640" s="14"/>
      <c r="C1640" s="60"/>
      <c r="D1640" s="61" t="e">
        <f>Tabla33[[#This Row],[CANTIDADEN FIAT]]/E1640</f>
        <v>#DIV/0!</v>
      </c>
      <c r="E1640" s="6"/>
      <c r="F1640" s="6"/>
      <c r="G1640" s="2"/>
      <c r="H1640" s="16"/>
      <c r="I1640" s="16"/>
      <c r="J1640" s="16"/>
      <c r="K1640" s="3">
        <f>IF('Moneda Fiat'!A1640="Venta",(E1640+F1640)*-1,'Moneda Fiat'!E1640-'Moneda Fiat'!F1640)</f>
        <v>0</v>
      </c>
    </row>
    <row r="1641" spans="1:11" ht="15" customHeight="1" x14ac:dyDescent="0.25">
      <c r="A1641" s="13"/>
      <c r="B1641" s="14"/>
      <c r="C1641" s="60"/>
      <c r="D1641" s="61" t="e">
        <f>Tabla33[[#This Row],[CANTIDADEN FIAT]]/E1641</f>
        <v>#DIV/0!</v>
      </c>
      <c r="E1641" s="6"/>
      <c r="F1641" s="6"/>
      <c r="G1641" s="2"/>
      <c r="H1641" s="16"/>
      <c r="I1641" s="16"/>
      <c r="J1641" s="16"/>
      <c r="K1641" s="3">
        <f>IF('Moneda Fiat'!A1641="Venta",(E1641+F1641)*-1,'Moneda Fiat'!E1641-'Moneda Fiat'!F1641)</f>
        <v>0</v>
      </c>
    </row>
    <row r="1642" spans="1:11" ht="15" customHeight="1" x14ac:dyDescent="0.25">
      <c r="A1642" s="13"/>
      <c r="B1642" s="14"/>
      <c r="C1642" s="60"/>
      <c r="D1642" s="61" t="e">
        <f>Tabla33[[#This Row],[CANTIDADEN FIAT]]/E1642</f>
        <v>#DIV/0!</v>
      </c>
      <c r="E1642" s="6"/>
      <c r="F1642" s="6"/>
      <c r="G1642" s="2"/>
      <c r="H1642" s="16"/>
      <c r="I1642" s="16"/>
      <c r="J1642" s="16"/>
      <c r="K1642" s="3">
        <f>IF('Moneda Fiat'!A1642="Venta",(E1642+F1642)*-1,'Moneda Fiat'!E1642-'Moneda Fiat'!F1642)</f>
        <v>0</v>
      </c>
    </row>
    <row r="1643" spans="1:11" ht="15" customHeight="1" x14ac:dyDescent="0.25">
      <c r="A1643" s="13"/>
      <c r="B1643" s="14"/>
      <c r="C1643" s="60"/>
      <c r="D1643" s="61" t="e">
        <f>Tabla33[[#This Row],[CANTIDADEN FIAT]]/E1643</f>
        <v>#DIV/0!</v>
      </c>
      <c r="E1643" s="6"/>
      <c r="F1643" s="6"/>
      <c r="G1643" s="2"/>
      <c r="H1643" s="16"/>
      <c r="I1643" s="16"/>
      <c r="J1643" s="16"/>
      <c r="K1643" s="3">
        <f>IF('Moneda Fiat'!A1643="Venta",(E1643+F1643)*-1,'Moneda Fiat'!E1643-'Moneda Fiat'!F1643)</f>
        <v>0</v>
      </c>
    </row>
    <row r="1644" spans="1:11" ht="15" customHeight="1" x14ac:dyDescent="0.25">
      <c r="A1644" s="13"/>
      <c r="B1644" s="14"/>
      <c r="C1644" s="60"/>
      <c r="D1644" s="61" t="e">
        <f>Tabla33[[#This Row],[CANTIDADEN FIAT]]/E1644</f>
        <v>#DIV/0!</v>
      </c>
      <c r="E1644" s="6"/>
      <c r="F1644" s="6"/>
      <c r="G1644" s="2"/>
      <c r="H1644" s="16"/>
      <c r="I1644" s="16"/>
      <c r="J1644" s="16"/>
      <c r="K1644" s="3">
        <f>IF('Moneda Fiat'!A1644="Venta",(E1644+F1644)*-1,'Moneda Fiat'!E1644-'Moneda Fiat'!F1644)</f>
        <v>0</v>
      </c>
    </row>
    <row r="1645" spans="1:11" ht="15" customHeight="1" x14ac:dyDescent="0.25">
      <c r="A1645" s="13"/>
      <c r="B1645" s="14"/>
      <c r="C1645" s="60"/>
      <c r="D1645" s="61" t="e">
        <f>Tabla33[[#This Row],[CANTIDADEN FIAT]]/E1645</f>
        <v>#DIV/0!</v>
      </c>
      <c r="E1645" s="6"/>
      <c r="F1645" s="6"/>
      <c r="G1645" s="2"/>
      <c r="H1645" s="16"/>
      <c r="I1645" s="16"/>
      <c r="J1645" s="16"/>
      <c r="K1645" s="3">
        <f>IF('Moneda Fiat'!A1645="Venta",(E1645+F1645)*-1,'Moneda Fiat'!E1645-'Moneda Fiat'!F1645)</f>
        <v>0</v>
      </c>
    </row>
    <row r="1646" spans="1:11" ht="15" customHeight="1" x14ac:dyDescent="0.25">
      <c r="A1646" s="13"/>
      <c r="B1646" s="14"/>
      <c r="C1646" s="60"/>
      <c r="D1646" s="61" t="e">
        <f>Tabla33[[#This Row],[CANTIDADEN FIAT]]/E1646</f>
        <v>#DIV/0!</v>
      </c>
      <c r="E1646" s="6"/>
      <c r="F1646" s="6"/>
      <c r="G1646" s="2"/>
      <c r="H1646" s="16"/>
      <c r="I1646" s="16"/>
      <c r="J1646" s="16"/>
      <c r="K1646" s="3">
        <f>IF('Moneda Fiat'!A1646="Venta",(E1646+F1646)*-1,'Moneda Fiat'!E1646-'Moneda Fiat'!F1646)</f>
        <v>0</v>
      </c>
    </row>
    <row r="1647" spans="1:11" ht="15" customHeight="1" x14ac:dyDescent="0.25">
      <c r="A1647" s="13"/>
      <c r="B1647" s="14"/>
      <c r="C1647" s="60"/>
      <c r="D1647" s="61" t="e">
        <f>Tabla33[[#This Row],[CANTIDADEN FIAT]]/E1647</f>
        <v>#DIV/0!</v>
      </c>
      <c r="E1647" s="6"/>
      <c r="F1647" s="6"/>
      <c r="G1647" s="2"/>
      <c r="H1647" s="16"/>
      <c r="I1647" s="16"/>
      <c r="J1647" s="16"/>
      <c r="K1647" s="3">
        <f>IF('Moneda Fiat'!A1647="Venta",(E1647+F1647)*-1,'Moneda Fiat'!E1647-'Moneda Fiat'!F1647)</f>
        <v>0</v>
      </c>
    </row>
    <row r="1648" spans="1:11" ht="15" customHeight="1" x14ac:dyDescent="0.25">
      <c r="A1648" s="13"/>
      <c r="B1648" s="14"/>
      <c r="C1648" s="60"/>
      <c r="D1648" s="61" t="e">
        <f>Tabla33[[#This Row],[CANTIDADEN FIAT]]/E1648</f>
        <v>#DIV/0!</v>
      </c>
      <c r="E1648" s="6"/>
      <c r="F1648" s="6"/>
      <c r="G1648" s="2"/>
      <c r="H1648" s="16"/>
      <c r="I1648" s="16"/>
      <c r="J1648" s="16"/>
      <c r="K1648" s="3">
        <f>IF('Moneda Fiat'!A1648="Venta",(E1648+F1648)*-1,'Moneda Fiat'!E1648-'Moneda Fiat'!F1648)</f>
        <v>0</v>
      </c>
    </row>
    <row r="1649" spans="1:11" ht="15" customHeight="1" x14ac:dyDescent="0.25">
      <c r="A1649" s="13"/>
      <c r="B1649" s="14"/>
      <c r="C1649" s="60"/>
      <c r="D1649" s="61" t="e">
        <f>Tabla33[[#This Row],[CANTIDADEN FIAT]]/E1649</f>
        <v>#DIV/0!</v>
      </c>
      <c r="E1649" s="6"/>
      <c r="F1649" s="6"/>
      <c r="G1649" s="2"/>
      <c r="H1649" s="16"/>
      <c r="I1649" s="16"/>
      <c r="J1649" s="16"/>
      <c r="K1649" s="3">
        <f>IF('Moneda Fiat'!A1649="Venta",(E1649+F1649)*-1,'Moneda Fiat'!E1649-'Moneda Fiat'!F1649)</f>
        <v>0</v>
      </c>
    </row>
    <row r="1650" spans="1:11" ht="15" customHeight="1" x14ac:dyDescent="0.25">
      <c r="A1650" s="13"/>
      <c r="B1650" s="14"/>
      <c r="C1650" s="60"/>
      <c r="D1650" s="61" t="e">
        <f>Tabla33[[#This Row],[CANTIDADEN FIAT]]/E1650</f>
        <v>#DIV/0!</v>
      </c>
      <c r="E1650" s="6"/>
      <c r="F1650" s="6"/>
      <c r="G1650" s="2"/>
      <c r="H1650" s="16"/>
      <c r="I1650" s="16"/>
      <c r="J1650" s="16"/>
      <c r="K1650" s="3">
        <f>IF('Moneda Fiat'!A1650="Venta",(E1650+F1650)*-1,'Moneda Fiat'!E1650-'Moneda Fiat'!F1650)</f>
        <v>0</v>
      </c>
    </row>
    <row r="1651" spans="1:11" ht="15" customHeight="1" x14ac:dyDescent="0.25">
      <c r="A1651" s="13"/>
      <c r="B1651" s="14"/>
      <c r="C1651" s="60"/>
      <c r="D1651" s="61" t="e">
        <f>Tabla33[[#This Row],[CANTIDADEN FIAT]]/E1651</f>
        <v>#DIV/0!</v>
      </c>
      <c r="E1651" s="6"/>
      <c r="F1651" s="6"/>
      <c r="G1651" s="2"/>
      <c r="H1651" s="16"/>
      <c r="I1651" s="16"/>
      <c r="J1651" s="16"/>
      <c r="K1651" s="3">
        <f>IF('Moneda Fiat'!A1651="Venta",(E1651+F1651)*-1,'Moneda Fiat'!E1651-'Moneda Fiat'!F1651)</f>
        <v>0</v>
      </c>
    </row>
    <row r="1652" spans="1:11" ht="15" customHeight="1" x14ac:dyDescent="0.25">
      <c r="A1652" s="13"/>
      <c r="B1652" s="14"/>
      <c r="C1652" s="60"/>
      <c r="D1652" s="61" t="e">
        <f>Tabla33[[#This Row],[CANTIDADEN FIAT]]/E1652</f>
        <v>#DIV/0!</v>
      </c>
      <c r="E1652" s="6"/>
      <c r="F1652" s="6"/>
      <c r="G1652" s="2"/>
      <c r="H1652" s="16"/>
      <c r="I1652" s="16"/>
      <c r="J1652" s="16"/>
      <c r="K1652" s="3">
        <f>IF('Moneda Fiat'!A1652="Venta",(E1652+F1652)*-1,'Moneda Fiat'!E1652-'Moneda Fiat'!F1652)</f>
        <v>0</v>
      </c>
    </row>
    <row r="1653" spans="1:11" ht="15" customHeight="1" x14ac:dyDescent="0.25">
      <c r="A1653" s="13"/>
      <c r="B1653" s="14"/>
      <c r="C1653" s="60"/>
      <c r="D1653" s="61" t="e">
        <f>Tabla33[[#This Row],[CANTIDADEN FIAT]]/E1653</f>
        <v>#DIV/0!</v>
      </c>
      <c r="E1653" s="6"/>
      <c r="F1653" s="6"/>
      <c r="G1653" s="2"/>
      <c r="H1653" s="16"/>
      <c r="I1653" s="16"/>
      <c r="J1653" s="16"/>
      <c r="K1653" s="3">
        <f>IF('Moneda Fiat'!A1653="Venta",(E1653+F1653)*-1,'Moneda Fiat'!E1653-'Moneda Fiat'!F1653)</f>
        <v>0</v>
      </c>
    </row>
    <row r="1654" spans="1:11" ht="15" customHeight="1" x14ac:dyDescent="0.25">
      <c r="A1654" s="13"/>
      <c r="B1654" s="14"/>
      <c r="C1654" s="60"/>
      <c r="D1654" s="61" t="e">
        <f>Tabla33[[#This Row],[CANTIDADEN FIAT]]/E1654</f>
        <v>#DIV/0!</v>
      </c>
      <c r="E1654" s="6"/>
      <c r="F1654" s="6"/>
      <c r="G1654" s="2"/>
      <c r="H1654" s="16"/>
      <c r="I1654" s="16"/>
      <c r="J1654" s="16"/>
      <c r="K1654" s="3">
        <f>IF('Moneda Fiat'!A1654="Venta",(E1654+F1654)*-1,'Moneda Fiat'!E1654-'Moneda Fiat'!F1654)</f>
        <v>0</v>
      </c>
    </row>
    <row r="1655" spans="1:11" ht="15" customHeight="1" x14ac:dyDescent="0.25">
      <c r="A1655" s="13"/>
      <c r="B1655" s="14"/>
      <c r="C1655" s="60"/>
      <c r="D1655" s="61" t="e">
        <f>Tabla33[[#This Row],[CANTIDADEN FIAT]]/E1655</f>
        <v>#DIV/0!</v>
      </c>
      <c r="E1655" s="6"/>
      <c r="F1655" s="6"/>
      <c r="G1655" s="2"/>
      <c r="H1655" s="16"/>
      <c r="I1655" s="16"/>
      <c r="J1655" s="16"/>
      <c r="K1655" s="3">
        <f>IF('Moneda Fiat'!A1655="Venta",(E1655+F1655)*-1,'Moneda Fiat'!E1655-'Moneda Fiat'!F1655)</f>
        <v>0</v>
      </c>
    </row>
    <row r="1656" spans="1:11" ht="15" customHeight="1" x14ac:dyDescent="0.25">
      <c r="A1656" s="13"/>
      <c r="B1656" s="14"/>
      <c r="C1656" s="60"/>
      <c r="D1656" s="61" t="e">
        <f>Tabla33[[#This Row],[CANTIDADEN FIAT]]/E1656</f>
        <v>#DIV/0!</v>
      </c>
      <c r="E1656" s="6"/>
      <c r="F1656" s="6"/>
      <c r="G1656" s="2"/>
      <c r="H1656" s="16"/>
      <c r="I1656" s="16"/>
      <c r="J1656" s="16"/>
      <c r="K1656" s="3">
        <f>IF('Moneda Fiat'!A1656="Venta",(E1656+F1656)*-1,'Moneda Fiat'!E1656-'Moneda Fiat'!F1656)</f>
        <v>0</v>
      </c>
    </row>
    <row r="1657" spans="1:11" ht="15" customHeight="1" x14ac:dyDescent="0.25">
      <c r="A1657" s="13"/>
      <c r="B1657" s="14"/>
      <c r="C1657" s="60"/>
      <c r="D1657" s="61" t="e">
        <f>Tabla33[[#This Row],[CANTIDADEN FIAT]]/E1657</f>
        <v>#DIV/0!</v>
      </c>
      <c r="E1657" s="6"/>
      <c r="F1657" s="6"/>
      <c r="G1657" s="2"/>
      <c r="H1657" s="16"/>
      <c r="I1657" s="16"/>
      <c r="J1657" s="16"/>
      <c r="K1657" s="3">
        <f>IF('Moneda Fiat'!A1657="Venta",(E1657+F1657)*-1,'Moneda Fiat'!E1657-'Moneda Fiat'!F1657)</f>
        <v>0</v>
      </c>
    </row>
    <row r="1658" spans="1:11" ht="15" customHeight="1" x14ac:dyDescent="0.25">
      <c r="A1658" s="13"/>
      <c r="B1658" s="14"/>
      <c r="C1658" s="60"/>
      <c r="D1658" s="61" t="e">
        <f>Tabla33[[#This Row],[CANTIDADEN FIAT]]/E1658</f>
        <v>#DIV/0!</v>
      </c>
      <c r="E1658" s="6"/>
      <c r="F1658" s="6"/>
      <c r="G1658" s="2"/>
      <c r="H1658" s="16"/>
      <c r="I1658" s="16"/>
      <c r="J1658" s="16"/>
      <c r="K1658" s="3">
        <f>IF('Moneda Fiat'!A1658="Venta",(E1658+F1658)*-1,'Moneda Fiat'!E1658-'Moneda Fiat'!F1658)</f>
        <v>0</v>
      </c>
    </row>
    <row r="1659" spans="1:11" ht="15" customHeight="1" x14ac:dyDescent="0.25">
      <c r="A1659" s="13"/>
      <c r="B1659" s="14"/>
      <c r="C1659" s="60"/>
      <c r="D1659" s="61" t="e">
        <f>Tabla33[[#This Row],[CANTIDADEN FIAT]]/E1659</f>
        <v>#DIV/0!</v>
      </c>
      <c r="E1659" s="6"/>
      <c r="F1659" s="6"/>
      <c r="G1659" s="2"/>
      <c r="H1659" s="16"/>
      <c r="I1659" s="16"/>
      <c r="J1659" s="16"/>
      <c r="K1659" s="3">
        <f>IF('Moneda Fiat'!A1659="Venta",(E1659+F1659)*-1,'Moneda Fiat'!E1659-'Moneda Fiat'!F1659)</f>
        <v>0</v>
      </c>
    </row>
    <row r="1660" spans="1:11" ht="15" customHeight="1" x14ac:dyDescent="0.25">
      <c r="A1660" s="13"/>
      <c r="B1660" s="14"/>
      <c r="C1660" s="60"/>
      <c r="D1660" s="61" t="e">
        <f>Tabla33[[#This Row],[CANTIDADEN FIAT]]/E1660</f>
        <v>#DIV/0!</v>
      </c>
      <c r="E1660" s="6"/>
      <c r="F1660" s="6"/>
      <c r="G1660" s="2"/>
      <c r="H1660" s="16"/>
      <c r="I1660" s="16"/>
      <c r="J1660" s="16"/>
      <c r="K1660" s="3">
        <f>IF('Moneda Fiat'!A1660="Venta",(E1660+F1660)*-1,'Moneda Fiat'!E1660-'Moneda Fiat'!F1660)</f>
        <v>0</v>
      </c>
    </row>
    <row r="1661" spans="1:11" ht="15" customHeight="1" x14ac:dyDescent="0.25">
      <c r="A1661" s="13"/>
      <c r="B1661" s="14"/>
      <c r="C1661" s="60"/>
      <c r="D1661" s="61" t="e">
        <f>Tabla33[[#This Row],[CANTIDADEN FIAT]]/E1661</f>
        <v>#DIV/0!</v>
      </c>
      <c r="E1661" s="6"/>
      <c r="F1661" s="6"/>
      <c r="G1661" s="2"/>
      <c r="H1661" s="16"/>
      <c r="I1661" s="16"/>
      <c r="J1661" s="16"/>
      <c r="K1661" s="3">
        <f>IF('Moneda Fiat'!A1661="Venta",(E1661+F1661)*-1,'Moneda Fiat'!E1661-'Moneda Fiat'!F1661)</f>
        <v>0</v>
      </c>
    </row>
    <row r="1662" spans="1:11" ht="15" customHeight="1" x14ac:dyDescent="0.25">
      <c r="A1662" s="13"/>
      <c r="B1662" s="14"/>
      <c r="C1662" s="60"/>
      <c r="D1662" s="61" t="e">
        <f>Tabla33[[#This Row],[CANTIDADEN FIAT]]/E1662</f>
        <v>#DIV/0!</v>
      </c>
      <c r="E1662" s="6"/>
      <c r="F1662" s="6"/>
      <c r="G1662" s="2"/>
      <c r="H1662" s="16"/>
      <c r="I1662" s="16"/>
      <c r="J1662" s="16"/>
      <c r="K1662" s="3">
        <f>IF('Moneda Fiat'!A1662="Venta",(E1662+F1662)*-1,'Moneda Fiat'!E1662-'Moneda Fiat'!F1662)</f>
        <v>0</v>
      </c>
    </row>
    <row r="1663" spans="1:11" ht="15" customHeight="1" x14ac:dyDescent="0.25">
      <c r="A1663" s="13"/>
      <c r="B1663" s="14"/>
      <c r="C1663" s="60"/>
      <c r="D1663" s="61" t="e">
        <f>Tabla33[[#This Row],[CANTIDADEN FIAT]]/E1663</f>
        <v>#DIV/0!</v>
      </c>
      <c r="E1663" s="6"/>
      <c r="F1663" s="6"/>
      <c r="G1663" s="2"/>
      <c r="H1663" s="16"/>
      <c r="I1663" s="16"/>
      <c r="J1663" s="16"/>
      <c r="K1663" s="3">
        <f>IF('Moneda Fiat'!A1663="Venta",(E1663+F1663)*-1,'Moneda Fiat'!E1663-'Moneda Fiat'!F1663)</f>
        <v>0</v>
      </c>
    </row>
    <row r="1664" spans="1:11" ht="15" customHeight="1" x14ac:dyDescent="0.25">
      <c r="A1664" s="13"/>
      <c r="B1664" s="14"/>
      <c r="C1664" s="60"/>
      <c r="D1664" s="61" t="e">
        <f>Tabla33[[#This Row],[CANTIDADEN FIAT]]/E1664</f>
        <v>#DIV/0!</v>
      </c>
      <c r="E1664" s="6"/>
      <c r="F1664" s="6"/>
      <c r="G1664" s="2"/>
      <c r="H1664" s="16"/>
      <c r="I1664" s="16"/>
      <c r="J1664" s="16"/>
      <c r="K1664" s="3">
        <f>IF('Moneda Fiat'!A1664="Venta",(E1664+F1664)*-1,'Moneda Fiat'!E1664-'Moneda Fiat'!F1664)</f>
        <v>0</v>
      </c>
    </row>
    <row r="1665" spans="1:11" ht="15" customHeight="1" x14ac:dyDescent="0.25">
      <c r="A1665" s="13"/>
      <c r="B1665" s="14"/>
      <c r="C1665" s="60"/>
      <c r="D1665" s="61" t="e">
        <f>Tabla33[[#This Row],[CANTIDADEN FIAT]]/E1665</f>
        <v>#DIV/0!</v>
      </c>
      <c r="E1665" s="6"/>
      <c r="F1665" s="6"/>
      <c r="G1665" s="2"/>
      <c r="H1665" s="16"/>
      <c r="I1665" s="16"/>
      <c r="J1665" s="16"/>
      <c r="K1665" s="3">
        <f>IF('Moneda Fiat'!A1665="Venta",(E1665+F1665)*-1,'Moneda Fiat'!E1665-'Moneda Fiat'!F1665)</f>
        <v>0</v>
      </c>
    </row>
    <row r="1666" spans="1:11" ht="15" customHeight="1" x14ac:dyDescent="0.25">
      <c r="A1666" s="13"/>
      <c r="B1666" s="14"/>
      <c r="C1666" s="60"/>
      <c r="D1666" s="61" t="e">
        <f>Tabla33[[#This Row],[CANTIDADEN FIAT]]/E1666</f>
        <v>#DIV/0!</v>
      </c>
      <c r="E1666" s="6"/>
      <c r="F1666" s="6"/>
      <c r="G1666" s="2"/>
      <c r="H1666" s="16"/>
      <c r="I1666" s="16"/>
      <c r="J1666" s="16"/>
      <c r="K1666" s="3">
        <f>IF('Moneda Fiat'!A1666="Venta",(E1666+F1666)*-1,'Moneda Fiat'!E1666-'Moneda Fiat'!F1666)</f>
        <v>0</v>
      </c>
    </row>
    <row r="1667" spans="1:11" ht="15" customHeight="1" x14ac:dyDescent="0.25">
      <c r="A1667" s="13"/>
      <c r="B1667" s="14"/>
      <c r="C1667" s="60"/>
      <c r="D1667" s="61" t="e">
        <f>Tabla33[[#This Row],[CANTIDADEN FIAT]]/E1667</f>
        <v>#DIV/0!</v>
      </c>
      <c r="E1667" s="6"/>
      <c r="F1667" s="6"/>
      <c r="G1667" s="2"/>
      <c r="H1667" s="16"/>
      <c r="I1667" s="16"/>
      <c r="J1667" s="16"/>
      <c r="K1667" s="3">
        <f>IF('Moneda Fiat'!A1667="Venta",(E1667+F1667)*-1,'Moneda Fiat'!E1667-'Moneda Fiat'!F1667)</f>
        <v>0</v>
      </c>
    </row>
    <row r="1668" spans="1:11" ht="15" customHeight="1" x14ac:dyDescent="0.25">
      <c r="A1668" s="13"/>
      <c r="B1668" s="14"/>
      <c r="C1668" s="60"/>
      <c r="D1668" s="61" t="e">
        <f>Tabla33[[#This Row],[CANTIDADEN FIAT]]/E1668</f>
        <v>#DIV/0!</v>
      </c>
      <c r="E1668" s="6"/>
      <c r="F1668" s="6"/>
      <c r="G1668" s="2"/>
      <c r="H1668" s="16"/>
      <c r="I1668" s="16"/>
      <c r="J1668" s="16"/>
      <c r="K1668" s="3">
        <f>IF('Moneda Fiat'!A1668="Venta",(E1668+F1668)*-1,'Moneda Fiat'!E1668-'Moneda Fiat'!F1668)</f>
        <v>0</v>
      </c>
    </row>
    <row r="1669" spans="1:11" ht="15" customHeight="1" x14ac:dyDescent="0.25">
      <c r="A1669" s="13"/>
      <c r="B1669" s="14"/>
      <c r="C1669" s="60"/>
      <c r="D1669" s="61" t="e">
        <f>Tabla33[[#This Row],[CANTIDADEN FIAT]]/E1669</f>
        <v>#DIV/0!</v>
      </c>
      <c r="E1669" s="6"/>
      <c r="F1669" s="6"/>
      <c r="G1669" s="2"/>
      <c r="H1669" s="16"/>
      <c r="I1669" s="16"/>
      <c r="J1669" s="16"/>
      <c r="K1669" s="3">
        <f>IF('Moneda Fiat'!A1669="Venta",(E1669+F1669)*-1,'Moneda Fiat'!E1669-'Moneda Fiat'!F1669)</f>
        <v>0</v>
      </c>
    </row>
    <row r="1670" spans="1:11" ht="15" customHeight="1" x14ac:dyDescent="0.25">
      <c r="A1670" s="13"/>
      <c r="B1670" s="14"/>
      <c r="C1670" s="60"/>
      <c r="D1670" s="61" t="e">
        <f>Tabla33[[#This Row],[CANTIDADEN FIAT]]/E1670</f>
        <v>#DIV/0!</v>
      </c>
      <c r="E1670" s="6"/>
      <c r="F1670" s="6"/>
      <c r="G1670" s="2"/>
      <c r="H1670" s="16"/>
      <c r="I1670" s="16"/>
      <c r="J1670" s="16"/>
      <c r="K1670" s="3">
        <f>IF('Moneda Fiat'!A1670="Venta",(E1670+F1670)*-1,'Moneda Fiat'!E1670-'Moneda Fiat'!F1670)</f>
        <v>0</v>
      </c>
    </row>
    <row r="1671" spans="1:11" ht="15" customHeight="1" x14ac:dyDescent="0.25">
      <c r="A1671" s="13"/>
      <c r="B1671" s="14"/>
      <c r="C1671" s="60"/>
      <c r="D1671" s="61" t="e">
        <f>Tabla33[[#This Row],[CANTIDADEN FIAT]]/E1671</f>
        <v>#DIV/0!</v>
      </c>
      <c r="E1671" s="6"/>
      <c r="F1671" s="6"/>
      <c r="G1671" s="2"/>
      <c r="H1671" s="16"/>
      <c r="I1671" s="16"/>
      <c r="J1671" s="16"/>
      <c r="K1671" s="3">
        <f>IF('Moneda Fiat'!A1671="Venta",(E1671+F1671)*-1,'Moneda Fiat'!E1671-'Moneda Fiat'!F1671)</f>
        <v>0</v>
      </c>
    </row>
    <row r="1672" spans="1:11" ht="15" customHeight="1" x14ac:dyDescent="0.25">
      <c r="A1672" s="13"/>
      <c r="B1672" s="14"/>
      <c r="C1672" s="60"/>
      <c r="D1672" s="61" t="e">
        <f>Tabla33[[#This Row],[CANTIDADEN FIAT]]/E1672</f>
        <v>#DIV/0!</v>
      </c>
      <c r="E1672" s="6"/>
      <c r="F1672" s="6"/>
      <c r="G1672" s="2"/>
      <c r="H1672" s="16"/>
      <c r="I1672" s="16"/>
      <c r="J1672" s="16"/>
      <c r="K1672" s="3">
        <f>IF('Moneda Fiat'!A1672="Venta",(E1672+F1672)*-1,'Moneda Fiat'!E1672-'Moneda Fiat'!F1672)</f>
        <v>0</v>
      </c>
    </row>
    <row r="1673" spans="1:11" ht="15" customHeight="1" x14ac:dyDescent="0.25">
      <c r="A1673" s="13"/>
      <c r="B1673" s="14"/>
      <c r="C1673" s="60"/>
      <c r="D1673" s="61" t="e">
        <f>Tabla33[[#This Row],[CANTIDADEN FIAT]]/E1673</f>
        <v>#DIV/0!</v>
      </c>
      <c r="E1673" s="6"/>
      <c r="F1673" s="6"/>
      <c r="G1673" s="2"/>
      <c r="H1673" s="16"/>
      <c r="I1673" s="16"/>
      <c r="J1673" s="16"/>
      <c r="K1673" s="3">
        <f>IF('Moneda Fiat'!A1673="Venta",(E1673+F1673)*-1,'Moneda Fiat'!E1673-'Moneda Fiat'!F1673)</f>
        <v>0</v>
      </c>
    </row>
    <row r="1674" spans="1:11" ht="15" customHeight="1" x14ac:dyDescent="0.25">
      <c r="A1674" s="13"/>
      <c r="B1674" s="14"/>
      <c r="C1674" s="60"/>
      <c r="D1674" s="61" t="e">
        <f>Tabla33[[#This Row],[CANTIDADEN FIAT]]/E1674</f>
        <v>#DIV/0!</v>
      </c>
      <c r="E1674" s="6"/>
      <c r="F1674" s="6"/>
      <c r="G1674" s="2"/>
      <c r="H1674" s="16"/>
      <c r="I1674" s="16"/>
      <c r="J1674" s="16"/>
      <c r="K1674" s="3">
        <f>IF('Moneda Fiat'!A1674="Venta",(E1674+F1674)*-1,'Moneda Fiat'!E1674-'Moneda Fiat'!F1674)</f>
        <v>0</v>
      </c>
    </row>
    <row r="1675" spans="1:11" ht="15" customHeight="1" x14ac:dyDescent="0.25">
      <c r="A1675" s="13"/>
      <c r="B1675" s="14"/>
      <c r="C1675" s="60"/>
      <c r="D1675" s="61" t="e">
        <f>Tabla33[[#This Row],[CANTIDADEN FIAT]]/E1675</f>
        <v>#DIV/0!</v>
      </c>
      <c r="E1675" s="6"/>
      <c r="F1675" s="6"/>
      <c r="G1675" s="2"/>
      <c r="H1675" s="16"/>
      <c r="I1675" s="16"/>
      <c r="J1675" s="16"/>
      <c r="K1675" s="3">
        <f>IF('Moneda Fiat'!A1675="Venta",(E1675+F1675)*-1,'Moneda Fiat'!E1675-'Moneda Fiat'!F1675)</f>
        <v>0</v>
      </c>
    </row>
    <row r="1676" spans="1:11" ht="15" customHeight="1" x14ac:dyDescent="0.25">
      <c r="A1676" s="13"/>
      <c r="B1676" s="14"/>
      <c r="C1676" s="60"/>
      <c r="D1676" s="61" t="e">
        <f>Tabla33[[#This Row],[CANTIDADEN FIAT]]/E1676</f>
        <v>#DIV/0!</v>
      </c>
      <c r="E1676" s="6"/>
      <c r="F1676" s="6"/>
      <c r="G1676" s="2"/>
      <c r="H1676" s="16"/>
      <c r="I1676" s="16"/>
      <c r="J1676" s="16"/>
      <c r="K1676" s="3">
        <f>IF('Moneda Fiat'!A1676="Venta",(E1676+F1676)*-1,'Moneda Fiat'!E1676-'Moneda Fiat'!F1676)</f>
        <v>0</v>
      </c>
    </row>
    <row r="1677" spans="1:11" ht="15" customHeight="1" x14ac:dyDescent="0.25">
      <c r="A1677" s="13"/>
      <c r="B1677" s="14"/>
      <c r="C1677" s="60"/>
      <c r="D1677" s="61" t="e">
        <f>Tabla33[[#This Row],[CANTIDADEN FIAT]]/E1677</f>
        <v>#DIV/0!</v>
      </c>
      <c r="E1677" s="6"/>
      <c r="F1677" s="6"/>
      <c r="G1677" s="2"/>
      <c r="H1677" s="16"/>
      <c r="I1677" s="16"/>
      <c r="J1677" s="16"/>
      <c r="K1677" s="3">
        <f>IF('Moneda Fiat'!A1677="Venta",(E1677+F1677)*-1,'Moneda Fiat'!E1677-'Moneda Fiat'!F1677)</f>
        <v>0</v>
      </c>
    </row>
    <row r="1678" spans="1:11" ht="15" customHeight="1" x14ac:dyDescent="0.25">
      <c r="A1678" s="13"/>
      <c r="B1678" s="14"/>
      <c r="C1678" s="60"/>
      <c r="D1678" s="61" t="e">
        <f>Tabla33[[#This Row],[CANTIDADEN FIAT]]/E1678</f>
        <v>#DIV/0!</v>
      </c>
      <c r="E1678" s="6"/>
      <c r="F1678" s="6"/>
      <c r="G1678" s="2"/>
      <c r="H1678" s="16"/>
      <c r="I1678" s="16"/>
      <c r="J1678" s="16"/>
      <c r="K1678" s="3">
        <f>IF('Moneda Fiat'!A1678="Venta",(E1678+F1678)*-1,'Moneda Fiat'!E1678-'Moneda Fiat'!F1678)</f>
        <v>0</v>
      </c>
    </row>
    <row r="1679" spans="1:11" ht="15" customHeight="1" x14ac:dyDescent="0.25">
      <c r="A1679" s="13"/>
      <c r="B1679" s="14"/>
      <c r="C1679" s="60"/>
      <c r="D1679" s="61" t="e">
        <f>Tabla33[[#This Row],[CANTIDADEN FIAT]]/E1679</f>
        <v>#DIV/0!</v>
      </c>
      <c r="E1679" s="6"/>
      <c r="F1679" s="6"/>
      <c r="G1679" s="2"/>
      <c r="H1679" s="16"/>
      <c r="I1679" s="16"/>
      <c r="J1679" s="16"/>
      <c r="K1679" s="3">
        <f>IF('Moneda Fiat'!A1679="Venta",(E1679+F1679)*-1,'Moneda Fiat'!E1679-'Moneda Fiat'!F1679)</f>
        <v>0</v>
      </c>
    </row>
    <row r="1680" spans="1:11" ht="15" customHeight="1" x14ac:dyDescent="0.25">
      <c r="A1680" s="13"/>
      <c r="B1680" s="14"/>
      <c r="C1680" s="60"/>
      <c r="D1680" s="61" t="e">
        <f>Tabla33[[#This Row],[CANTIDADEN FIAT]]/E1680</f>
        <v>#DIV/0!</v>
      </c>
      <c r="E1680" s="6"/>
      <c r="F1680" s="6"/>
      <c r="G1680" s="2"/>
      <c r="H1680" s="16"/>
      <c r="I1680" s="16"/>
      <c r="J1680" s="16"/>
      <c r="K1680" s="3">
        <f>IF('Moneda Fiat'!A1680="Venta",(E1680+F1680)*-1,'Moneda Fiat'!E1680-'Moneda Fiat'!F1680)</f>
        <v>0</v>
      </c>
    </row>
    <row r="1681" spans="1:11" ht="15" customHeight="1" x14ac:dyDescent="0.25">
      <c r="A1681" s="13"/>
      <c r="B1681" s="14"/>
      <c r="C1681" s="60"/>
      <c r="D1681" s="61" t="e">
        <f>Tabla33[[#This Row],[CANTIDADEN FIAT]]/E1681</f>
        <v>#DIV/0!</v>
      </c>
      <c r="E1681" s="6"/>
      <c r="F1681" s="6"/>
      <c r="G1681" s="2"/>
      <c r="H1681" s="16"/>
      <c r="I1681" s="16"/>
      <c r="J1681" s="16"/>
      <c r="K1681" s="3">
        <f>IF('Moneda Fiat'!A1681="Venta",(E1681+F1681)*-1,'Moneda Fiat'!E1681-'Moneda Fiat'!F1681)</f>
        <v>0</v>
      </c>
    </row>
    <row r="1682" spans="1:11" ht="15" customHeight="1" x14ac:dyDescent="0.25">
      <c r="A1682" s="13"/>
      <c r="B1682" s="14"/>
      <c r="C1682" s="60"/>
      <c r="D1682" s="61" t="e">
        <f>Tabla33[[#This Row],[CANTIDADEN FIAT]]/E1682</f>
        <v>#DIV/0!</v>
      </c>
      <c r="E1682" s="6"/>
      <c r="F1682" s="6"/>
      <c r="G1682" s="2"/>
      <c r="H1682" s="16"/>
      <c r="I1682" s="16"/>
      <c r="J1682" s="16"/>
      <c r="K1682" s="3">
        <f>IF('Moneda Fiat'!A1682="Venta",(E1682+F1682)*-1,'Moneda Fiat'!E1682-'Moneda Fiat'!F1682)</f>
        <v>0</v>
      </c>
    </row>
    <row r="1683" spans="1:11" ht="15" customHeight="1" x14ac:dyDescent="0.25">
      <c r="A1683" s="13"/>
      <c r="B1683" s="14"/>
      <c r="C1683" s="60"/>
      <c r="D1683" s="61" t="e">
        <f>Tabla33[[#This Row],[CANTIDADEN FIAT]]/E1683</f>
        <v>#DIV/0!</v>
      </c>
      <c r="E1683" s="6"/>
      <c r="F1683" s="6"/>
      <c r="G1683" s="2"/>
      <c r="H1683" s="16"/>
      <c r="I1683" s="16"/>
      <c r="J1683" s="16"/>
      <c r="K1683" s="3">
        <f>IF('Moneda Fiat'!A1683="Venta",(E1683+F1683)*-1,'Moneda Fiat'!E1683-'Moneda Fiat'!F1683)</f>
        <v>0</v>
      </c>
    </row>
    <row r="1684" spans="1:11" ht="15" customHeight="1" x14ac:dyDescent="0.25">
      <c r="A1684" s="13"/>
      <c r="B1684" s="14"/>
      <c r="C1684" s="60"/>
      <c r="D1684" s="61" t="e">
        <f>Tabla33[[#This Row],[CANTIDADEN FIAT]]/E1684</f>
        <v>#DIV/0!</v>
      </c>
      <c r="E1684" s="6"/>
      <c r="F1684" s="6"/>
      <c r="G1684" s="2"/>
      <c r="H1684" s="16"/>
      <c r="I1684" s="16"/>
      <c r="J1684" s="16"/>
      <c r="K1684" s="3">
        <f>IF('Moneda Fiat'!A1684="Venta",(E1684+F1684)*-1,'Moneda Fiat'!E1684-'Moneda Fiat'!F1684)</f>
        <v>0</v>
      </c>
    </row>
    <row r="1685" spans="1:11" ht="15" customHeight="1" x14ac:dyDescent="0.25">
      <c r="A1685" s="13"/>
      <c r="B1685" s="14"/>
      <c r="C1685" s="60"/>
      <c r="D1685" s="61" t="e">
        <f>Tabla33[[#This Row],[CANTIDADEN FIAT]]/E1685</f>
        <v>#DIV/0!</v>
      </c>
      <c r="E1685" s="6"/>
      <c r="F1685" s="6"/>
      <c r="G1685" s="2"/>
      <c r="H1685" s="16"/>
      <c r="I1685" s="16"/>
      <c r="J1685" s="16"/>
      <c r="K1685" s="3">
        <f>IF('Moneda Fiat'!A1685="Venta",(E1685+F1685)*-1,'Moneda Fiat'!E1685-'Moneda Fiat'!F1685)</f>
        <v>0</v>
      </c>
    </row>
    <row r="1686" spans="1:11" ht="15" customHeight="1" x14ac:dyDescent="0.25">
      <c r="A1686" s="13"/>
      <c r="B1686" s="14"/>
      <c r="C1686" s="60"/>
      <c r="D1686" s="61" t="e">
        <f>Tabla33[[#This Row],[CANTIDADEN FIAT]]/E1686</f>
        <v>#DIV/0!</v>
      </c>
      <c r="E1686" s="6"/>
      <c r="F1686" s="6"/>
      <c r="G1686" s="2"/>
      <c r="H1686" s="16"/>
      <c r="I1686" s="16"/>
      <c r="J1686" s="16"/>
      <c r="K1686" s="3">
        <f>IF('Moneda Fiat'!A1686="Venta",(E1686+F1686)*-1,'Moneda Fiat'!E1686-'Moneda Fiat'!F1686)</f>
        <v>0</v>
      </c>
    </row>
    <row r="1687" spans="1:11" ht="15" customHeight="1" x14ac:dyDescent="0.25">
      <c r="A1687" s="13"/>
      <c r="B1687" s="14"/>
      <c r="C1687" s="60"/>
      <c r="D1687" s="61" t="e">
        <f>Tabla33[[#This Row],[CANTIDADEN FIAT]]/E1687</f>
        <v>#DIV/0!</v>
      </c>
      <c r="E1687" s="6"/>
      <c r="F1687" s="6"/>
      <c r="G1687" s="2"/>
      <c r="H1687" s="16"/>
      <c r="I1687" s="16"/>
      <c r="J1687" s="16"/>
      <c r="K1687" s="3">
        <f>IF('Moneda Fiat'!A1687="Venta",(E1687+F1687)*-1,'Moneda Fiat'!E1687-'Moneda Fiat'!F1687)</f>
        <v>0</v>
      </c>
    </row>
    <row r="1688" spans="1:11" ht="15" customHeight="1" x14ac:dyDescent="0.25">
      <c r="A1688" s="13"/>
      <c r="B1688" s="14"/>
      <c r="C1688" s="60"/>
      <c r="D1688" s="61" t="e">
        <f>Tabla33[[#This Row],[CANTIDADEN FIAT]]/E1688</f>
        <v>#DIV/0!</v>
      </c>
      <c r="E1688" s="6"/>
      <c r="F1688" s="6"/>
      <c r="G1688" s="2"/>
      <c r="H1688" s="16"/>
      <c r="I1688" s="16"/>
      <c r="J1688" s="16"/>
      <c r="K1688" s="3">
        <f>IF('Moneda Fiat'!A1688="Venta",(E1688+F1688)*-1,'Moneda Fiat'!E1688-'Moneda Fiat'!F1688)</f>
        <v>0</v>
      </c>
    </row>
    <row r="1689" spans="1:11" ht="15" customHeight="1" x14ac:dyDescent="0.25">
      <c r="A1689" s="13"/>
      <c r="B1689" s="14"/>
      <c r="C1689" s="60"/>
      <c r="D1689" s="61" t="e">
        <f>Tabla33[[#This Row],[CANTIDADEN FIAT]]/E1689</f>
        <v>#DIV/0!</v>
      </c>
      <c r="E1689" s="6"/>
      <c r="F1689" s="6"/>
      <c r="G1689" s="2"/>
      <c r="H1689" s="16"/>
      <c r="I1689" s="16"/>
      <c r="J1689" s="16"/>
      <c r="K1689" s="3">
        <f>IF('Moneda Fiat'!A1689="Venta",(E1689+F1689)*-1,'Moneda Fiat'!E1689-'Moneda Fiat'!F1689)</f>
        <v>0</v>
      </c>
    </row>
    <row r="1690" spans="1:11" ht="15" customHeight="1" x14ac:dyDescent="0.25">
      <c r="A1690" s="13"/>
      <c r="B1690" s="14"/>
      <c r="C1690" s="60"/>
      <c r="D1690" s="61" t="e">
        <f>Tabla33[[#This Row],[CANTIDADEN FIAT]]/E1690</f>
        <v>#DIV/0!</v>
      </c>
      <c r="E1690" s="6"/>
      <c r="F1690" s="6"/>
      <c r="G1690" s="2"/>
      <c r="H1690" s="16"/>
      <c r="I1690" s="16"/>
      <c r="J1690" s="16"/>
      <c r="K1690" s="3">
        <f>IF('Moneda Fiat'!A1690="Venta",(E1690+F1690)*-1,'Moneda Fiat'!E1690-'Moneda Fiat'!F1690)</f>
        <v>0</v>
      </c>
    </row>
    <row r="1691" spans="1:11" ht="15" customHeight="1" x14ac:dyDescent="0.25">
      <c r="A1691" s="13"/>
      <c r="B1691" s="14"/>
      <c r="C1691" s="60"/>
      <c r="D1691" s="61" t="e">
        <f>Tabla33[[#This Row],[CANTIDADEN FIAT]]/E1691</f>
        <v>#DIV/0!</v>
      </c>
      <c r="E1691" s="6"/>
      <c r="F1691" s="6"/>
      <c r="G1691" s="2"/>
      <c r="H1691" s="16"/>
      <c r="I1691" s="16"/>
      <c r="J1691" s="16"/>
      <c r="K1691" s="3">
        <f>IF('Moneda Fiat'!A1691="Venta",(E1691+F1691)*-1,'Moneda Fiat'!E1691-'Moneda Fiat'!F1691)</f>
        <v>0</v>
      </c>
    </row>
    <row r="1692" spans="1:11" ht="15" customHeight="1" x14ac:dyDescent="0.25">
      <c r="A1692" s="13"/>
      <c r="B1692" s="14"/>
      <c r="C1692" s="60"/>
      <c r="D1692" s="61" t="e">
        <f>Tabla33[[#This Row],[CANTIDADEN FIAT]]/E1692</f>
        <v>#DIV/0!</v>
      </c>
      <c r="E1692" s="6"/>
      <c r="F1692" s="6"/>
      <c r="G1692" s="2"/>
      <c r="H1692" s="16"/>
      <c r="I1692" s="16"/>
      <c r="J1692" s="16"/>
      <c r="K1692" s="3">
        <f>IF('Moneda Fiat'!A1692="Venta",(E1692+F1692)*-1,'Moneda Fiat'!E1692-'Moneda Fiat'!F1692)</f>
        <v>0</v>
      </c>
    </row>
    <row r="1693" spans="1:11" ht="15" customHeight="1" x14ac:dyDescent="0.25">
      <c r="A1693" s="13"/>
      <c r="B1693" s="14"/>
      <c r="C1693" s="60"/>
      <c r="D1693" s="61" t="e">
        <f>Tabla33[[#This Row],[CANTIDADEN FIAT]]/E1693</f>
        <v>#DIV/0!</v>
      </c>
      <c r="E1693" s="6"/>
      <c r="F1693" s="6"/>
      <c r="G1693" s="2"/>
      <c r="H1693" s="16"/>
      <c r="I1693" s="16"/>
      <c r="J1693" s="16"/>
      <c r="K1693" s="3">
        <f>IF('Moneda Fiat'!A1693="Venta",(E1693+F1693)*-1,'Moneda Fiat'!E1693-'Moneda Fiat'!F1693)</f>
        <v>0</v>
      </c>
    </row>
    <row r="1694" spans="1:11" ht="15" customHeight="1" x14ac:dyDescent="0.25">
      <c r="A1694" s="13"/>
      <c r="B1694" s="14"/>
      <c r="C1694" s="60"/>
      <c r="D1694" s="61" t="e">
        <f>Tabla33[[#This Row],[CANTIDADEN FIAT]]/E1694</f>
        <v>#DIV/0!</v>
      </c>
      <c r="E1694" s="6"/>
      <c r="F1694" s="6"/>
      <c r="G1694" s="2"/>
      <c r="H1694" s="16"/>
      <c r="I1694" s="16"/>
      <c r="J1694" s="16"/>
      <c r="K1694" s="3">
        <f>IF('Moneda Fiat'!A1694="Venta",(E1694+F1694)*-1,'Moneda Fiat'!E1694-'Moneda Fiat'!F1694)</f>
        <v>0</v>
      </c>
    </row>
    <row r="1695" spans="1:11" ht="15" customHeight="1" x14ac:dyDescent="0.25">
      <c r="A1695" s="13"/>
      <c r="B1695" s="14"/>
      <c r="C1695" s="60"/>
      <c r="D1695" s="61" t="e">
        <f>Tabla33[[#This Row],[CANTIDADEN FIAT]]/E1695</f>
        <v>#DIV/0!</v>
      </c>
      <c r="E1695" s="6"/>
      <c r="F1695" s="6"/>
      <c r="G1695" s="2"/>
      <c r="H1695" s="16"/>
      <c r="I1695" s="16"/>
      <c r="J1695" s="16"/>
      <c r="K1695" s="3">
        <f>IF('Moneda Fiat'!A1695="Venta",(E1695+F1695)*-1,'Moneda Fiat'!E1695-'Moneda Fiat'!F1695)</f>
        <v>0</v>
      </c>
    </row>
    <row r="1696" spans="1:11" ht="15" customHeight="1" x14ac:dyDescent="0.25">
      <c r="A1696" s="13"/>
      <c r="B1696" s="14"/>
      <c r="C1696" s="60"/>
      <c r="D1696" s="61" t="e">
        <f>Tabla33[[#This Row],[CANTIDADEN FIAT]]/E1696</f>
        <v>#DIV/0!</v>
      </c>
      <c r="E1696" s="6"/>
      <c r="F1696" s="6"/>
      <c r="G1696" s="2"/>
      <c r="H1696" s="16"/>
      <c r="I1696" s="16"/>
      <c r="J1696" s="16"/>
      <c r="K1696" s="3">
        <f>IF('Moneda Fiat'!A1696="Venta",(E1696+F1696)*-1,'Moneda Fiat'!E1696-'Moneda Fiat'!F1696)</f>
        <v>0</v>
      </c>
    </row>
    <row r="1697" spans="1:11" ht="15" customHeight="1" x14ac:dyDescent="0.25">
      <c r="A1697" s="13"/>
      <c r="B1697" s="14"/>
      <c r="C1697" s="60"/>
      <c r="D1697" s="61" t="e">
        <f>Tabla33[[#This Row],[CANTIDADEN FIAT]]/E1697</f>
        <v>#DIV/0!</v>
      </c>
      <c r="E1697" s="6"/>
      <c r="F1697" s="6"/>
      <c r="G1697" s="2"/>
      <c r="H1697" s="16"/>
      <c r="I1697" s="16"/>
      <c r="J1697" s="16"/>
      <c r="K1697" s="3">
        <f>IF('Moneda Fiat'!A1697="Venta",(E1697+F1697)*-1,'Moneda Fiat'!E1697-'Moneda Fiat'!F1697)</f>
        <v>0</v>
      </c>
    </row>
    <row r="1698" spans="1:11" ht="15" customHeight="1" x14ac:dyDescent="0.25">
      <c r="A1698" s="13"/>
      <c r="B1698" s="14"/>
      <c r="C1698" s="60"/>
      <c r="D1698" s="61" t="e">
        <f>Tabla33[[#This Row],[CANTIDADEN FIAT]]/E1698</f>
        <v>#DIV/0!</v>
      </c>
      <c r="E1698" s="6"/>
      <c r="F1698" s="6"/>
      <c r="G1698" s="2"/>
      <c r="H1698" s="16"/>
      <c r="I1698" s="16"/>
      <c r="J1698" s="16"/>
      <c r="K1698" s="3">
        <f>IF('Moneda Fiat'!A1698="Venta",(E1698+F1698)*-1,'Moneda Fiat'!E1698-'Moneda Fiat'!F1698)</f>
        <v>0</v>
      </c>
    </row>
    <row r="1699" spans="1:11" ht="15" customHeight="1" x14ac:dyDescent="0.25">
      <c r="A1699" s="13"/>
      <c r="B1699" s="14"/>
      <c r="C1699" s="60"/>
      <c r="D1699" s="61" t="e">
        <f>Tabla33[[#This Row],[CANTIDADEN FIAT]]/E1699</f>
        <v>#DIV/0!</v>
      </c>
      <c r="E1699" s="6"/>
      <c r="F1699" s="6"/>
      <c r="G1699" s="2"/>
      <c r="H1699" s="16"/>
      <c r="I1699" s="16"/>
      <c r="J1699" s="16"/>
      <c r="K1699" s="3">
        <f>IF('Moneda Fiat'!A1699="Venta",(E1699+F1699)*-1,'Moneda Fiat'!E1699-'Moneda Fiat'!F1699)</f>
        <v>0</v>
      </c>
    </row>
    <row r="1700" spans="1:11" ht="15" customHeight="1" x14ac:dyDescent="0.25">
      <c r="A1700" s="13"/>
      <c r="B1700" s="14"/>
      <c r="C1700" s="60"/>
      <c r="D1700" s="61" t="e">
        <f>Tabla33[[#This Row],[CANTIDADEN FIAT]]/E1700</f>
        <v>#DIV/0!</v>
      </c>
      <c r="E1700" s="6"/>
      <c r="F1700" s="6"/>
      <c r="G1700" s="2"/>
      <c r="H1700" s="16"/>
      <c r="I1700" s="16"/>
      <c r="J1700" s="16"/>
      <c r="K1700" s="3">
        <f>IF('Moneda Fiat'!A1700="Venta",(E1700+F1700)*-1,'Moneda Fiat'!E1700-'Moneda Fiat'!F1700)</f>
        <v>0</v>
      </c>
    </row>
    <row r="1701" spans="1:11" ht="15" customHeight="1" x14ac:dyDescent="0.25">
      <c r="A1701" s="13"/>
      <c r="B1701" s="14"/>
      <c r="C1701" s="60"/>
      <c r="D1701" s="61" t="e">
        <f>Tabla33[[#This Row],[CANTIDADEN FIAT]]/E1701</f>
        <v>#DIV/0!</v>
      </c>
      <c r="E1701" s="6"/>
      <c r="F1701" s="6"/>
      <c r="G1701" s="2"/>
      <c r="H1701" s="16"/>
      <c r="I1701" s="16"/>
      <c r="J1701" s="16"/>
      <c r="K1701" s="3">
        <f>IF('Moneda Fiat'!A1701="Venta",(E1701+F1701)*-1,'Moneda Fiat'!E1701-'Moneda Fiat'!F1701)</f>
        <v>0</v>
      </c>
    </row>
    <row r="1702" spans="1:11" ht="15" customHeight="1" x14ac:dyDescent="0.25">
      <c r="A1702" s="13"/>
      <c r="B1702" s="14"/>
      <c r="C1702" s="60"/>
      <c r="D1702" s="61" t="e">
        <f>Tabla33[[#This Row],[CANTIDADEN FIAT]]/E1702</f>
        <v>#DIV/0!</v>
      </c>
      <c r="E1702" s="6"/>
      <c r="F1702" s="6"/>
      <c r="G1702" s="2"/>
      <c r="H1702" s="16"/>
      <c r="I1702" s="16"/>
      <c r="J1702" s="16"/>
      <c r="K1702" s="3">
        <f>IF('Moneda Fiat'!A1702="Venta",(E1702+F1702)*-1,'Moneda Fiat'!E1702-'Moneda Fiat'!F1702)</f>
        <v>0</v>
      </c>
    </row>
    <row r="1703" spans="1:11" ht="15" customHeight="1" x14ac:dyDescent="0.25">
      <c r="A1703" s="13"/>
      <c r="B1703" s="14"/>
      <c r="C1703" s="60"/>
      <c r="D1703" s="61" t="e">
        <f>Tabla33[[#This Row],[CANTIDADEN FIAT]]/E1703</f>
        <v>#DIV/0!</v>
      </c>
      <c r="E1703" s="6"/>
      <c r="F1703" s="6"/>
      <c r="G1703" s="2"/>
      <c r="H1703" s="16"/>
      <c r="I1703" s="16"/>
      <c r="J1703" s="16"/>
      <c r="K1703" s="3">
        <f>IF('Moneda Fiat'!A1703="Venta",(E1703+F1703)*-1,'Moneda Fiat'!E1703-'Moneda Fiat'!F1703)</f>
        <v>0</v>
      </c>
    </row>
    <row r="1704" spans="1:11" ht="15" customHeight="1" x14ac:dyDescent="0.25">
      <c r="A1704" s="13"/>
      <c r="B1704" s="14"/>
      <c r="C1704" s="60"/>
      <c r="D1704" s="61" t="e">
        <f>Tabla33[[#This Row],[CANTIDADEN FIAT]]/E1704</f>
        <v>#DIV/0!</v>
      </c>
      <c r="E1704" s="6"/>
      <c r="F1704" s="6"/>
      <c r="G1704" s="2"/>
      <c r="H1704" s="16"/>
      <c r="I1704" s="16"/>
      <c r="J1704" s="16"/>
      <c r="K1704" s="3">
        <f>IF('Moneda Fiat'!A1704="Venta",(E1704+F1704)*-1,'Moneda Fiat'!E1704-'Moneda Fiat'!F1704)</f>
        <v>0</v>
      </c>
    </row>
    <row r="1705" spans="1:11" ht="15" customHeight="1" x14ac:dyDescent="0.25">
      <c r="A1705" s="13"/>
      <c r="B1705" s="14"/>
      <c r="C1705" s="60"/>
      <c r="D1705" s="61" t="e">
        <f>Tabla33[[#This Row],[CANTIDADEN FIAT]]/E1705</f>
        <v>#DIV/0!</v>
      </c>
      <c r="E1705" s="6"/>
      <c r="F1705" s="6"/>
      <c r="G1705" s="2"/>
      <c r="H1705" s="16"/>
      <c r="I1705" s="16"/>
      <c r="J1705" s="16"/>
      <c r="K1705" s="3">
        <f>IF('Moneda Fiat'!A1705="Venta",(E1705+F1705)*-1,'Moneda Fiat'!E1705-'Moneda Fiat'!F1705)</f>
        <v>0</v>
      </c>
    </row>
    <row r="1706" spans="1:11" ht="15" customHeight="1" x14ac:dyDescent="0.25">
      <c r="A1706" s="13"/>
      <c r="B1706" s="14"/>
      <c r="C1706" s="60"/>
      <c r="D1706" s="61" t="e">
        <f>Tabla33[[#This Row],[CANTIDADEN FIAT]]/E1706</f>
        <v>#DIV/0!</v>
      </c>
      <c r="E1706" s="6"/>
      <c r="F1706" s="6"/>
      <c r="G1706" s="2"/>
      <c r="H1706" s="16"/>
      <c r="I1706" s="16"/>
      <c r="J1706" s="16"/>
      <c r="K1706" s="3">
        <f>IF('Moneda Fiat'!A1706="Venta",(E1706+F1706)*-1,'Moneda Fiat'!E1706-'Moneda Fiat'!F1706)</f>
        <v>0</v>
      </c>
    </row>
    <row r="1707" spans="1:11" ht="15" customHeight="1" x14ac:dyDescent="0.25">
      <c r="A1707" s="13"/>
      <c r="B1707" s="14"/>
      <c r="C1707" s="60"/>
      <c r="D1707" s="61" t="e">
        <f>Tabla33[[#This Row],[CANTIDADEN FIAT]]/E1707</f>
        <v>#DIV/0!</v>
      </c>
      <c r="E1707" s="6"/>
      <c r="F1707" s="6"/>
      <c r="G1707" s="2"/>
      <c r="H1707" s="16"/>
      <c r="I1707" s="16"/>
      <c r="J1707" s="16"/>
      <c r="K1707" s="3">
        <f>IF('Moneda Fiat'!A1707="Venta",(E1707+F1707)*-1,'Moneda Fiat'!E1707-'Moneda Fiat'!F1707)</f>
        <v>0</v>
      </c>
    </row>
    <row r="1708" spans="1:11" ht="15" customHeight="1" x14ac:dyDescent="0.25">
      <c r="A1708" s="13"/>
      <c r="B1708" s="14"/>
      <c r="C1708" s="60"/>
      <c r="D1708" s="61" t="e">
        <f>Tabla33[[#This Row],[CANTIDADEN FIAT]]/E1708</f>
        <v>#DIV/0!</v>
      </c>
      <c r="E1708" s="6"/>
      <c r="F1708" s="6"/>
      <c r="G1708" s="2"/>
      <c r="H1708" s="16"/>
      <c r="I1708" s="16"/>
      <c r="J1708" s="16"/>
      <c r="K1708" s="3">
        <f>IF('Moneda Fiat'!A1708="Venta",(E1708+F1708)*-1,'Moneda Fiat'!E1708-'Moneda Fiat'!F1708)</f>
        <v>0</v>
      </c>
    </row>
    <row r="1709" spans="1:11" ht="15" customHeight="1" x14ac:dyDescent="0.25">
      <c r="A1709" s="13"/>
      <c r="B1709" s="14"/>
      <c r="C1709" s="60"/>
      <c r="D1709" s="61" t="e">
        <f>Tabla33[[#This Row],[CANTIDADEN FIAT]]/E1709</f>
        <v>#DIV/0!</v>
      </c>
      <c r="E1709" s="6"/>
      <c r="F1709" s="6"/>
      <c r="G1709" s="2"/>
      <c r="H1709" s="16"/>
      <c r="I1709" s="16"/>
      <c r="J1709" s="16"/>
      <c r="K1709" s="3">
        <f>IF('Moneda Fiat'!A1709="Venta",(E1709+F1709)*-1,'Moneda Fiat'!E1709-'Moneda Fiat'!F1709)</f>
        <v>0</v>
      </c>
    </row>
    <row r="1710" spans="1:11" ht="15" customHeight="1" x14ac:dyDescent="0.25">
      <c r="A1710" s="13"/>
      <c r="B1710" s="14"/>
      <c r="C1710" s="60"/>
      <c r="D1710" s="61" t="e">
        <f>Tabla33[[#This Row],[CANTIDADEN FIAT]]/E1710</f>
        <v>#DIV/0!</v>
      </c>
      <c r="E1710" s="6"/>
      <c r="F1710" s="6"/>
      <c r="G1710" s="2"/>
      <c r="H1710" s="16"/>
      <c r="I1710" s="16"/>
      <c r="J1710" s="16"/>
      <c r="K1710" s="3">
        <f>IF('Moneda Fiat'!A1710="Venta",(E1710+F1710)*-1,'Moneda Fiat'!E1710-'Moneda Fiat'!F1710)</f>
        <v>0</v>
      </c>
    </row>
    <row r="1711" spans="1:11" ht="15" customHeight="1" x14ac:dyDescent="0.25">
      <c r="A1711" s="13"/>
      <c r="B1711" s="14"/>
      <c r="C1711" s="60"/>
      <c r="D1711" s="61" t="e">
        <f>Tabla33[[#This Row],[CANTIDADEN FIAT]]/E1711</f>
        <v>#DIV/0!</v>
      </c>
      <c r="E1711" s="6"/>
      <c r="F1711" s="6"/>
      <c r="G1711" s="2"/>
      <c r="H1711" s="16"/>
      <c r="I1711" s="16"/>
      <c r="J1711" s="16"/>
      <c r="K1711" s="3">
        <f>IF('Moneda Fiat'!A1711="Venta",(E1711+F1711)*-1,'Moneda Fiat'!E1711-'Moneda Fiat'!F1711)</f>
        <v>0</v>
      </c>
    </row>
    <row r="1712" spans="1:11" ht="15" customHeight="1" x14ac:dyDescent="0.25">
      <c r="A1712" s="13"/>
      <c r="B1712" s="14"/>
      <c r="C1712" s="60"/>
      <c r="D1712" s="61" t="e">
        <f>Tabla33[[#This Row],[CANTIDADEN FIAT]]/E1712</f>
        <v>#DIV/0!</v>
      </c>
      <c r="E1712" s="6"/>
      <c r="F1712" s="6"/>
      <c r="G1712" s="2"/>
      <c r="H1712" s="16"/>
      <c r="I1712" s="16"/>
      <c r="J1712" s="16"/>
      <c r="K1712" s="3">
        <f>IF('Moneda Fiat'!A1712="Venta",(E1712+F1712)*-1,'Moneda Fiat'!E1712-'Moneda Fiat'!F1712)</f>
        <v>0</v>
      </c>
    </row>
    <row r="1713" spans="1:11" ht="15" customHeight="1" x14ac:dyDescent="0.25">
      <c r="A1713" s="13"/>
      <c r="B1713" s="14"/>
      <c r="C1713" s="60"/>
      <c r="D1713" s="61" t="e">
        <f>Tabla33[[#This Row],[CANTIDADEN FIAT]]/E1713</f>
        <v>#DIV/0!</v>
      </c>
      <c r="E1713" s="6"/>
      <c r="F1713" s="6"/>
      <c r="G1713" s="2"/>
      <c r="H1713" s="16"/>
      <c r="I1713" s="16"/>
      <c r="J1713" s="16"/>
      <c r="K1713" s="3">
        <f>IF('Moneda Fiat'!A1713="Venta",(E1713+F1713)*-1,'Moneda Fiat'!E1713-'Moneda Fiat'!F1713)</f>
        <v>0</v>
      </c>
    </row>
    <row r="1714" spans="1:11" ht="15" customHeight="1" x14ac:dyDescent="0.25">
      <c r="A1714" s="13"/>
      <c r="B1714" s="14"/>
      <c r="C1714" s="60"/>
      <c r="D1714" s="61" t="e">
        <f>Tabla33[[#This Row],[CANTIDADEN FIAT]]/E1714</f>
        <v>#DIV/0!</v>
      </c>
      <c r="E1714" s="6"/>
      <c r="F1714" s="6"/>
      <c r="G1714" s="2"/>
      <c r="H1714" s="16"/>
      <c r="I1714" s="16"/>
      <c r="J1714" s="16"/>
      <c r="K1714" s="3">
        <f>IF('Moneda Fiat'!A1714="Venta",(E1714+F1714)*-1,'Moneda Fiat'!E1714-'Moneda Fiat'!F1714)</f>
        <v>0</v>
      </c>
    </row>
    <row r="1715" spans="1:11" ht="15" customHeight="1" x14ac:dyDescent="0.25">
      <c r="A1715" s="13"/>
      <c r="B1715" s="14"/>
      <c r="C1715" s="60"/>
      <c r="D1715" s="61" t="e">
        <f>Tabla33[[#This Row],[CANTIDADEN FIAT]]/E1715</f>
        <v>#DIV/0!</v>
      </c>
      <c r="E1715" s="6"/>
      <c r="F1715" s="6"/>
      <c r="G1715" s="2"/>
      <c r="H1715" s="16"/>
      <c r="I1715" s="16"/>
      <c r="J1715" s="16"/>
      <c r="K1715" s="3">
        <f>IF('Moneda Fiat'!A1715="Venta",(E1715+F1715)*-1,'Moneda Fiat'!E1715-'Moneda Fiat'!F1715)</f>
        <v>0</v>
      </c>
    </row>
    <row r="1716" spans="1:11" ht="15" customHeight="1" x14ac:dyDescent="0.25">
      <c r="A1716" s="13"/>
      <c r="B1716" s="14"/>
      <c r="C1716" s="60"/>
      <c r="D1716" s="61" t="e">
        <f>Tabla33[[#This Row],[CANTIDADEN FIAT]]/E1716</f>
        <v>#DIV/0!</v>
      </c>
      <c r="E1716" s="6"/>
      <c r="F1716" s="6"/>
      <c r="G1716" s="2"/>
      <c r="H1716" s="16"/>
      <c r="I1716" s="16"/>
      <c r="J1716" s="16"/>
      <c r="K1716" s="3">
        <f>IF('Moneda Fiat'!A1716="Venta",(E1716+F1716)*-1,'Moneda Fiat'!E1716-'Moneda Fiat'!F1716)</f>
        <v>0</v>
      </c>
    </row>
    <row r="1717" spans="1:11" ht="15" customHeight="1" x14ac:dyDescent="0.25">
      <c r="A1717" s="13"/>
      <c r="B1717" s="14"/>
      <c r="C1717" s="60"/>
      <c r="D1717" s="61" t="e">
        <f>Tabla33[[#This Row],[CANTIDADEN FIAT]]/E1717</f>
        <v>#DIV/0!</v>
      </c>
      <c r="E1717" s="6"/>
      <c r="F1717" s="6"/>
      <c r="G1717" s="2"/>
      <c r="H1717" s="16"/>
      <c r="I1717" s="16"/>
      <c r="J1717" s="16"/>
      <c r="K1717" s="3">
        <f>IF('Moneda Fiat'!A1717="Venta",(E1717+F1717)*-1,'Moneda Fiat'!E1717-'Moneda Fiat'!F1717)</f>
        <v>0</v>
      </c>
    </row>
    <row r="1718" spans="1:11" ht="15" customHeight="1" x14ac:dyDescent="0.25">
      <c r="A1718" s="13"/>
      <c r="B1718" s="14"/>
      <c r="C1718" s="60"/>
      <c r="D1718" s="61" t="e">
        <f>Tabla33[[#This Row],[CANTIDADEN FIAT]]/E1718</f>
        <v>#DIV/0!</v>
      </c>
      <c r="E1718" s="6"/>
      <c r="F1718" s="6"/>
      <c r="G1718" s="2"/>
      <c r="H1718" s="16"/>
      <c r="I1718" s="16"/>
      <c r="J1718" s="16"/>
      <c r="K1718" s="3">
        <f>IF('Moneda Fiat'!A1718="Venta",(E1718+F1718)*-1,'Moneda Fiat'!E1718-'Moneda Fiat'!F1718)</f>
        <v>0</v>
      </c>
    </row>
    <row r="1719" spans="1:11" ht="15" customHeight="1" x14ac:dyDescent="0.25">
      <c r="A1719" s="13"/>
      <c r="B1719" s="14"/>
      <c r="C1719" s="60"/>
      <c r="D1719" s="61" t="e">
        <f>Tabla33[[#This Row],[CANTIDADEN FIAT]]/E1719</f>
        <v>#DIV/0!</v>
      </c>
      <c r="E1719" s="6"/>
      <c r="F1719" s="6"/>
      <c r="G1719" s="2"/>
      <c r="H1719" s="16"/>
      <c r="I1719" s="16"/>
      <c r="J1719" s="16"/>
      <c r="K1719" s="3">
        <f>IF('Moneda Fiat'!A1719="Venta",(E1719+F1719)*-1,'Moneda Fiat'!E1719-'Moneda Fiat'!F1719)</f>
        <v>0</v>
      </c>
    </row>
    <row r="1720" spans="1:11" ht="15" customHeight="1" x14ac:dyDescent="0.25">
      <c r="A1720" s="13"/>
      <c r="B1720" s="14"/>
      <c r="C1720" s="60"/>
      <c r="D1720" s="61" t="e">
        <f>Tabla33[[#This Row],[CANTIDADEN FIAT]]/E1720</f>
        <v>#DIV/0!</v>
      </c>
      <c r="E1720" s="6"/>
      <c r="F1720" s="6"/>
      <c r="G1720" s="2"/>
      <c r="H1720" s="16"/>
      <c r="I1720" s="16"/>
      <c r="J1720" s="16"/>
      <c r="K1720" s="3">
        <f>IF('Moneda Fiat'!A1720="Venta",(E1720+F1720)*-1,'Moneda Fiat'!E1720-'Moneda Fiat'!F1720)</f>
        <v>0</v>
      </c>
    </row>
    <row r="1721" spans="1:11" ht="15" customHeight="1" x14ac:dyDescent="0.25">
      <c r="A1721" s="13"/>
      <c r="B1721" s="14"/>
      <c r="C1721" s="60"/>
      <c r="D1721" s="61" t="e">
        <f>Tabla33[[#This Row],[CANTIDADEN FIAT]]/E1721</f>
        <v>#DIV/0!</v>
      </c>
      <c r="E1721" s="6"/>
      <c r="F1721" s="6"/>
      <c r="G1721" s="2"/>
      <c r="H1721" s="16"/>
      <c r="I1721" s="16"/>
      <c r="J1721" s="16"/>
      <c r="K1721" s="3">
        <f>IF('Moneda Fiat'!A1721="Venta",(E1721+F1721)*-1,'Moneda Fiat'!E1721-'Moneda Fiat'!F1721)</f>
        <v>0</v>
      </c>
    </row>
    <row r="1722" spans="1:11" ht="15" customHeight="1" x14ac:dyDescent="0.25">
      <c r="A1722" s="13"/>
      <c r="B1722" s="14"/>
      <c r="C1722" s="60"/>
      <c r="D1722" s="61" t="e">
        <f>Tabla33[[#This Row],[CANTIDADEN FIAT]]/E1722</f>
        <v>#DIV/0!</v>
      </c>
      <c r="E1722" s="6"/>
      <c r="F1722" s="6"/>
      <c r="G1722" s="2"/>
      <c r="H1722" s="16"/>
      <c r="I1722" s="16"/>
      <c r="J1722" s="16"/>
      <c r="K1722" s="3">
        <f>IF('Moneda Fiat'!A1722="Venta",(E1722+F1722)*-1,'Moneda Fiat'!E1722-'Moneda Fiat'!F1722)</f>
        <v>0</v>
      </c>
    </row>
    <row r="1723" spans="1:11" ht="15" customHeight="1" x14ac:dyDescent="0.25">
      <c r="A1723" s="13"/>
      <c r="B1723" s="14"/>
      <c r="C1723" s="60"/>
      <c r="D1723" s="61" t="e">
        <f>Tabla33[[#This Row],[CANTIDADEN FIAT]]/E1723</f>
        <v>#DIV/0!</v>
      </c>
      <c r="E1723" s="6"/>
      <c r="F1723" s="6"/>
      <c r="G1723" s="2"/>
      <c r="H1723" s="16"/>
      <c r="I1723" s="16"/>
      <c r="J1723" s="16"/>
      <c r="K1723" s="3">
        <f>IF('Moneda Fiat'!A1723="Venta",(E1723+F1723)*-1,'Moneda Fiat'!E1723-'Moneda Fiat'!F1723)</f>
        <v>0</v>
      </c>
    </row>
    <row r="1724" spans="1:11" ht="15" customHeight="1" x14ac:dyDescent="0.25">
      <c r="A1724" s="13"/>
      <c r="B1724" s="14"/>
      <c r="C1724" s="60"/>
      <c r="D1724" s="61" t="e">
        <f>Tabla33[[#This Row],[CANTIDADEN FIAT]]/E1724</f>
        <v>#DIV/0!</v>
      </c>
      <c r="E1724" s="6"/>
      <c r="F1724" s="6"/>
      <c r="G1724" s="2"/>
      <c r="H1724" s="16"/>
      <c r="I1724" s="16"/>
      <c r="J1724" s="16"/>
      <c r="K1724" s="3">
        <f>IF('Moneda Fiat'!A1724="Venta",(E1724+F1724)*-1,'Moneda Fiat'!E1724-'Moneda Fiat'!F1724)</f>
        <v>0</v>
      </c>
    </row>
    <row r="1725" spans="1:11" ht="15" customHeight="1" x14ac:dyDescent="0.25">
      <c r="A1725" s="13"/>
      <c r="B1725" s="14"/>
      <c r="C1725" s="60"/>
      <c r="D1725" s="61" t="e">
        <f>Tabla33[[#This Row],[CANTIDADEN FIAT]]/E1725</f>
        <v>#DIV/0!</v>
      </c>
      <c r="E1725" s="6"/>
      <c r="F1725" s="6"/>
      <c r="G1725" s="2"/>
      <c r="H1725" s="16"/>
      <c r="I1725" s="16"/>
      <c r="J1725" s="16"/>
      <c r="K1725" s="3">
        <f>IF('Moneda Fiat'!A1725="Venta",(E1725+F1725)*-1,'Moneda Fiat'!E1725-'Moneda Fiat'!F1725)</f>
        <v>0</v>
      </c>
    </row>
    <row r="1726" spans="1:11" ht="15" customHeight="1" x14ac:dyDescent="0.25">
      <c r="A1726" s="13"/>
      <c r="B1726" s="14"/>
      <c r="C1726" s="60"/>
      <c r="D1726" s="61" t="e">
        <f>Tabla33[[#This Row],[CANTIDADEN FIAT]]/E1726</f>
        <v>#DIV/0!</v>
      </c>
      <c r="E1726" s="6"/>
      <c r="F1726" s="6"/>
      <c r="G1726" s="2"/>
      <c r="H1726" s="16"/>
      <c r="I1726" s="16"/>
      <c r="J1726" s="16"/>
      <c r="K1726" s="3">
        <f>IF('Moneda Fiat'!A1726="Venta",(E1726+F1726)*-1,'Moneda Fiat'!E1726-'Moneda Fiat'!F1726)</f>
        <v>0</v>
      </c>
    </row>
    <row r="1727" spans="1:11" ht="15" customHeight="1" x14ac:dyDescent="0.25">
      <c r="A1727" s="13"/>
      <c r="B1727" s="14"/>
      <c r="C1727" s="60"/>
      <c r="D1727" s="61" t="e">
        <f>Tabla33[[#This Row],[CANTIDADEN FIAT]]/E1727</f>
        <v>#DIV/0!</v>
      </c>
      <c r="E1727" s="6"/>
      <c r="F1727" s="6"/>
      <c r="G1727" s="2"/>
      <c r="H1727" s="16"/>
      <c r="I1727" s="16"/>
      <c r="J1727" s="16"/>
      <c r="K1727" s="3">
        <f>IF('Moneda Fiat'!A1727="Venta",(E1727+F1727)*-1,'Moneda Fiat'!E1727-'Moneda Fiat'!F1727)</f>
        <v>0</v>
      </c>
    </row>
    <row r="1728" spans="1:11" ht="15" customHeight="1" x14ac:dyDescent="0.25">
      <c r="A1728" s="13"/>
      <c r="B1728" s="14"/>
      <c r="C1728" s="60"/>
      <c r="D1728" s="61" t="e">
        <f>Tabla33[[#This Row],[CANTIDADEN FIAT]]/E1728</f>
        <v>#DIV/0!</v>
      </c>
      <c r="E1728" s="6"/>
      <c r="F1728" s="6"/>
      <c r="G1728" s="2"/>
      <c r="H1728" s="16"/>
      <c r="I1728" s="16"/>
      <c r="J1728" s="16"/>
      <c r="K1728" s="3">
        <f>IF('Moneda Fiat'!A1728="Venta",(E1728+F1728)*-1,'Moneda Fiat'!E1728-'Moneda Fiat'!F1728)</f>
        <v>0</v>
      </c>
    </row>
    <row r="1729" spans="1:11" ht="15" customHeight="1" x14ac:dyDescent="0.25">
      <c r="A1729" s="13"/>
      <c r="B1729" s="14"/>
      <c r="C1729" s="60"/>
      <c r="D1729" s="61" t="e">
        <f>Tabla33[[#This Row],[CANTIDADEN FIAT]]/E1729</f>
        <v>#DIV/0!</v>
      </c>
      <c r="E1729" s="6"/>
      <c r="F1729" s="6"/>
      <c r="G1729" s="2"/>
      <c r="H1729" s="16"/>
      <c r="I1729" s="16"/>
      <c r="J1729" s="16"/>
      <c r="K1729" s="3">
        <f>IF('Moneda Fiat'!A1729="Venta",(E1729+F1729)*-1,'Moneda Fiat'!E1729-'Moneda Fiat'!F1729)</f>
        <v>0</v>
      </c>
    </row>
    <row r="1730" spans="1:11" ht="15" customHeight="1" x14ac:dyDescent="0.25">
      <c r="A1730" s="13"/>
      <c r="B1730" s="14"/>
      <c r="C1730" s="60"/>
      <c r="D1730" s="61" t="e">
        <f>Tabla33[[#This Row],[CANTIDADEN FIAT]]/E1730</f>
        <v>#DIV/0!</v>
      </c>
      <c r="E1730" s="6"/>
      <c r="F1730" s="6"/>
      <c r="G1730" s="2"/>
      <c r="H1730" s="16"/>
      <c r="I1730" s="16"/>
      <c r="J1730" s="16"/>
      <c r="K1730" s="3">
        <f>IF('Moneda Fiat'!A1730="Venta",(E1730+F1730)*-1,'Moneda Fiat'!E1730-'Moneda Fiat'!F1730)</f>
        <v>0</v>
      </c>
    </row>
    <row r="1731" spans="1:11" ht="15" customHeight="1" x14ac:dyDescent="0.25">
      <c r="A1731" s="13"/>
      <c r="B1731" s="14"/>
      <c r="C1731" s="60"/>
      <c r="D1731" s="61" t="e">
        <f>Tabla33[[#This Row],[CANTIDADEN FIAT]]/E1731</f>
        <v>#DIV/0!</v>
      </c>
      <c r="E1731" s="6"/>
      <c r="F1731" s="6"/>
      <c r="G1731" s="2"/>
      <c r="H1731" s="16"/>
      <c r="I1731" s="16"/>
      <c r="J1731" s="16"/>
      <c r="K1731" s="3">
        <f>IF('Moneda Fiat'!A1731="Venta",(E1731+F1731)*-1,'Moneda Fiat'!E1731-'Moneda Fiat'!F1731)</f>
        <v>0</v>
      </c>
    </row>
    <row r="1732" spans="1:11" ht="15" customHeight="1" x14ac:dyDescent="0.25">
      <c r="A1732" s="13"/>
      <c r="B1732" s="14"/>
      <c r="C1732" s="60"/>
      <c r="D1732" s="61" t="e">
        <f>Tabla33[[#This Row],[CANTIDADEN FIAT]]/E1732</f>
        <v>#DIV/0!</v>
      </c>
      <c r="E1732" s="6"/>
      <c r="F1732" s="6"/>
      <c r="G1732" s="2"/>
      <c r="H1732" s="16"/>
      <c r="I1732" s="16"/>
      <c r="J1732" s="16"/>
      <c r="K1732" s="3">
        <f>IF('Moneda Fiat'!A1732="Venta",(E1732+F1732)*-1,'Moneda Fiat'!E1732-'Moneda Fiat'!F1732)</f>
        <v>0</v>
      </c>
    </row>
    <row r="1733" spans="1:11" ht="15" customHeight="1" x14ac:dyDescent="0.25">
      <c r="A1733" s="13"/>
      <c r="B1733" s="14"/>
      <c r="C1733" s="60"/>
      <c r="D1733" s="61" t="e">
        <f>Tabla33[[#This Row],[CANTIDADEN FIAT]]/E1733</f>
        <v>#DIV/0!</v>
      </c>
      <c r="E1733" s="6"/>
      <c r="F1733" s="6"/>
      <c r="G1733" s="2"/>
      <c r="H1733" s="16"/>
      <c r="I1733" s="16"/>
      <c r="J1733" s="16"/>
      <c r="K1733" s="3">
        <f>IF('Moneda Fiat'!A1733="Venta",(E1733+F1733)*-1,'Moneda Fiat'!E1733-'Moneda Fiat'!F1733)</f>
        <v>0</v>
      </c>
    </row>
    <row r="1734" spans="1:11" ht="15" customHeight="1" x14ac:dyDescent="0.25">
      <c r="A1734" s="13"/>
      <c r="B1734" s="14"/>
      <c r="C1734" s="60"/>
      <c r="D1734" s="61" t="e">
        <f>Tabla33[[#This Row],[CANTIDADEN FIAT]]/E1734</f>
        <v>#DIV/0!</v>
      </c>
      <c r="E1734" s="6"/>
      <c r="F1734" s="6"/>
      <c r="G1734" s="2"/>
      <c r="H1734" s="16"/>
      <c r="I1734" s="16"/>
      <c r="J1734" s="16"/>
      <c r="K1734" s="3">
        <f>IF('Moneda Fiat'!A1734="Venta",(E1734+F1734)*-1,'Moneda Fiat'!E1734-'Moneda Fiat'!F1734)</f>
        <v>0</v>
      </c>
    </row>
    <row r="1735" spans="1:11" ht="15" customHeight="1" x14ac:dyDescent="0.25">
      <c r="A1735" s="13"/>
      <c r="B1735" s="14"/>
      <c r="C1735" s="60"/>
      <c r="D1735" s="61" t="e">
        <f>Tabla33[[#This Row],[CANTIDADEN FIAT]]/E1735</f>
        <v>#DIV/0!</v>
      </c>
      <c r="E1735" s="6"/>
      <c r="F1735" s="6"/>
      <c r="G1735" s="2"/>
      <c r="H1735" s="16"/>
      <c r="I1735" s="16"/>
      <c r="J1735" s="16"/>
      <c r="K1735" s="3">
        <f>IF('Moneda Fiat'!A1735="Venta",(E1735+F1735)*-1,'Moneda Fiat'!E1735-'Moneda Fiat'!F1735)</f>
        <v>0</v>
      </c>
    </row>
    <row r="1736" spans="1:11" ht="15" customHeight="1" x14ac:dyDescent="0.25">
      <c r="A1736" s="13"/>
      <c r="B1736" s="14"/>
      <c r="C1736" s="60"/>
      <c r="D1736" s="61" t="e">
        <f>Tabla33[[#This Row],[CANTIDADEN FIAT]]/E1736</f>
        <v>#DIV/0!</v>
      </c>
      <c r="E1736" s="6"/>
      <c r="F1736" s="6"/>
      <c r="G1736" s="2"/>
      <c r="H1736" s="16"/>
      <c r="I1736" s="16"/>
      <c r="J1736" s="16"/>
      <c r="K1736" s="3">
        <f>IF('Moneda Fiat'!A1736="Venta",(E1736+F1736)*-1,'Moneda Fiat'!E1736-'Moneda Fiat'!F1736)</f>
        <v>0</v>
      </c>
    </row>
    <row r="1737" spans="1:11" ht="15" customHeight="1" x14ac:dyDescent="0.25">
      <c r="A1737" s="13"/>
      <c r="B1737" s="14"/>
      <c r="C1737" s="60"/>
      <c r="D1737" s="61" t="e">
        <f>Tabla33[[#This Row],[CANTIDADEN FIAT]]/E1737</f>
        <v>#DIV/0!</v>
      </c>
      <c r="E1737" s="6"/>
      <c r="F1737" s="6"/>
      <c r="G1737" s="2"/>
      <c r="H1737" s="16"/>
      <c r="I1737" s="16"/>
      <c r="J1737" s="16"/>
      <c r="K1737" s="3">
        <f>IF('Moneda Fiat'!A1737="Venta",(E1737+F1737)*-1,'Moneda Fiat'!E1737-'Moneda Fiat'!F1737)</f>
        <v>0</v>
      </c>
    </row>
    <row r="1738" spans="1:11" ht="15" customHeight="1" x14ac:dyDescent="0.25">
      <c r="A1738" s="13"/>
      <c r="B1738" s="14"/>
      <c r="C1738" s="60"/>
      <c r="D1738" s="61" t="e">
        <f>Tabla33[[#This Row],[CANTIDADEN FIAT]]/E1738</f>
        <v>#DIV/0!</v>
      </c>
      <c r="E1738" s="6"/>
      <c r="F1738" s="6"/>
      <c r="G1738" s="2"/>
      <c r="H1738" s="16"/>
      <c r="I1738" s="16"/>
      <c r="J1738" s="16"/>
      <c r="K1738" s="3">
        <f>IF('Moneda Fiat'!A1738="Venta",(E1738+F1738)*-1,'Moneda Fiat'!E1738-'Moneda Fiat'!F1738)</f>
        <v>0</v>
      </c>
    </row>
    <row r="1739" spans="1:11" ht="15" customHeight="1" x14ac:dyDescent="0.25">
      <c r="A1739" s="13"/>
      <c r="B1739" s="14"/>
      <c r="C1739" s="60"/>
      <c r="D1739" s="61" t="e">
        <f>Tabla33[[#This Row],[CANTIDADEN FIAT]]/E1739</f>
        <v>#DIV/0!</v>
      </c>
      <c r="E1739" s="6"/>
      <c r="F1739" s="6"/>
      <c r="G1739" s="2"/>
      <c r="H1739" s="16"/>
      <c r="I1739" s="16"/>
      <c r="J1739" s="16"/>
      <c r="K1739" s="3">
        <f>IF('Moneda Fiat'!A1739="Venta",(E1739+F1739)*-1,'Moneda Fiat'!E1739-'Moneda Fiat'!F1739)</f>
        <v>0</v>
      </c>
    </row>
    <row r="1740" spans="1:11" ht="15" customHeight="1" x14ac:dyDescent="0.25">
      <c r="A1740" s="13"/>
      <c r="B1740" s="14"/>
      <c r="C1740" s="60"/>
      <c r="D1740" s="61" t="e">
        <f>Tabla33[[#This Row],[CANTIDADEN FIAT]]/E1740</f>
        <v>#DIV/0!</v>
      </c>
      <c r="E1740" s="6"/>
      <c r="F1740" s="6"/>
      <c r="G1740" s="2"/>
      <c r="H1740" s="16"/>
      <c r="I1740" s="16"/>
      <c r="J1740" s="16"/>
      <c r="K1740" s="3">
        <f>IF('Moneda Fiat'!A1740="Venta",(E1740+F1740)*-1,'Moneda Fiat'!E1740-'Moneda Fiat'!F1740)</f>
        <v>0</v>
      </c>
    </row>
    <row r="1741" spans="1:11" ht="15" customHeight="1" x14ac:dyDescent="0.25">
      <c r="A1741" s="13"/>
      <c r="B1741" s="14"/>
      <c r="C1741" s="60"/>
      <c r="D1741" s="61" t="e">
        <f>Tabla33[[#This Row],[CANTIDADEN FIAT]]/E1741</f>
        <v>#DIV/0!</v>
      </c>
      <c r="E1741" s="6"/>
      <c r="F1741" s="6"/>
      <c r="G1741" s="2"/>
      <c r="H1741" s="16"/>
      <c r="I1741" s="16"/>
      <c r="J1741" s="16"/>
      <c r="K1741" s="3">
        <f>IF('Moneda Fiat'!A1741="Venta",(E1741+F1741)*-1,'Moneda Fiat'!E1741-'Moneda Fiat'!F1741)</f>
        <v>0</v>
      </c>
    </row>
    <row r="1742" spans="1:11" ht="15" customHeight="1" x14ac:dyDescent="0.25">
      <c r="A1742" s="13"/>
      <c r="B1742" s="14"/>
      <c r="C1742" s="60"/>
      <c r="D1742" s="61" t="e">
        <f>Tabla33[[#This Row],[CANTIDADEN FIAT]]/E1742</f>
        <v>#DIV/0!</v>
      </c>
      <c r="E1742" s="6"/>
      <c r="F1742" s="6"/>
      <c r="G1742" s="2"/>
      <c r="H1742" s="16"/>
      <c r="I1742" s="16"/>
      <c r="J1742" s="16"/>
      <c r="K1742" s="3">
        <f>IF('Moneda Fiat'!A1742="Venta",(E1742+F1742)*-1,'Moneda Fiat'!E1742-'Moneda Fiat'!F1742)</f>
        <v>0</v>
      </c>
    </row>
    <row r="1743" spans="1:11" ht="15" customHeight="1" x14ac:dyDescent="0.25">
      <c r="A1743" s="13"/>
      <c r="B1743" s="14"/>
      <c r="C1743" s="60"/>
      <c r="D1743" s="61" t="e">
        <f>Tabla33[[#This Row],[CANTIDADEN FIAT]]/E1743</f>
        <v>#DIV/0!</v>
      </c>
      <c r="E1743" s="6"/>
      <c r="F1743" s="6"/>
      <c r="G1743" s="2"/>
      <c r="H1743" s="16"/>
      <c r="I1743" s="16"/>
      <c r="J1743" s="16"/>
      <c r="K1743" s="3">
        <f>IF('Moneda Fiat'!A1743="Venta",(E1743+F1743)*-1,'Moneda Fiat'!E1743-'Moneda Fiat'!F1743)</f>
        <v>0</v>
      </c>
    </row>
    <row r="1744" spans="1:11" ht="15" customHeight="1" x14ac:dyDescent="0.25">
      <c r="A1744" s="13"/>
      <c r="B1744" s="14"/>
      <c r="C1744" s="60"/>
      <c r="D1744" s="61" t="e">
        <f>Tabla33[[#This Row],[CANTIDADEN FIAT]]/E1744</f>
        <v>#DIV/0!</v>
      </c>
      <c r="E1744" s="6"/>
      <c r="F1744" s="6"/>
      <c r="G1744" s="2"/>
      <c r="H1744" s="16"/>
      <c r="I1744" s="16"/>
      <c r="J1744" s="16"/>
      <c r="K1744" s="3">
        <f>IF('Moneda Fiat'!A1744="Venta",(E1744+F1744)*-1,'Moneda Fiat'!E1744-'Moneda Fiat'!F1744)</f>
        <v>0</v>
      </c>
    </row>
    <row r="1745" spans="1:11" ht="15" customHeight="1" x14ac:dyDescent="0.25">
      <c r="A1745" s="13"/>
      <c r="B1745" s="14"/>
      <c r="C1745" s="60"/>
      <c r="D1745" s="61" t="e">
        <f>Tabla33[[#This Row],[CANTIDADEN FIAT]]/E1745</f>
        <v>#DIV/0!</v>
      </c>
      <c r="E1745" s="6"/>
      <c r="F1745" s="6"/>
      <c r="G1745" s="2"/>
      <c r="H1745" s="16"/>
      <c r="I1745" s="16"/>
      <c r="J1745" s="16"/>
      <c r="K1745" s="3">
        <f>IF('Moneda Fiat'!A1745="Venta",(E1745+F1745)*-1,'Moneda Fiat'!E1745-'Moneda Fiat'!F1745)</f>
        <v>0</v>
      </c>
    </row>
    <row r="1746" spans="1:11" ht="15" customHeight="1" x14ac:dyDescent="0.25">
      <c r="A1746" s="13"/>
      <c r="B1746" s="14"/>
      <c r="C1746" s="60"/>
      <c r="D1746" s="61" t="e">
        <f>Tabla33[[#This Row],[CANTIDADEN FIAT]]/E1746</f>
        <v>#DIV/0!</v>
      </c>
      <c r="E1746" s="6"/>
      <c r="F1746" s="6"/>
      <c r="G1746" s="2"/>
      <c r="H1746" s="16"/>
      <c r="I1746" s="16"/>
      <c r="J1746" s="16"/>
      <c r="K1746" s="3">
        <f>IF('Moneda Fiat'!A1746="Venta",(E1746+F1746)*-1,'Moneda Fiat'!E1746-'Moneda Fiat'!F1746)</f>
        <v>0</v>
      </c>
    </row>
    <row r="1747" spans="1:11" ht="15" customHeight="1" x14ac:dyDescent="0.25">
      <c r="A1747" s="13"/>
      <c r="B1747" s="14"/>
      <c r="C1747" s="60"/>
      <c r="D1747" s="61" t="e">
        <f>Tabla33[[#This Row],[CANTIDADEN FIAT]]/E1747</f>
        <v>#DIV/0!</v>
      </c>
      <c r="E1747" s="6"/>
      <c r="F1747" s="6"/>
      <c r="G1747" s="2"/>
      <c r="H1747" s="16"/>
      <c r="I1747" s="16"/>
      <c r="J1747" s="16"/>
      <c r="K1747" s="3">
        <f>IF('Moneda Fiat'!A1747="Venta",(E1747+F1747)*-1,'Moneda Fiat'!E1747-'Moneda Fiat'!F1747)</f>
        <v>0</v>
      </c>
    </row>
    <row r="1748" spans="1:11" ht="15" customHeight="1" x14ac:dyDescent="0.25">
      <c r="A1748" s="13"/>
      <c r="B1748" s="14"/>
      <c r="C1748" s="60"/>
      <c r="D1748" s="61" t="e">
        <f>Tabla33[[#This Row],[CANTIDADEN FIAT]]/E1748</f>
        <v>#DIV/0!</v>
      </c>
      <c r="E1748" s="6"/>
      <c r="F1748" s="6"/>
      <c r="G1748" s="2"/>
      <c r="H1748" s="16"/>
      <c r="I1748" s="16"/>
      <c r="J1748" s="16"/>
      <c r="K1748" s="3">
        <f>IF('Moneda Fiat'!A1748="Venta",(E1748+F1748)*-1,'Moneda Fiat'!E1748-'Moneda Fiat'!F1748)</f>
        <v>0</v>
      </c>
    </row>
    <row r="1749" spans="1:11" ht="15" customHeight="1" x14ac:dyDescent="0.25">
      <c r="A1749" s="13"/>
      <c r="B1749" s="14"/>
      <c r="C1749" s="60"/>
      <c r="D1749" s="61" t="e">
        <f>Tabla33[[#This Row],[CANTIDADEN FIAT]]/E1749</f>
        <v>#DIV/0!</v>
      </c>
      <c r="E1749" s="6"/>
      <c r="F1749" s="6"/>
      <c r="G1749" s="2"/>
      <c r="H1749" s="16"/>
      <c r="I1749" s="16"/>
      <c r="J1749" s="16"/>
      <c r="K1749" s="3">
        <f>IF('Moneda Fiat'!A1749="Venta",(E1749+F1749)*-1,'Moneda Fiat'!E1749-'Moneda Fiat'!F1749)</f>
        <v>0</v>
      </c>
    </row>
    <row r="1750" spans="1:11" ht="15" customHeight="1" x14ac:dyDescent="0.25">
      <c r="A1750" s="13"/>
      <c r="B1750" s="14"/>
      <c r="C1750" s="60"/>
      <c r="D1750" s="61" t="e">
        <f>Tabla33[[#This Row],[CANTIDADEN FIAT]]/E1750</f>
        <v>#DIV/0!</v>
      </c>
      <c r="E1750" s="6"/>
      <c r="F1750" s="6"/>
      <c r="G1750" s="2"/>
      <c r="H1750" s="16"/>
      <c r="I1750" s="16"/>
      <c r="J1750" s="16"/>
      <c r="K1750" s="3">
        <f>IF('Moneda Fiat'!A1750="Venta",(E1750+F1750)*-1,'Moneda Fiat'!E1750-'Moneda Fiat'!F1750)</f>
        <v>0</v>
      </c>
    </row>
    <row r="1751" spans="1:11" ht="15" customHeight="1" x14ac:dyDescent="0.25">
      <c r="A1751" s="13"/>
      <c r="B1751" s="14"/>
      <c r="C1751" s="60"/>
      <c r="D1751" s="61" t="e">
        <f>Tabla33[[#This Row],[CANTIDADEN FIAT]]/E1751</f>
        <v>#DIV/0!</v>
      </c>
      <c r="E1751" s="6"/>
      <c r="F1751" s="6"/>
      <c r="G1751" s="2"/>
      <c r="H1751" s="16"/>
      <c r="I1751" s="16"/>
      <c r="J1751" s="16"/>
      <c r="K1751" s="3">
        <f>IF('Moneda Fiat'!A1751="Venta",(E1751+F1751)*-1,'Moneda Fiat'!E1751-'Moneda Fiat'!F1751)</f>
        <v>0</v>
      </c>
    </row>
    <row r="1752" spans="1:11" ht="15" customHeight="1" x14ac:dyDescent="0.25">
      <c r="A1752" s="13"/>
      <c r="B1752" s="14"/>
      <c r="C1752" s="60"/>
      <c r="D1752" s="61" t="e">
        <f>Tabla33[[#This Row],[CANTIDADEN FIAT]]/E1752</f>
        <v>#DIV/0!</v>
      </c>
      <c r="E1752" s="6"/>
      <c r="F1752" s="6"/>
      <c r="G1752" s="2"/>
      <c r="H1752" s="16"/>
      <c r="I1752" s="16"/>
      <c r="J1752" s="16"/>
      <c r="K1752" s="3">
        <f>IF('Moneda Fiat'!A1752="Venta",(E1752+F1752)*-1,'Moneda Fiat'!E1752-'Moneda Fiat'!F1752)</f>
        <v>0</v>
      </c>
    </row>
    <row r="1753" spans="1:11" ht="15" customHeight="1" x14ac:dyDescent="0.25">
      <c r="A1753" s="13"/>
      <c r="B1753" s="14"/>
      <c r="C1753" s="60"/>
      <c r="D1753" s="61" t="e">
        <f>Tabla33[[#This Row],[CANTIDADEN FIAT]]/E1753</f>
        <v>#DIV/0!</v>
      </c>
      <c r="E1753" s="6"/>
      <c r="F1753" s="6"/>
      <c r="G1753" s="2"/>
      <c r="H1753" s="16"/>
      <c r="I1753" s="16"/>
      <c r="J1753" s="16"/>
      <c r="K1753" s="3">
        <f>IF('Moneda Fiat'!A1753="Venta",(E1753+F1753)*-1,'Moneda Fiat'!E1753-'Moneda Fiat'!F1753)</f>
        <v>0</v>
      </c>
    </row>
    <row r="1754" spans="1:11" ht="15" customHeight="1" x14ac:dyDescent="0.25">
      <c r="A1754" s="13"/>
      <c r="B1754" s="14"/>
      <c r="C1754" s="60"/>
      <c r="D1754" s="61" t="e">
        <f>Tabla33[[#This Row],[CANTIDADEN FIAT]]/E1754</f>
        <v>#DIV/0!</v>
      </c>
      <c r="E1754" s="6"/>
      <c r="F1754" s="6"/>
      <c r="G1754" s="2"/>
      <c r="H1754" s="16"/>
      <c r="I1754" s="16"/>
      <c r="J1754" s="16"/>
      <c r="K1754" s="3">
        <f>IF('Moneda Fiat'!A1754="Venta",(E1754+F1754)*-1,'Moneda Fiat'!E1754-'Moneda Fiat'!F1754)</f>
        <v>0</v>
      </c>
    </row>
    <row r="1755" spans="1:11" ht="15" customHeight="1" x14ac:dyDescent="0.25">
      <c r="A1755" s="13"/>
      <c r="B1755" s="14"/>
      <c r="C1755" s="60"/>
      <c r="D1755" s="61" t="e">
        <f>Tabla33[[#This Row],[CANTIDADEN FIAT]]/E1755</f>
        <v>#DIV/0!</v>
      </c>
      <c r="E1755" s="6"/>
      <c r="F1755" s="6"/>
      <c r="G1755" s="2"/>
      <c r="H1755" s="16"/>
      <c r="I1755" s="16"/>
      <c r="J1755" s="16"/>
      <c r="K1755" s="3">
        <f>IF('Moneda Fiat'!A1755="Venta",(E1755+F1755)*-1,'Moneda Fiat'!E1755-'Moneda Fiat'!F1755)</f>
        <v>0</v>
      </c>
    </row>
    <row r="1756" spans="1:11" ht="15" customHeight="1" x14ac:dyDescent="0.25">
      <c r="A1756" s="13"/>
      <c r="B1756" s="14"/>
      <c r="C1756" s="60"/>
      <c r="D1756" s="61" t="e">
        <f>Tabla33[[#This Row],[CANTIDADEN FIAT]]/E1756</f>
        <v>#DIV/0!</v>
      </c>
      <c r="E1756" s="6"/>
      <c r="F1756" s="6"/>
      <c r="G1756" s="2"/>
      <c r="H1756" s="16"/>
      <c r="I1756" s="16"/>
      <c r="J1756" s="16"/>
      <c r="K1756" s="3">
        <f>IF('Moneda Fiat'!A1756="Venta",(E1756+F1756)*-1,'Moneda Fiat'!E1756-'Moneda Fiat'!F1756)</f>
        <v>0</v>
      </c>
    </row>
    <row r="1757" spans="1:11" ht="15" customHeight="1" x14ac:dyDescent="0.25">
      <c r="A1757" s="13"/>
      <c r="B1757" s="14"/>
      <c r="C1757" s="60"/>
      <c r="D1757" s="61" t="e">
        <f>Tabla33[[#This Row],[CANTIDADEN FIAT]]/E1757</f>
        <v>#DIV/0!</v>
      </c>
      <c r="E1757" s="6"/>
      <c r="F1757" s="6"/>
      <c r="G1757" s="2"/>
      <c r="H1757" s="16"/>
      <c r="I1757" s="16"/>
      <c r="J1757" s="16"/>
      <c r="K1757" s="3">
        <f>IF('Moneda Fiat'!A1757="Venta",(E1757+F1757)*-1,'Moneda Fiat'!E1757-'Moneda Fiat'!F1757)</f>
        <v>0</v>
      </c>
    </row>
    <row r="1758" spans="1:11" ht="15" customHeight="1" x14ac:dyDescent="0.25">
      <c r="A1758" s="13"/>
      <c r="B1758" s="14"/>
      <c r="C1758" s="60"/>
      <c r="D1758" s="61" t="e">
        <f>Tabla33[[#This Row],[CANTIDADEN FIAT]]/E1758</f>
        <v>#DIV/0!</v>
      </c>
      <c r="E1758" s="6"/>
      <c r="F1758" s="6"/>
      <c r="G1758" s="2"/>
      <c r="H1758" s="16"/>
      <c r="I1758" s="16"/>
      <c r="J1758" s="16"/>
      <c r="K1758" s="3">
        <f>IF('Moneda Fiat'!A1758="Venta",(E1758+F1758)*-1,'Moneda Fiat'!E1758-'Moneda Fiat'!F1758)</f>
        <v>0</v>
      </c>
    </row>
    <row r="1759" spans="1:11" ht="15" customHeight="1" x14ac:dyDescent="0.25">
      <c r="A1759" s="13"/>
      <c r="B1759" s="14"/>
      <c r="C1759" s="60"/>
      <c r="D1759" s="61" t="e">
        <f>Tabla33[[#This Row],[CANTIDADEN FIAT]]/E1759</f>
        <v>#DIV/0!</v>
      </c>
      <c r="E1759" s="6"/>
      <c r="F1759" s="6"/>
      <c r="G1759" s="2"/>
      <c r="H1759" s="16"/>
      <c r="I1759" s="16"/>
      <c r="J1759" s="16"/>
      <c r="K1759" s="3">
        <f>IF('Moneda Fiat'!A1759="Venta",(E1759+F1759)*-1,'Moneda Fiat'!E1759-'Moneda Fiat'!F1759)</f>
        <v>0</v>
      </c>
    </row>
    <row r="1760" spans="1:11" ht="15" customHeight="1" x14ac:dyDescent="0.25">
      <c r="A1760" s="13"/>
      <c r="B1760" s="14"/>
      <c r="C1760" s="60"/>
      <c r="D1760" s="61" t="e">
        <f>Tabla33[[#This Row],[CANTIDADEN FIAT]]/E1760</f>
        <v>#DIV/0!</v>
      </c>
      <c r="E1760" s="6"/>
      <c r="F1760" s="6"/>
      <c r="G1760" s="2"/>
      <c r="H1760" s="16"/>
      <c r="I1760" s="16"/>
      <c r="J1760" s="16"/>
      <c r="K1760" s="3">
        <f>IF('Moneda Fiat'!A1760="Venta",(E1760+F1760)*-1,'Moneda Fiat'!E1760-'Moneda Fiat'!F1760)</f>
        <v>0</v>
      </c>
    </row>
    <row r="1761" spans="1:11" ht="15" customHeight="1" x14ac:dyDescent="0.25">
      <c r="A1761" s="13"/>
      <c r="B1761" s="14"/>
      <c r="C1761" s="60"/>
      <c r="D1761" s="61" t="e">
        <f>Tabla33[[#This Row],[CANTIDADEN FIAT]]/E1761</f>
        <v>#DIV/0!</v>
      </c>
      <c r="E1761" s="6"/>
      <c r="F1761" s="6"/>
      <c r="G1761" s="2"/>
      <c r="H1761" s="16"/>
      <c r="I1761" s="16"/>
      <c r="J1761" s="16"/>
      <c r="K1761" s="3">
        <f>IF('Moneda Fiat'!A1761="Venta",(E1761+F1761)*-1,'Moneda Fiat'!E1761-'Moneda Fiat'!F1761)</f>
        <v>0</v>
      </c>
    </row>
    <row r="1762" spans="1:11" ht="15" customHeight="1" x14ac:dyDescent="0.25">
      <c r="A1762" s="13"/>
      <c r="B1762" s="14"/>
      <c r="C1762" s="60"/>
      <c r="D1762" s="61" t="e">
        <f>Tabla33[[#This Row],[CANTIDADEN FIAT]]/E1762</f>
        <v>#DIV/0!</v>
      </c>
      <c r="E1762" s="6"/>
      <c r="F1762" s="6"/>
      <c r="G1762" s="2"/>
      <c r="H1762" s="16"/>
      <c r="I1762" s="16"/>
      <c r="J1762" s="16"/>
      <c r="K1762" s="3">
        <f>IF('Moneda Fiat'!A1762="Venta",(E1762+F1762)*-1,'Moneda Fiat'!E1762-'Moneda Fiat'!F1762)</f>
        <v>0</v>
      </c>
    </row>
    <row r="1763" spans="1:11" ht="15" customHeight="1" x14ac:dyDescent="0.25">
      <c r="A1763" s="13"/>
      <c r="B1763" s="14"/>
      <c r="C1763" s="60"/>
      <c r="D1763" s="61" t="e">
        <f>Tabla33[[#This Row],[CANTIDADEN FIAT]]/E1763</f>
        <v>#DIV/0!</v>
      </c>
      <c r="E1763" s="6"/>
      <c r="F1763" s="6"/>
      <c r="G1763" s="2"/>
      <c r="H1763" s="16"/>
      <c r="I1763" s="16"/>
      <c r="J1763" s="16"/>
      <c r="K1763" s="3">
        <f>IF('Moneda Fiat'!A1763="Venta",(E1763+F1763)*-1,'Moneda Fiat'!E1763-'Moneda Fiat'!F1763)</f>
        <v>0</v>
      </c>
    </row>
    <row r="1764" spans="1:11" ht="15" customHeight="1" x14ac:dyDescent="0.25">
      <c r="A1764" s="13"/>
      <c r="B1764" s="14"/>
      <c r="C1764" s="60"/>
      <c r="D1764" s="61" t="e">
        <f>Tabla33[[#This Row],[CANTIDADEN FIAT]]/E1764</f>
        <v>#DIV/0!</v>
      </c>
      <c r="E1764" s="6"/>
      <c r="F1764" s="6"/>
      <c r="G1764" s="2"/>
      <c r="H1764" s="16"/>
      <c r="I1764" s="16"/>
      <c r="J1764" s="16"/>
      <c r="K1764" s="3">
        <f>IF('Moneda Fiat'!A1764="Venta",(E1764+F1764)*-1,'Moneda Fiat'!E1764-'Moneda Fiat'!F1764)</f>
        <v>0</v>
      </c>
    </row>
    <row r="1765" spans="1:11" ht="15" customHeight="1" x14ac:dyDescent="0.25">
      <c r="A1765" s="13"/>
      <c r="B1765" s="14"/>
      <c r="C1765" s="60"/>
      <c r="D1765" s="61" t="e">
        <f>Tabla33[[#This Row],[CANTIDADEN FIAT]]/E1765</f>
        <v>#DIV/0!</v>
      </c>
      <c r="E1765" s="6"/>
      <c r="F1765" s="6"/>
      <c r="G1765" s="2"/>
      <c r="H1765" s="16"/>
      <c r="I1765" s="16"/>
      <c r="J1765" s="16"/>
      <c r="K1765" s="3">
        <f>IF('Moneda Fiat'!A1765="Venta",(E1765+F1765)*-1,'Moneda Fiat'!E1765-'Moneda Fiat'!F1765)</f>
        <v>0</v>
      </c>
    </row>
    <row r="1766" spans="1:11" ht="15" customHeight="1" x14ac:dyDescent="0.25">
      <c r="A1766" s="13"/>
      <c r="B1766" s="14"/>
      <c r="C1766" s="60"/>
      <c r="D1766" s="61" t="e">
        <f>Tabla33[[#This Row],[CANTIDADEN FIAT]]/E1766</f>
        <v>#DIV/0!</v>
      </c>
      <c r="E1766" s="6"/>
      <c r="F1766" s="6"/>
      <c r="G1766" s="2"/>
      <c r="H1766" s="16"/>
      <c r="I1766" s="16"/>
      <c r="J1766" s="16"/>
      <c r="K1766" s="3">
        <f>IF('Moneda Fiat'!A1766="Venta",(E1766+F1766)*-1,'Moneda Fiat'!E1766-'Moneda Fiat'!F1766)</f>
        <v>0</v>
      </c>
    </row>
    <row r="1767" spans="1:11" ht="15" customHeight="1" x14ac:dyDescent="0.25">
      <c r="A1767" s="13"/>
      <c r="B1767" s="14"/>
      <c r="C1767" s="60"/>
      <c r="D1767" s="61" t="e">
        <f>Tabla33[[#This Row],[CANTIDADEN FIAT]]/E1767</f>
        <v>#DIV/0!</v>
      </c>
      <c r="E1767" s="6"/>
      <c r="F1767" s="6"/>
      <c r="G1767" s="2"/>
      <c r="H1767" s="16"/>
      <c r="I1767" s="16"/>
      <c r="J1767" s="16"/>
      <c r="K1767" s="3">
        <f>IF('Moneda Fiat'!A1767="Venta",(E1767+F1767)*-1,'Moneda Fiat'!E1767-'Moneda Fiat'!F1767)</f>
        <v>0</v>
      </c>
    </row>
    <row r="1768" spans="1:11" ht="15" customHeight="1" x14ac:dyDescent="0.25">
      <c r="A1768" s="13"/>
      <c r="B1768" s="14"/>
      <c r="C1768" s="60"/>
      <c r="D1768" s="61" t="e">
        <f>Tabla33[[#This Row],[CANTIDADEN FIAT]]/E1768</f>
        <v>#DIV/0!</v>
      </c>
      <c r="E1768" s="6"/>
      <c r="F1768" s="6"/>
      <c r="G1768" s="2"/>
      <c r="H1768" s="16"/>
      <c r="I1768" s="16"/>
      <c r="J1768" s="16"/>
      <c r="K1768" s="3">
        <f>IF('Moneda Fiat'!A1768="Venta",(E1768+F1768)*-1,'Moneda Fiat'!E1768-'Moneda Fiat'!F1768)</f>
        <v>0</v>
      </c>
    </row>
    <row r="1769" spans="1:11" ht="15" customHeight="1" x14ac:dyDescent="0.25">
      <c r="A1769" s="13"/>
      <c r="B1769" s="14"/>
      <c r="C1769" s="60"/>
      <c r="D1769" s="61" t="e">
        <f>Tabla33[[#This Row],[CANTIDADEN FIAT]]/E1769</f>
        <v>#DIV/0!</v>
      </c>
      <c r="E1769" s="6"/>
      <c r="F1769" s="6"/>
      <c r="G1769" s="2"/>
      <c r="H1769" s="16"/>
      <c r="I1769" s="16"/>
      <c r="J1769" s="16"/>
      <c r="K1769" s="3">
        <f>IF('Moneda Fiat'!A1769="Venta",(E1769+F1769)*-1,'Moneda Fiat'!E1769-'Moneda Fiat'!F1769)</f>
        <v>0</v>
      </c>
    </row>
    <row r="1770" spans="1:11" ht="15" customHeight="1" x14ac:dyDescent="0.25">
      <c r="A1770" s="13"/>
      <c r="B1770" s="14"/>
      <c r="C1770" s="60"/>
      <c r="D1770" s="61" t="e">
        <f>Tabla33[[#This Row],[CANTIDADEN FIAT]]/E1770</f>
        <v>#DIV/0!</v>
      </c>
      <c r="E1770" s="6"/>
      <c r="F1770" s="6"/>
      <c r="G1770" s="2"/>
      <c r="H1770" s="16"/>
      <c r="I1770" s="16"/>
      <c r="J1770" s="16"/>
      <c r="K1770" s="3">
        <f>IF('Moneda Fiat'!A1770="Venta",(E1770+F1770)*-1,'Moneda Fiat'!E1770-'Moneda Fiat'!F1770)</f>
        <v>0</v>
      </c>
    </row>
    <row r="1771" spans="1:11" ht="15" customHeight="1" x14ac:dyDescent="0.25">
      <c r="A1771" s="13"/>
      <c r="B1771" s="14"/>
      <c r="C1771" s="60"/>
      <c r="D1771" s="61" t="e">
        <f>Tabla33[[#This Row],[CANTIDADEN FIAT]]/E1771</f>
        <v>#DIV/0!</v>
      </c>
      <c r="E1771" s="6"/>
      <c r="F1771" s="6"/>
      <c r="G1771" s="2"/>
      <c r="H1771" s="16"/>
      <c r="I1771" s="16"/>
      <c r="J1771" s="16"/>
      <c r="K1771" s="3">
        <f>IF('Moneda Fiat'!A1771="Venta",(E1771+F1771)*-1,'Moneda Fiat'!E1771-'Moneda Fiat'!F1771)</f>
        <v>0</v>
      </c>
    </row>
    <row r="1772" spans="1:11" ht="15" customHeight="1" x14ac:dyDescent="0.25">
      <c r="A1772" s="13"/>
      <c r="B1772" s="14"/>
      <c r="C1772" s="60"/>
      <c r="D1772" s="61" t="e">
        <f>Tabla33[[#This Row],[CANTIDADEN FIAT]]/E1772</f>
        <v>#DIV/0!</v>
      </c>
      <c r="E1772" s="6"/>
      <c r="F1772" s="6"/>
      <c r="G1772" s="2"/>
      <c r="H1772" s="16"/>
      <c r="I1772" s="16"/>
      <c r="J1772" s="16"/>
      <c r="K1772" s="3">
        <f>IF('Moneda Fiat'!A1772="Venta",(E1772+F1772)*-1,'Moneda Fiat'!E1772-'Moneda Fiat'!F1772)</f>
        <v>0</v>
      </c>
    </row>
    <row r="1773" spans="1:11" ht="15" customHeight="1" x14ac:dyDescent="0.25">
      <c r="A1773" s="13"/>
      <c r="B1773" s="14"/>
      <c r="C1773" s="60"/>
      <c r="D1773" s="61" t="e">
        <f>Tabla33[[#This Row],[CANTIDADEN FIAT]]/E1773</f>
        <v>#DIV/0!</v>
      </c>
      <c r="E1773" s="6"/>
      <c r="F1773" s="6"/>
      <c r="G1773" s="2"/>
      <c r="H1773" s="16"/>
      <c r="I1773" s="16"/>
      <c r="J1773" s="16"/>
      <c r="K1773" s="3">
        <f>IF('Moneda Fiat'!A1773="Venta",(E1773+F1773)*-1,'Moneda Fiat'!E1773-'Moneda Fiat'!F1773)</f>
        <v>0</v>
      </c>
    </row>
    <row r="1774" spans="1:11" ht="15" customHeight="1" x14ac:dyDescent="0.25">
      <c r="A1774" s="13"/>
      <c r="B1774" s="14"/>
      <c r="C1774" s="60"/>
      <c r="D1774" s="61" t="e">
        <f>Tabla33[[#This Row],[CANTIDADEN FIAT]]/E1774</f>
        <v>#DIV/0!</v>
      </c>
      <c r="E1774" s="6"/>
      <c r="F1774" s="6"/>
      <c r="G1774" s="2"/>
      <c r="H1774" s="16"/>
      <c r="I1774" s="16"/>
      <c r="J1774" s="16"/>
      <c r="K1774" s="3">
        <f>IF('Moneda Fiat'!A1774="Venta",(E1774+F1774)*-1,'Moneda Fiat'!E1774-'Moneda Fiat'!F1774)</f>
        <v>0</v>
      </c>
    </row>
    <row r="1775" spans="1:11" ht="15" customHeight="1" x14ac:dyDescent="0.25">
      <c r="A1775" s="13"/>
      <c r="B1775" s="14"/>
      <c r="C1775" s="60"/>
      <c r="D1775" s="61" t="e">
        <f>Tabla33[[#This Row],[CANTIDADEN FIAT]]/E1775</f>
        <v>#DIV/0!</v>
      </c>
      <c r="E1775" s="6"/>
      <c r="F1775" s="6"/>
      <c r="G1775" s="2"/>
      <c r="H1775" s="16"/>
      <c r="I1775" s="16"/>
      <c r="J1775" s="16"/>
      <c r="K1775" s="3">
        <f>IF('Moneda Fiat'!A1775="Venta",(E1775+F1775)*-1,'Moneda Fiat'!E1775-'Moneda Fiat'!F1775)</f>
        <v>0</v>
      </c>
    </row>
    <row r="1776" spans="1:11" ht="15" customHeight="1" x14ac:dyDescent="0.25">
      <c r="A1776" s="13"/>
      <c r="B1776" s="14"/>
      <c r="C1776" s="60"/>
      <c r="D1776" s="61" t="e">
        <f>Tabla33[[#This Row],[CANTIDADEN FIAT]]/E1776</f>
        <v>#DIV/0!</v>
      </c>
      <c r="E1776" s="6"/>
      <c r="F1776" s="6"/>
      <c r="G1776" s="2"/>
      <c r="H1776" s="16"/>
      <c r="I1776" s="16"/>
      <c r="J1776" s="16"/>
      <c r="K1776" s="3">
        <f>IF('Moneda Fiat'!A1776="Venta",(E1776+F1776)*-1,'Moneda Fiat'!E1776-'Moneda Fiat'!F1776)</f>
        <v>0</v>
      </c>
    </row>
    <row r="1777" spans="1:11" ht="15" customHeight="1" x14ac:dyDescent="0.25">
      <c r="A1777" s="13"/>
      <c r="B1777" s="14"/>
      <c r="C1777" s="60"/>
      <c r="D1777" s="61" t="e">
        <f>Tabla33[[#This Row],[CANTIDADEN FIAT]]/E1777</f>
        <v>#DIV/0!</v>
      </c>
      <c r="E1777" s="6"/>
      <c r="F1777" s="6"/>
      <c r="G1777" s="2"/>
      <c r="H1777" s="16"/>
      <c r="I1777" s="16"/>
      <c r="J1777" s="16"/>
      <c r="K1777" s="3">
        <f>IF('Moneda Fiat'!A1777="Venta",(E1777+F1777)*-1,'Moneda Fiat'!E1777-'Moneda Fiat'!F1777)</f>
        <v>0</v>
      </c>
    </row>
    <row r="1778" spans="1:11" ht="15" customHeight="1" x14ac:dyDescent="0.25">
      <c r="A1778" s="13"/>
      <c r="B1778" s="14"/>
      <c r="C1778" s="60"/>
      <c r="D1778" s="61" t="e">
        <f>Tabla33[[#This Row],[CANTIDADEN FIAT]]/E1778</f>
        <v>#DIV/0!</v>
      </c>
      <c r="E1778" s="6"/>
      <c r="F1778" s="6"/>
      <c r="G1778" s="2"/>
      <c r="H1778" s="16"/>
      <c r="I1778" s="16"/>
      <c r="J1778" s="16"/>
      <c r="K1778" s="3">
        <f>IF('Moneda Fiat'!A1778="Venta",(E1778+F1778)*-1,'Moneda Fiat'!E1778-'Moneda Fiat'!F1778)</f>
        <v>0</v>
      </c>
    </row>
    <row r="1779" spans="1:11" ht="15" customHeight="1" x14ac:dyDescent="0.25">
      <c r="A1779" s="13"/>
      <c r="B1779" s="14"/>
      <c r="C1779" s="60"/>
      <c r="D1779" s="61" t="e">
        <f>Tabla33[[#This Row],[CANTIDADEN FIAT]]/E1779</f>
        <v>#DIV/0!</v>
      </c>
      <c r="E1779" s="6"/>
      <c r="F1779" s="6"/>
      <c r="G1779" s="2"/>
      <c r="H1779" s="16"/>
      <c r="I1779" s="16"/>
      <c r="J1779" s="16"/>
      <c r="K1779" s="3">
        <f>IF('Moneda Fiat'!A1779="Venta",(E1779+F1779)*-1,'Moneda Fiat'!E1779-'Moneda Fiat'!F1779)</f>
        <v>0</v>
      </c>
    </row>
    <row r="1780" spans="1:11" ht="15" customHeight="1" x14ac:dyDescent="0.25">
      <c r="A1780" s="13"/>
      <c r="B1780" s="14"/>
      <c r="C1780" s="60"/>
      <c r="D1780" s="61" t="e">
        <f>Tabla33[[#This Row],[CANTIDADEN FIAT]]/E1780</f>
        <v>#DIV/0!</v>
      </c>
      <c r="E1780" s="6"/>
      <c r="F1780" s="6"/>
      <c r="G1780" s="2"/>
      <c r="H1780" s="16"/>
      <c r="I1780" s="16"/>
      <c r="J1780" s="16"/>
      <c r="K1780" s="3">
        <f>IF('Moneda Fiat'!A1780="Venta",(E1780+F1780)*-1,'Moneda Fiat'!E1780-'Moneda Fiat'!F1780)</f>
        <v>0</v>
      </c>
    </row>
    <row r="1781" spans="1:11" ht="15" customHeight="1" x14ac:dyDescent="0.25">
      <c r="A1781" s="13"/>
      <c r="B1781" s="14"/>
      <c r="C1781" s="60"/>
      <c r="D1781" s="61" t="e">
        <f>Tabla33[[#This Row],[CANTIDADEN FIAT]]/E1781</f>
        <v>#DIV/0!</v>
      </c>
      <c r="E1781" s="6"/>
      <c r="F1781" s="6"/>
      <c r="G1781" s="2"/>
      <c r="H1781" s="16"/>
      <c r="I1781" s="16"/>
      <c r="J1781" s="16"/>
      <c r="K1781" s="3">
        <f>IF('Moneda Fiat'!A1781="Venta",(E1781+F1781)*-1,'Moneda Fiat'!E1781-'Moneda Fiat'!F1781)</f>
        <v>0</v>
      </c>
    </row>
    <row r="1782" spans="1:11" ht="15" customHeight="1" x14ac:dyDescent="0.25">
      <c r="A1782" s="13"/>
      <c r="B1782" s="14"/>
      <c r="C1782" s="60"/>
      <c r="D1782" s="61" t="e">
        <f>Tabla33[[#This Row],[CANTIDADEN FIAT]]/E1782</f>
        <v>#DIV/0!</v>
      </c>
      <c r="E1782" s="6"/>
      <c r="F1782" s="6"/>
      <c r="G1782" s="2"/>
      <c r="H1782" s="16"/>
      <c r="I1782" s="16"/>
      <c r="J1782" s="16"/>
      <c r="K1782" s="3">
        <f>IF('Moneda Fiat'!A1782="Venta",(E1782+F1782)*-1,'Moneda Fiat'!E1782-'Moneda Fiat'!F1782)</f>
        <v>0</v>
      </c>
    </row>
    <row r="1783" spans="1:11" ht="15" customHeight="1" x14ac:dyDescent="0.25">
      <c r="A1783" s="13"/>
      <c r="B1783" s="14"/>
      <c r="C1783" s="60"/>
      <c r="D1783" s="61" t="e">
        <f>Tabla33[[#This Row],[CANTIDADEN FIAT]]/E1783</f>
        <v>#DIV/0!</v>
      </c>
      <c r="E1783" s="6"/>
      <c r="F1783" s="6"/>
      <c r="G1783" s="2"/>
      <c r="H1783" s="16"/>
      <c r="I1783" s="16"/>
      <c r="J1783" s="16"/>
      <c r="K1783" s="3">
        <f>IF('Moneda Fiat'!A1783="Venta",(E1783+F1783)*-1,'Moneda Fiat'!E1783-'Moneda Fiat'!F1783)</f>
        <v>0</v>
      </c>
    </row>
    <row r="1784" spans="1:11" ht="15" customHeight="1" x14ac:dyDescent="0.25">
      <c r="A1784" s="13"/>
      <c r="B1784" s="14"/>
      <c r="C1784" s="60"/>
      <c r="D1784" s="61" t="e">
        <f>Tabla33[[#This Row],[CANTIDADEN FIAT]]/E1784</f>
        <v>#DIV/0!</v>
      </c>
      <c r="E1784" s="6"/>
      <c r="F1784" s="6"/>
      <c r="G1784" s="2"/>
      <c r="H1784" s="16"/>
      <c r="I1784" s="16"/>
      <c r="J1784" s="16"/>
      <c r="K1784" s="3">
        <f>IF('Moneda Fiat'!A1784="Venta",(E1784+F1784)*-1,'Moneda Fiat'!E1784-'Moneda Fiat'!F1784)</f>
        <v>0</v>
      </c>
    </row>
    <row r="1785" spans="1:11" ht="15" customHeight="1" x14ac:dyDescent="0.25">
      <c r="A1785" s="13"/>
      <c r="B1785" s="14"/>
      <c r="C1785" s="60"/>
      <c r="D1785" s="61" t="e">
        <f>Tabla33[[#This Row],[CANTIDADEN FIAT]]/E1785</f>
        <v>#DIV/0!</v>
      </c>
      <c r="E1785" s="6"/>
      <c r="F1785" s="6"/>
      <c r="G1785" s="2"/>
      <c r="H1785" s="16"/>
      <c r="I1785" s="16"/>
      <c r="J1785" s="16"/>
      <c r="K1785" s="3">
        <f>IF('Moneda Fiat'!A1785="Venta",(E1785+F1785)*-1,'Moneda Fiat'!E1785-'Moneda Fiat'!F1785)</f>
        <v>0</v>
      </c>
    </row>
    <row r="1786" spans="1:11" ht="15" customHeight="1" x14ac:dyDescent="0.25">
      <c r="A1786" s="13"/>
      <c r="B1786" s="14"/>
      <c r="C1786" s="60"/>
      <c r="D1786" s="61" t="e">
        <f>Tabla33[[#This Row],[CANTIDADEN FIAT]]/E1786</f>
        <v>#DIV/0!</v>
      </c>
      <c r="E1786" s="6"/>
      <c r="F1786" s="6"/>
      <c r="G1786" s="2"/>
      <c r="H1786" s="16"/>
      <c r="I1786" s="16"/>
      <c r="J1786" s="16"/>
      <c r="K1786" s="3">
        <f>IF('Moneda Fiat'!A1786="Venta",(E1786+F1786)*-1,'Moneda Fiat'!E1786-'Moneda Fiat'!F1786)</f>
        <v>0</v>
      </c>
    </row>
    <row r="1787" spans="1:11" ht="15" customHeight="1" x14ac:dyDescent="0.25">
      <c r="A1787" s="13"/>
      <c r="B1787" s="14"/>
      <c r="C1787" s="60"/>
      <c r="D1787" s="61" t="e">
        <f>Tabla33[[#This Row],[CANTIDADEN FIAT]]/E1787</f>
        <v>#DIV/0!</v>
      </c>
      <c r="E1787" s="6"/>
      <c r="F1787" s="6"/>
      <c r="G1787" s="2"/>
      <c r="H1787" s="16"/>
      <c r="I1787" s="16"/>
      <c r="J1787" s="16"/>
      <c r="K1787" s="3">
        <f>IF('Moneda Fiat'!A1787="Venta",(E1787+F1787)*-1,'Moneda Fiat'!E1787-'Moneda Fiat'!F1787)</f>
        <v>0</v>
      </c>
    </row>
    <row r="1788" spans="1:11" ht="15" customHeight="1" x14ac:dyDescent="0.25">
      <c r="A1788" s="13"/>
      <c r="B1788" s="14"/>
      <c r="C1788" s="60"/>
      <c r="D1788" s="61" t="e">
        <f>Tabla33[[#This Row],[CANTIDADEN FIAT]]/E1788</f>
        <v>#DIV/0!</v>
      </c>
      <c r="E1788" s="6"/>
      <c r="F1788" s="6"/>
      <c r="G1788" s="2"/>
      <c r="H1788" s="16"/>
      <c r="I1788" s="16"/>
      <c r="J1788" s="16"/>
      <c r="K1788" s="3">
        <f>IF('Moneda Fiat'!A1788="Venta",(E1788+F1788)*-1,'Moneda Fiat'!E1788-'Moneda Fiat'!F1788)</f>
        <v>0</v>
      </c>
    </row>
    <row r="1789" spans="1:11" ht="15" customHeight="1" x14ac:dyDescent="0.25">
      <c r="A1789" s="13"/>
      <c r="B1789" s="14"/>
      <c r="C1789" s="60"/>
      <c r="D1789" s="61" t="e">
        <f>Tabla33[[#This Row],[CANTIDADEN FIAT]]/E1789</f>
        <v>#DIV/0!</v>
      </c>
      <c r="E1789" s="6"/>
      <c r="F1789" s="6"/>
      <c r="G1789" s="2"/>
      <c r="H1789" s="16"/>
      <c r="I1789" s="16"/>
      <c r="J1789" s="16"/>
      <c r="K1789" s="3">
        <f>IF('Moneda Fiat'!A1789="Venta",(E1789+F1789)*-1,'Moneda Fiat'!E1789-'Moneda Fiat'!F1789)</f>
        <v>0</v>
      </c>
    </row>
    <row r="1790" spans="1:11" ht="15" customHeight="1" x14ac:dyDescent="0.25">
      <c r="A1790" s="13"/>
      <c r="B1790" s="14"/>
      <c r="C1790" s="60"/>
      <c r="D1790" s="61" t="e">
        <f>Tabla33[[#This Row],[CANTIDADEN FIAT]]/E1790</f>
        <v>#DIV/0!</v>
      </c>
      <c r="E1790" s="6"/>
      <c r="F1790" s="6"/>
      <c r="G1790" s="2"/>
      <c r="H1790" s="16"/>
      <c r="I1790" s="16"/>
      <c r="J1790" s="16"/>
      <c r="K1790" s="3">
        <f>IF('Moneda Fiat'!A1790="Venta",(E1790+F1790)*-1,'Moneda Fiat'!E1790-'Moneda Fiat'!F1790)</f>
        <v>0</v>
      </c>
    </row>
    <row r="1791" spans="1:11" ht="15" customHeight="1" x14ac:dyDescent="0.25">
      <c r="A1791" s="13"/>
      <c r="B1791" s="14"/>
      <c r="C1791" s="60"/>
      <c r="D1791" s="61" t="e">
        <f>Tabla33[[#This Row],[CANTIDADEN FIAT]]/E1791</f>
        <v>#DIV/0!</v>
      </c>
      <c r="E1791" s="6"/>
      <c r="F1791" s="6"/>
      <c r="G1791" s="2"/>
      <c r="H1791" s="16"/>
      <c r="I1791" s="16"/>
      <c r="J1791" s="16"/>
      <c r="K1791" s="3">
        <f>IF('Moneda Fiat'!A1791="Venta",(E1791+F1791)*-1,'Moneda Fiat'!E1791-'Moneda Fiat'!F1791)</f>
        <v>0</v>
      </c>
    </row>
    <row r="1792" spans="1:11" ht="15" customHeight="1" x14ac:dyDescent="0.25">
      <c r="A1792" s="13"/>
      <c r="B1792" s="14"/>
      <c r="C1792" s="60"/>
      <c r="D1792" s="61" t="e">
        <f>Tabla33[[#This Row],[CANTIDADEN FIAT]]/E1792</f>
        <v>#DIV/0!</v>
      </c>
      <c r="E1792" s="6"/>
      <c r="F1792" s="6"/>
      <c r="G1792" s="2"/>
      <c r="H1792" s="16"/>
      <c r="I1792" s="16"/>
      <c r="J1792" s="16"/>
      <c r="K1792" s="3">
        <f>IF('Moneda Fiat'!A1792="Venta",(E1792+F1792)*-1,'Moneda Fiat'!E1792-'Moneda Fiat'!F1792)</f>
        <v>0</v>
      </c>
    </row>
    <row r="1793" spans="1:11" ht="15" customHeight="1" x14ac:dyDescent="0.25">
      <c r="A1793" s="13"/>
      <c r="B1793" s="14"/>
      <c r="C1793" s="60"/>
      <c r="D1793" s="61" t="e">
        <f>Tabla33[[#This Row],[CANTIDADEN FIAT]]/E1793</f>
        <v>#DIV/0!</v>
      </c>
      <c r="E1793" s="6"/>
      <c r="F1793" s="6"/>
      <c r="G1793" s="2"/>
      <c r="H1793" s="16"/>
      <c r="I1793" s="16"/>
      <c r="J1793" s="16"/>
      <c r="K1793" s="3">
        <f>IF('Moneda Fiat'!A1793="Venta",(E1793+F1793)*-1,'Moneda Fiat'!E1793-'Moneda Fiat'!F1793)</f>
        <v>0</v>
      </c>
    </row>
    <row r="1794" spans="1:11" ht="15" customHeight="1" x14ac:dyDescent="0.25">
      <c r="A1794" s="13"/>
      <c r="B1794" s="14"/>
      <c r="C1794" s="60"/>
      <c r="D1794" s="61" t="e">
        <f>Tabla33[[#This Row],[CANTIDADEN FIAT]]/E1794</f>
        <v>#DIV/0!</v>
      </c>
      <c r="E1794" s="6"/>
      <c r="F1794" s="6"/>
      <c r="G1794" s="2"/>
      <c r="H1794" s="16"/>
      <c r="I1794" s="16"/>
      <c r="J1794" s="16"/>
      <c r="K1794" s="3">
        <f>IF('Moneda Fiat'!A1794="Venta",(E1794+F1794)*-1,'Moneda Fiat'!E1794-'Moneda Fiat'!F1794)</f>
        <v>0</v>
      </c>
    </row>
    <row r="1795" spans="1:11" ht="15" customHeight="1" x14ac:dyDescent="0.25">
      <c r="A1795" s="13"/>
      <c r="B1795" s="14"/>
      <c r="C1795" s="60"/>
      <c r="D1795" s="61" t="e">
        <f>Tabla33[[#This Row],[CANTIDADEN FIAT]]/E1795</f>
        <v>#DIV/0!</v>
      </c>
      <c r="E1795" s="6"/>
      <c r="F1795" s="6"/>
      <c r="G1795" s="2"/>
      <c r="H1795" s="16"/>
      <c r="I1795" s="16"/>
      <c r="J1795" s="16"/>
      <c r="K1795" s="3">
        <f>IF('Moneda Fiat'!A1795="Venta",(E1795+F1795)*-1,'Moneda Fiat'!E1795-'Moneda Fiat'!F1795)</f>
        <v>0</v>
      </c>
    </row>
    <row r="1796" spans="1:11" ht="15" customHeight="1" x14ac:dyDescent="0.25">
      <c r="A1796" s="13"/>
      <c r="B1796" s="14"/>
      <c r="C1796" s="60"/>
      <c r="D1796" s="61" t="e">
        <f>Tabla33[[#This Row],[CANTIDADEN FIAT]]/E1796</f>
        <v>#DIV/0!</v>
      </c>
      <c r="E1796" s="6"/>
      <c r="F1796" s="6"/>
      <c r="G1796" s="2"/>
      <c r="H1796" s="16"/>
      <c r="I1796" s="16"/>
      <c r="J1796" s="16"/>
      <c r="K1796" s="3">
        <f>IF('Moneda Fiat'!A1796="Venta",(E1796+F1796)*-1,'Moneda Fiat'!E1796-'Moneda Fiat'!F1796)</f>
        <v>0</v>
      </c>
    </row>
    <row r="1797" spans="1:11" ht="15" customHeight="1" x14ac:dyDescent="0.25">
      <c r="A1797" s="13"/>
      <c r="B1797" s="14"/>
      <c r="C1797" s="60"/>
      <c r="D1797" s="61" t="e">
        <f>Tabla33[[#This Row],[CANTIDADEN FIAT]]/E1797</f>
        <v>#DIV/0!</v>
      </c>
      <c r="E1797" s="6"/>
      <c r="F1797" s="6"/>
      <c r="G1797" s="2"/>
      <c r="H1797" s="16"/>
      <c r="I1797" s="16"/>
      <c r="J1797" s="16"/>
      <c r="K1797" s="3">
        <f>IF('Moneda Fiat'!A1797="Venta",(E1797+F1797)*-1,'Moneda Fiat'!E1797-'Moneda Fiat'!F1797)</f>
        <v>0</v>
      </c>
    </row>
    <row r="1798" spans="1:11" ht="15" customHeight="1" x14ac:dyDescent="0.25">
      <c r="A1798" s="13"/>
      <c r="B1798" s="14"/>
      <c r="C1798" s="60"/>
      <c r="D1798" s="61" t="e">
        <f>Tabla33[[#This Row],[CANTIDADEN FIAT]]/E1798</f>
        <v>#DIV/0!</v>
      </c>
      <c r="E1798" s="6"/>
      <c r="F1798" s="6"/>
      <c r="G1798" s="2"/>
      <c r="H1798" s="16"/>
      <c r="I1798" s="16"/>
      <c r="J1798" s="16"/>
      <c r="K1798" s="3">
        <f>IF('Moneda Fiat'!A1798="Venta",(E1798+F1798)*-1,'Moneda Fiat'!E1798-'Moneda Fiat'!F1798)</f>
        <v>0</v>
      </c>
    </row>
    <row r="1799" spans="1:11" ht="15" customHeight="1" x14ac:dyDescent="0.25">
      <c r="A1799" s="13"/>
      <c r="B1799" s="14"/>
      <c r="C1799" s="60"/>
      <c r="D1799" s="61" t="e">
        <f>Tabla33[[#This Row],[CANTIDADEN FIAT]]/E1799</f>
        <v>#DIV/0!</v>
      </c>
      <c r="E1799" s="6"/>
      <c r="F1799" s="6"/>
      <c r="G1799" s="2"/>
      <c r="H1799" s="16"/>
      <c r="I1799" s="16"/>
      <c r="J1799" s="16"/>
      <c r="K1799" s="3">
        <f>IF('Moneda Fiat'!A1799="Venta",(E1799+F1799)*-1,'Moneda Fiat'!E1799-'Moneda Fiat'!F1799)</f>
        <v>0</v>
      </c>
    </row>
    <row r="1800" spans="1:11" ht="15" customHeight="1" x14ac:dyDescent="0.25">
      <c r="A1800" s="13"/>
      <c r="B1800" s="14"/>
      <c r="C1800" s="60"/>
      <c r="D1800" s="61" t="e">
        <f>Tabla33[[#This Row],[CANTIDADEN FIAT]]/E1800</f>
        <v>#DIV/0!</v>
      </c>
      <c r="E1800" s="6"/>
      <c r="F1800" s="6"/>
      <c r="G1800" s="2"/>
      <c r="H1800" s="16"/>
      <c r="I1800" s="16"/>
      <c r="J1800" s="16"/>
      <c r="K1800" s="3">
        <f>IF('Moneda Fiat'!A1800="Venta",(E1800+F1800)*-1,'Moneda Fiat'!E1800-'Moneda Fiat'!F1800)</f>
        <v>0</v>
      </c>
    </row>
    <row r="1801" spans="1:11" ht="15" customHeight="1" x14ac:dyDescent="0.25">
      <c r="A1801" s="13"/>
      <c r="B1801" s="14"/>
      <c r="C1801" s="60"/>
      <c r="D1801" s="61" t="e">
        <f>Tabla33[[#This Row],[CANTIDADEN FIAT]]/E1801</f>
        <v>#DIV/0!</v>
      </c>
      <c r="E1801" s="6"/>
      <c r="F1801" s="6"/>
      <c r="G1801" s="2"/>
      <c r="H1801" s="16"/>
      <c r="I1801" s="16"/>
      <c r="J1801" s="16"/>
      <c r="K1801" s="3">
        <f>IF('Moneda Fiat'!A1801="Venta",(E1801+F1801)*-1,'Moneda Fiat'!E1801-'Moneda Fiat'!F1801)</f>
        <v>0</v>
      </c>
    </row>
    <row r="1802" spans="1:11" ht="15" customHeight="1" x14ac:dyDescent="0.25">
      <c r="A1802" s="13"/>
      <c r="B1802" s="14"/>
      <c r="C1802" s="60"/>
      <c r="D1802" s="61" t="e">
        <f>Tabla33[[#This Row],[CANTIDADEN FIAT]]/E1802</f>
        <v>#DIV/0!</v>
      </c>
      <c r="E1802" s="6"/>
      <c r="F1802" s="6"/>
      <c r="G1802" s="2"/>
      <c r="H1802" s="16"/>
      <c r="I1802" s="16"/>
      <c r="J1802" s="16"/>
      <c r="K1802" s="3">
        <f>IF('Moneda Fiat'!A1802="Venta",(E1802+F1802)*-1,'Moneda Fiat'!E1802-'Moneda Fiat'!F1802)</f>
        <v>0</v>
      </c>
    </row>
    <row r="1803" spans="1:11" ht="15" customHeight="1" x14ac:dyDescent="0.25">
      <c r="A1803" s="13"/>
      <c r="B1803" s="14"/>
      <c r="C1803" s="60"/>
      <c r="D1803" s="61" t="e">
        <f>Tabla33[[#This Row],[CANTIDADEN FIAT]]/E1803</f>
        <v>#DIV/0!</v>
      </c>
      <c r="E1803" s="6"/>
      <c r="F1803" s="6"/>
      <c r="G1803" s="2"/>
      <c r="H1803" s="16"/>
      <c r="I1803" s="16"/>
      <c r="J1803" s="16"/>
      <c r="K1803" s="3">
        <f>IF('Moneda Fiat'!A1803="Venta",(E1803+F1803)*-1,'Moneda Fiat'!E1803-'Moneda Fiat'!F1803)</f>
        <v>0</v>
      </c>
    </row>
    <row r="1804" spans="1:11" ht="15" customHeight="1" x14ac:dyDescent="0.25">
      <c r="A1804" s="13"/>
      <c r="B1804" s="14"/>
      <c r="C1804" s="60"/>
      <c r="D1804" s="61" t="e">
        <f>Tabla33[[#This Row],[CANTIDADEN FIAT]]/E1804</f>
        <v>#DIV/0!</v>
      </c>
      <c r="E1804" s="6"/>
      <c r="F1804" s="6"/>
      <c r="G1804" s="2"/>
      <c r="H1804" s="16"/>
      <c r="I1804" s="16"/>
      <c r="J1804" s="16"/>
      <c r="K1804" s="3">
        <f>IF('Moneda Fiat'!A1804="Venta",(E1804+F1804)*-1,'Moneda Fiat'!E1804-'Moneda Fiat'!F1804)</f>
        <v>0</v>
      </c>
    </row>
    <row r="1805" spans="1:11" ht="15" customHeight="1" x14ac:dyDescent="0.25">
      <c r="A1805" s="13"/>
      <c r="B1805" s="14"/>
      <c r="C1805" s="60"/>
      <c r="D1805" s="61" t="e">
        <f>Tabla33[[#This Row],[CANTIDADEN FIAT]]/E1805</f>
        <v>#DIV/0!</v>
      </c>
      <c r="E1805" s="6"/>
      <c r="F1805" s="6"/>
      <c r="G1805" s="2"/>
      <c r="H1805" s="16"/>
      <c r="I1805" s="16"/>
      <c r="J1805" s="16"/>
      <c r="K1805" s="3">
        <f>IF('Moneda Fiat'!A1805="Venta",(E1805+F1805)*-1,'Moneda Fiat'!E1805-'Moneda Fiat'!F1805)</f>
        <v>0</v>
      </c>
    </row>
    <row r="1806" spans="1:11" ht="15" customHeight="1" x14ac:dyDescent="0.25">
      <c r="A1806" s="13"/>
      <c r="B1806" s="14"/>
      <c r="C1806" s="60"/>
      <c r="D1806" s="61" t="e">
        <f>Tabla33[[#This Row],[CANTIDADEN FIAT]]/E1806</f>
        <v>#DIV/0!</v>
      </c>
      <c r="E1806" s="6"/>
      <c r="F1806" s="6"/>
      <c r="G1806" s="2"/>
      <c r="H1806" s="16"/>
      <c r="I1806" s="16"/>
      <c r="J1806" s="16"/>
      <c r="K1806" s="3">
        <f>IF('Moneda Fiat'!A1806="Venta",(E1806+F1806)*-1,'Moneda Fiat'!E1806-'Moneda Fiat'!F1806)</f>
        <v>0</v>
      </c>
    </row>
    <row r="1807" spans="1:11" ht="15" customHeight="1" x14ac:dyDescent="0.25">
      <c r="A1807" s="13"/>
      <c r="B1807" s="14"/>
      <c r="C1807" s="60"/>
      <c r="D1807" s="61" t="e">
        <f>Tabla33[[#This Row],[CANTIDADEN FIAT]]/E1807</f>
        <v>#DIV/0!</v>
      </c>
      <c r="E1807" s="6"/>
      <c r="F1807" s="6"/>
      <c r="G1807" s="2"/>
      <c r="H1807" s="16"/>
      <c r="I1807" s="16"/>
      <c r="J1807" s="16"/>
      <c r="K1807" s="3">
        <f>IF('Moneda Fiat'!A1807="Venta",(E1807+F1807)*-1,'Moneda Fiat'!E1807-'Moneda Fiat'!F1807)</f>
        <v>0</v>
      </c>
    </row>
    <row r="1808" spans="1:11" ht="15" customHeight="1" x14ac:dyDescent="0.25">
      <c r="A1808" s="13"/>
      <c r="B1808" s="14"/>
      <c r="C1808" s="60"/>
      <c r="D1808" s="61" t="e">
        <f>Tabla33[[#This Row],[CANTIDADEN FIAT]]/E1808</f>
        <v>#DIV/0!</v>
      </c>
      <c r="E1808" s="6"/>
      <c r="F1808" s="6"/>
      <c r="G1808" s="2"/>
      <c r="H1808" s="16"/>
      <c r="I1808" s="16"/>
      <c r="J1808" s="16"/>
      <c r="K1808" s="3">
        <f>IF('Moneda Fiat'!A1808="Venta",(E1808+F1808)*-1,'Moneda Fiat'!E1808-'Moneda Fiat'!F1808)</f>
        <v>0</v>
      </c>
    </row>
    <row r="1809" spans="1:11" ht="15" customHeight="1" x14ac:dyDescent="0.25">
      <c r="A1809" s="13"/>
      <c r="B1809" s="14"/>
      <c r="C1809" s="60"/>
      <c r="D1809" s="61" t="e">
        <f>Tabla33[[#This Row],[CANTIDADEN FIAT]]/E1809</f>
        <v>#DIV/0!</v>
      </c>
      <c r="E1809" s="6"/>
      <c r="F1809" s="6"/>
      <c r="G1809" s="2"/>
      <c r="H1809" s="16"/>
      <c r="I1809" s="16"/>
      <c r="J1809" s="16"/>
      <c r="K1809" s="3">
        <f>IF('Moneda Fiat'!A1809="Venta",(E1809+F1809)*-1,'Moneda Fiat'!E1809-'Moneda Fiat'!F1809)</f>
        <v>0</v>
      </c>
    </row>
    <row r="1810" spans="1:11" ht="15" customHeight="1" x14ac:dyDescent="0.25">
      <c r="A1810" s="13"/>
      <c r="B1810" s="14"/>
      <c r="C1810" s="60"/>
      <c r="D1810" s="61" t="e">
        <f>Tabla33[[#This Row],[CANTIDADEN FIAT]]/E1810</f>
        <v>#DIV/0!</v>
      </c>
      <c r="E1810" s="6"/>
      <c r="F1810" s="6"/>
      <c r="G1810" s="2"/>
      <c r="H1810" s="16"/>
      <c r="I1810" s="16"/>
      <c r="J1810" s="16"/>
      <c r="K1810" s="3">
        <f>IF('Moneda Fiat'!A1810="Venta",(E1810+F1810)*-1,'Moneda Fiat'!E1810-'Moneda Fiat'!F1810)</f>
        <v>0</v>
      </c>
    </row>
    <row r="1811" spans="1:11" ht="15" customHeight="1" x14ac:dyDescent="0.25">
      <c r="A1811" s="13"/>
      <c r="B1811" s="14"/>
      <c r="C1811" s="60"/>
      <c r="D1811" s="61" t="e">
        <f>Tabla33[[#This Row],[CANTIDADEN FIAT]]/E1811</f>
        <v>#DIV/0!</v>
      </c>
      <c r="E1811" s="6"/>
      <c r="F1811" s="6"/>
      <c r="G1811" s="2"/>
      <c r="H1811" s="16"/>
      <c r="I1811" s="16"/>
      <c r="J1811" s="16"/>
      <c r="K1811" s="3">
        <f>IF('Moneda Fiat'!A1811="Venta",(E1811+F1811)*-1,'Moneda Fiat'!E1811-'Moneda Fiat'!F1811)</f>
        <v>0</v>
      </c>
    </row>
    <row r="1812" spans="1:11" ht="15" customHeight="1" x14ac:dyDescent="0.25">
      <c r="A1812" s="13"/>
      <c r="B1812" s="14"/>
      <c r="C1812" s="60"/>
      <c r="D1812" s="61" t="e">
        <f>Tabla33[[#This Row],[CANTIDADEN FIAT]]/E1812</f>
        <v>#DIV/0!</v>
      </c>
      <c r="E1812" s="6"/>
      <c r="F1812" s="6"/>
      <c r="G1812" s="2"/>
      <c r="H1812" s="16"/>
      <c r="I1812" s="16"/>
      <c r="J1812" s="16"/>
      <c r="K1812" s="3">
        <f>IF('Moneda Fiat'!A1812="Venta",(E1812+F1812)*-1,'Moneda Fiat'!E1812-'Moneda Fiat'!F1812)</f>
        <v>0</v>
      </c>
    </row>
    <row r="1813" spans="1:11" ht="15" customHeight="1" x14ac:dyDescent="0.25">
      <c r="A1813" s="13"/>
      <c r="B1813" s="14"/>
      <c r="C1813" s="60"/>
      <c r="D1813" s="61" t="e">
        <f>Tabla33[[#This Row],[CANTIDADEN FIAT]]/E1813</f>
        <v>#DIV/0!</v>
      </c>
      <c r="E1813" s="6"/>
      <c r="F1813" s="6"/>
      <c r="G1813" s="2"/>
      <c r="H1813" s="16"/>
      <c r="I1813" s="16"/>
      <c r="J1813" s="16"/>
      <c r="K1813" s="3">
        <f>IF('Moneda Fiat'!A1813="Venta",(E1813+F1813)*-1,'Moneda Fiat'!E1813-'Moneda Fiat'!F1813)</f>
        <v>0</v>
      </c>
    </row>
    <row r="1814" spans="1:11" ht="15" customHeight="1" x14ac:dyDescent="0.25">
      <c r="A1814" s="13"/>
      <c r="B1814" s="14"/>
      <c r="C1814" s="60"/>
      <c r="D1814" s="61" t="e">
        <f>Tabla33[[#This Row],[CANTIDADEN FIAT]]/E1814</f>
        <v>#DIV/0!</v>
      </c>
      <c r="E1814" s="6"/>
      <c r="F1814" s="6"/>
      <c r="G1814" s="2"/>
      <c r="H1814" s="16"/>
      <c r="I1814" s="16"/>
      <c r="J1814" s="16"/>
      <c r="K1814" s="3">
        <f>IF('Moneda Fiat'!A1814="Venta",(E1814+F1814)*-1,'Moneda Fiat'!E1814-'Moneda Fiat'!F1814)</f>
        <v>0</v>
      </c>
    </row>
    <row r="1815" spans="1:11" ht="15" customHeight="1" x14ac:dyDescent="0.25">
      <c r="A1815" s="13"/>
      <c r="B1815" s="14"/>
      <c r="C1815" s="60"/>
      <c r="D1815" s="61" t="e">
        <f>Tabla33[[#This Row],[CANTIDADEN FIAT]]/E1815</f>
        <v>#DIV/0!</v>
      </c>
      <c r="E1815" s="6"/>
      <c r="F1815" s="6"/>
      <c r="G1815" s="2"/>
      <c r="H1815" s="16"/>
      <c r="I1815" s="16"/>
      <c r="J1815" s="16"/>
      <c r="K1815" s="3">
        <f>IF('Moneda Fiat'!A1815="Venta",(E1815+F1815)*-1,'Moneda Fiat'!E1815-'Moneda Fiat'!F1815)</f>
        <v>0</v>
      </c>
    </row>
    <row r="1816" spans="1:11" ht="15" customHeight="1" x14ac:dyDescent="0.25">
      <c r="A1816" s="13"/>
      <c r="B1816" s="14"/>
      <c r="C1816" s="60"/>
      <c r="D1816" s="61" t="e">
        <f>Tabla33[[#This Row],[CANTIDADEN FIAT]]/E1816</f>
        <v>#DIV/0!</v>
      </c>
      <c r="E1816" s="6"/>
      <c r="F1816" s="6"/>
      <c r="G1816" s="2"/>
      <c r="H1816" s="16"/>
      <c r="I1816" s="16"/>
      <c r="J1816" s="16"/>
      <c r="K1816" s="3">
        <f>IF('Moneda Fiat'!A1816="Venta",(E1816+F1816)*-1,'Moneda Fiat'!E1816-'Moneda Fiat'!F1816)</f>
        <v>0</v>
      </c>
    </row>
    <row r="1817" spans="1:11" ht="15" customHeight="1" x14ac:dyDescent="0.25">
      <c r="A1817" s="13"/>
      <c r="B1817" s="14"/>
      <c r="C1817" s="60"/>
      <c r="D1817" s="61" t="e">
        <f>Tabla33[[#This Row],[CANTIDADEN FIAT]]/E1817</f>
        <v>#DIV/0!</v>
      </c>
      <c r="E1817" s="6"/>
      <c r="F1817" s="6"/>
      <c r="G1817" s="2"/>
      <c r="H1817" s="16"/>
      <c r="I1817" s="16"/>
      <c r="J1817" s="16"/>
      <c r="K1817" s="3">
        <f>IF('Moneda Fiat'!A1817="Venta",(E1817+F1817)*-1,'Moneda Fiat'!E1817-'Moneda Fiat'!F1817)</f>
        <v>0</v>
      </c>
    </row>
    <row r="1818" spans="1:11" ht="15" customHeight="1" x14ac:dyDescent="0.25">
      <c r="A1818" s="13"/>
      <c r="B1818" s="14"/>
      <c r="C1818" s="60"/>
      <c r="D1818" s="61" t="e">
        <f>Tabla33[[#This Row],[CANTIDADEN FIAT]]/E1818</f>
        <v>#DIV/0!</v>
      </c>
      <c r="E1818" s="6"/>
      <c r="F1818" s="6"/>
      <c r="G1818" s="2"/>
      <c r="H1818" s="16"/>
      <c r="I1818" s="16"/>
      <c r="J1818" s="16"/>
      <c r="K1818" s="3">
        <f>IF('Moneda Fiat'!A1818="Venta",(E1818+F1818)*-1,'Moneda Fiat'!E1818-'Moneda Fiat'!F1818)</f>
        <v>0</v>
      </c>
    </row>
    <row r="1819" spans="1:11" ht="15" customHeight="1" x14ac:dyDescent="0.25">
      <c r="A1819" s="13"/>
      <c r="B1819" s="14"/>
      <c r="C1819" s="60"/>
      <c r="D1819" s="61" t="e">
        <f>Tabla33[[#This Row],[CANTIDADEN FIAT]]/E1819</f>
        <v>#DIV/0!</v>
      </c>
      <c r="E1819" s="6"/>
      <c r="F1819" s="6"/>
      <c r="G1819" s="2"/>
      <c r="H1819" s="16"/>
      <c r="I1819" s="16"/>
      <c r="J1819" s="16"/>
      <c r="K1819" s="3">
        <f>IF('Moneda Fiat'!A1819="Venta",(E1819+F1819)*-1,'Moneda Fiat'!E1819-'Moneda Fiat'!F1819)</f>
        <v>0</v>
      </c>
    </row>
    <row r="1820" spans="1:11" ht="15" customHeight="1" x14ac:dyDescent="0.25">
      <c r="A1820" s="13"/>
      <c r="B1820" s="14"/>
      <c r="C1820" s="60"/>
      <c r="D1820" s="61" t="e">
        <f>Tabla33[[#This Row],[CANTIDADEN FIAT]]/E1820</f>
        <v>#DIV/0!</v>
      </c>
      <c r="E1820" s="6"/>
      <c r="F1820" s="6"/>
      <c r="G1820" s="2"/>
      <c r="H1820" s="16"/>
      <c r="I1820" s="16"/>
      <c r="J1820" s="16"/>
      <c r="K1820" s="3">
        <f>IF('Moneda Fiat'!A1820="Venta",(E1820+F1820)*-1,'Moneda Fiat'!E1820-'Moneda Fiat'!F1820)</f>
        <v>0</v>
      </c>
    </row>
    <row r="1821" spans="1:11" ht="15" customHeight="1" x14ac:dyDescent="0.25">
      <c r="A1821" s="13"/>
      <c r="B1821" s="14"/>
      <c r="C1821" s="60"/>
      <c r="D1821" s="61" t="e">
        <f>Tabla33[[#This Row],[CANTIDADEN FIAT]]/E1821</f>
        <v>#DIV/0!</v>
      </c>
      <c r="E1821" s="6"/>
      <c r="F1821" s="6"/>
      <c r="G1821" s="2"/>
      <c r="H1821" s="16"/>
      <c r="I1821" s="16"/>
      <c r="J1821" s="16"/>
      <c r="K1821" s="3">
        <f>IF('Moneda Fiat'!A1821="Venta",(E1821+F1821)*-1,'Moneda Fiat'!E1821-'Moneda Fiat'!F1821)</f>
        <v>0</v>
      </c>
    </row>
    <row r="1822" spans="1:11" ht="15" customHeight="1" x14ac:dyDescent="0.25">
      <c r="A1822" s="13"/>
      <c r="B1822" s="14"/>
      <c r="C1822" s="60"/>
      <c r="D1822" s="61" t="e">
        <f>Tabla33[[#This Row],[CANTIDADEN FIAT]]/E1822</f>
        <v>#DIV/0!</v>
      </c>
      <c r="E1822" s="6"/>
      <c r="F1822" s="6"/>
      <c r="G1822" s="2"/>
      <c r="H1822" s="16"/>
      <c r="I1822" s="16"/>
      <c r="J1822" s="16"/>
      <c r="K1822" s="3">
        <f>IF('Moneda Fiat'!A1822="Venta",(E1822+F1822)*-1,'Moneda Fiat'!E1822-'Moneda Fiat'!F1822)</f>
        <v>0</v>
      </c>
    </row>
    <row r="1823" spans="1:11" ht="15" customHeight="1" x14ac:dyDescent="0.25">
      <c r="A1823" s="13"/>
      <c r="B1823" s="14"/>
      <c r="C1823" s="60"/>
      <c r="D1823" s="61" t="e">
        <f>Tabla33[[#This Row],[CANTIDADEN FIAT]]/E1823</f>
        <v>#DIV/0!</v>
      </c>
      <c r="E1823" s="6"/>
      <c r="F1823" s="6"/>
      <c r="G1823" s="2"/>
      <c r="H1823" s="16"/>
      <c r="I1823" s="16"/>
      <c r="J1823" s="16"/>
      <c r="K1823" s="3">
        <f>IF('Moneda Fiat'!A1823="Venta",(E1823+F1823)*-1,'Moneda Fiat'!E1823-'Moneda Fiat'!F1823)</f>
        <v>0</v>
      </c>
    </row>
    <row r="1824" spans="1:11" ht="15" customHeight="1" x14ac:dyDescent="0.25">
      <c r="A1824" s="13"/>
      <c r="B1824" s="14"/>
      <c r="C1824" s="60"/>
      <c r="D1824" s="61" t="e">
        <f>Tabla33[[#This Row],[CANTIDADEN FIAT]]/E1824</f>
        <v>#DIV/0!</v>
      </c>
      <c r="E1824" s="6"/>
      <c r="F1824" s="6"/>
      <c r="G1824" s="2"/>
      <c r="H1824" s="16"/>
      <c r="I1824" s="16"/>
      <c r="J1824" s="16"/>
      <c r="K1824" s="3">
        <f>IF('Moneda Fiat'!A1824="Venta",(E1824+F1824)*-1,'Moneda Fiat'!E1824-'Moneda Fiat'!F1824)</f>
        <v>0</v>
      </c>
    </row>
    <row r="1825" spans="1:11" ht="15" customHeight="1" x14ac:dyDescent="0.25">
      <c r="A1825" s="13"/>
      <c r="B1825" s="14"/>
      <c r="C1825" s="60"/>
      <c r="D1825" s="61" t="e">
        <f>Tabla33[[#This Row],[CANTIDADEN FIAT]]/E1825</f>
        <v>#DIV/0!</v>
      </c>
      <c r="E1825" s="6"/>
      <c r="F1825" s="6"/>
      <c r="G1825" s="2"/>
      <c r="H1825" s="16"/>
      <c r="I1825" s="16"/>
      <c r="J1825" s="16"/>
      <c r="K1825" s="3">
        <f>IF('Moneda Fiat'!A1825="Venta",(E1825+F1825)*-1,'Moneda Fiat'!E1825-'Moneda Fiat'!F1825)</f>
        <v>0</v>
      </c>
    </row>
    <row r="1826" spans="1:11" ht="15" customHeight="1" x14ac:dyDescent="0.25">
      <c r="A1826" s="13"/>
      <c r="B1826" s="14"/>
      <c r="C1826" s="60"/>
      <c r="D1826" s="61" t="e">
        <f>Tabla33[[#This Row],[CANTIDADEN FIAT]]/E1826</f>
        <v>#DIV/0!</v>
      </c>
      <c r="E1826" s="6"/>
      <c r="F1826" s="6"/>
      <c r="G1826" s="2"/>
      <c r="H1826" s="16"/>
      <c r="I1826" s="16"/>
      <c r="J1826" s="16"/>
      <c r="K1826" s="3">
        <f>IF('Moneda Fiat'!A1826="Venta",(E1826+F1826)*-1,'Moneda Fiat'!E1826-'Moneda Fiat'!F1826)</f>
        <v>0</v>
      </c>
    </row>
    <row r="1827" spans="1:11" ht="15" customHeight="1" x14ac:dyDescent="0.25">
      <c r="A1827" s="13"/>
      <c r="B1827" s="14"/>
      <c r="C1827" s="60"/>
      <c r="D1827" s="61" t="e">
        <f>Tabla33[[#This Row],[CANTIDADEN FIAT]]/E1827</f>
        <v>#DIV/0!</v>
      </c>
      <c r="E1827" s="6"/>
      <c r="F1827" s="6"/>
      <c r="G1827" s="2"/>
      <c r="H1827" s="16"/>
      <c r="I1827" s="16"/>
      <c r="J1827" s="16"/>
      <c r="K1827" s="3">
        <f>IF('Moneda Fiat'!A1827="Venta",(E1827+F1827)*-1,'Moneda Fiat'!E1827-'Moneda Fiat'!F1827)</f>
        <v>0</v>
      </c>
    </row>
    <row r="1828" spans="1:11" ht="15" customHeight="1" x14ac:dyDescent="0.25">
      <c r="A1828" s="13"/>
      <c r="B1828" s="14"/>
      <c r="C1828" s="60"/>
      <c r="D1828" s="61" t="e">
        <f>Tabla33[[#This Row],[CANTIDADEN FIAT]]/E1828</f>
        <v>#DIV/0!</v>
      </c>
      <c r="E1828" s="6"/>
      <c r="F1828" s="6"/>
      <c r="G1828" s="2"/>
      <c r="H1828" s="16"/>
      <c r="I1828" s="16"/>
      <c r="J1828" s="16"/>
      <c r="K1828" s="3">
        <f>IF('Moneda Fiat'!A1828="Venta",(E1828+F1828)*-1,'Moneda Fiat'!E1828-'Moneda Fiat'!F1828)</f>
        <v>0</v>
      </c>
    </row>
    <row r="1829" spans="1:11" ht="15" customHeight="1" x14ac:dyDescent="0.25">
      <c r="A1829" s="13"/>
      <c r="B1829" s="14"/>
      <c r="C1829" s="60"/>
      <c r="D1829" s="61" t="e">
        <f>Tabla33[[#This Row],[CANTIDADEN FIAT]]/E1829</f>
        <v>#DIV/0!</v>
      </c>
      <c r="E1829" s="6"/>
      <c r="F1829" s="6"/>
      <c r="G1829" s="2"/>
      <c r="H1829" s="16"/>
      <c r="I1829" s="16"/>
      <c r="J1829" s="16"/>
      <c r="K1829" s="3">
        <f>IF('Moneda Fiat'!A1829="Venta",(E1829+F1829)*-1,'Moneda Fiat'!E1829-'Moneda Fiat'!F1829)</f>
        <v>0</v>
      </c>
    </row>
    <row r="1830" spans="1:11" ht="15" customHeight="1" x14ac:dyDescent="0.25">
      <c r="A1830" s="13"/>
      <c r="B1830" s="14"/>
      <c r="C1830" s="60"/>
      <c r="D1830" s="61" t="e">
        <f>Tabla33[[#This Row],[CANTIDADEN FIAT]]/E1830</f>
        <v>#DIV/0!</v>
      </c>
      <c r="E1830" s="6"/>
      <c r="F1830" s="6"/>
      <c r="G1830" s="2"/>
      <c r="H1830" s="16"/>
      <c r="I1830" s="16"/>
      <c r="J1830" s="16"/>
      <c r="K1830" s="3">
        <f>IF('Moneda Fiat'!A1830="Venta",(E1830+F1830)*-1,'Moneda Fiat'!E1830-'Moneda Fiat'!F1830)</f>
        <v>0</v>
      </c>
    </row>
    <row r="1831" spans="1:11" ht="15" customHeight="1" x14ac:dyDescent="0.25">
      <c r="A1831" s="13"/>
      <c r="B1831" s="14"/>
      <c r="C1831" s="60"/>
      <c r="D1831" s="61" t="e">
        <f>Tabla33[[#This Row],[CANTIDADEN FIAT]]/E1831</f>
        <v>#DIV/0!</v>
      </c>
      <c r="E1831" s="6"/>
      <c r="F1831" s="6"/>
      <c r="G1831" s="2"/>
      <c r="H1831" s="16"/>
      <c r="I1831" s="16"/>
      <c r="J1831" s="16"/>
      <c r="K1831" s="3">
        <f>IF('Moneda Fiat'!A1831="Venta",(E1831+F1831)*-1,'Moneda Fiat'!E1831-'Moneda Fiat'!F1831)</f>
        <v>0</v>
      </c>
    </row>
    <row r="1832" spans="1:11" ht="15" customHeight="1" x14ac:dyDescent="0.25">
      <c r="A1832" s="13"/>
      <c r="B1832" s="14"/>
      <c r="C1832" s="60"/>
      <c r="D1832" s="61" t="e">
        <f>Tabla33[[#This Row],[CANTIDADEN FIAT]]/E1832</f>
        <v>#DIV/0!</v>
      </c>
      <c r="E1832" s="6"/>
      <c r="F1832" s="6"/>
      <c r="G1832" s="2"/>
      <c r="H1832" s="16"/>
      <c r="I1832" s="16"/>
      <c r="J1832" s="16"/>
      <c r="K1832" s="3">
        <f>IF('Moneda Fiat'!A1832="Venta",(E1832+F1832)*-1,'Moneda Fiat'!E1832-'Moneda Fiat'!F1832)</f>
        <v>0</v>
      </c>
    </row>
    <row r="1833" spans="1:11" ht="15" customHeight="1" x14ac:dyDescent="0.25">
      <c r="A1833" s="13"/>
      <c r="B1833" s="14"/>
      <c r="C1833" s="60"/>
      <c r="D1833" s="61" t="e">
        <f>Tabla33[[#This Row],[CANTIDADEN FIAT]]/E1833</f>
        <v>#DIV/0!</v>
      </c>
      <c r="E1833" s="6"/>
      <c r="F1833" s="6"/>
      <c r="G1833" s="2"/>
      <c r="H1833" s="16"/>
      <c r="I1833" s="16"/>
      <c r="J1833" s="16"/>
      <c r="K1833" s="3">
        <f>IF('Moneda Fiat'!A1833="Venta",(E1833+F1833)*-1,'Moneda Fiat'!E1833-'Moneda Fiat'!F1833)</f>
        <v>0</v>
      </c>
    </row>
    <row r="1834" spans="1:11" ht="15" customHeight="1" x14ac:dyDescent="0.25">
      <c r="A1834" s="13"/>
      <c r="B1834" s="14"/>
      <c r="C1834" s="60"/>
      <c r="D1834" s="61" t="e">
        <f>Tabla33[[#This Row],[CANTIDADEN FIAT]]/E1834</f>
        <v>#DIV/0!</v>
      </c>
      <c r="E1834" s="6"/>
      <c r="F1834" s="6"/>
      <c r="G1834" s="2"/>
      <c r="H1834" s="16"/>
      <c r="I1834" s="16"/>
      <c r="J1834" s="16"/>
      <c r="K1834" s="3">
        <f>IF('Moneda Fiat'!A1834="Venta",(E1834+F1834)*-1,'Moneda Fiat'!E1834-'Moneda Fiat'!F1834)</f>
        <v>0</v>
      </c>
    </row>
    <row r="1835" spans="1:11" ht="15" customHeight="1" x14ac:dyDescent="0.25">
      <c r="A1835" s="13"/>
      <c r="B1835" s="14"/>
      <c r="C1835" s="60"/>
      <c r="D1835" s="61" t="e">
        <f>Tabla33[[#This Row],[CANTIDADEN FIAT]]/E1835</f>
        <v>#DIV/0!</v>
      </c>
      <c r="E1835" s="6"/>
      <c r="F1835" s="6"/>
      <c r="G1835" s="2"/>
      <c r="H1835" s="16"/>
      <c r="I1835" s="16"/>
      <c r="J1835" s="16"/>
      <c r="K1835" s="3">
        <f>IF('Moneda Fiat'!A1835="Venta",(E1835+F1835)*-1,'Moneda Fiat'!E1835-'Moneda Fiat'!F1835)</f>
        <v>0</v>
      </c>
    </row>
    <row r="1836" spans="1:11" ht="15" customHeight="1" x14ac:dyDescent="0.25">
      <c r="A1836" s="13"/>
      <c r="B1836" s="14"/>
      <c r="C1836" s="60"/>
      <c r="D1836" s="61" t="e">
        <f>Tabla33[[#This Row],[CANTIDADEN FIAT]]/E1836</f>
        <v>#DIV/0!</v>
      </c>
      <c r="E1836" s="6"/>
      <c r="F1836" s="6"/>
      <c r="G1836" s="2"/>
      <c r="H1836" s="16"/>
      <c r="I1836" s="16"/>
      <c r="J1836" s="16"/>
      <c r="K1836" s="3">
        <f>IF('Moneda Fiat'!A1836="Venta",(E1836+F1836)*-1,'Moneda Fiat'!E1836-'Moneda Fiat'!F1836)</f>
        <v>0</v>
      </c>
    </row>
    <row r="1837" spans="1:11" ht="15" customHeight="1" x14ac:dyDescent="0.25">
      <c r="A1837" s="13"/>
      <c r="B1837" s="14"/>
      <c r="C1837" s="60"/>
      <c r="D1837" s="61" t="e">
        <f>Tabla33[[#This Row],[CANTIDADEN FIAT]]/E1837</f>
        <v>#DIV/0!</v>
      </c>
      <c r="E1837" s="6"/>
      <c r="F1837" s="6"/>
      <c r="G1837" s="2"/>
      <c r="H1837" s="16"/>
      <c r="I1837" s="16"/>
      <c r="J1837" s="16"/>
      <c r="K1837" s="3">
        <f>IF('Moneda Fiat'!A1837="Venta",(E1837+F1837)*-1,'Moneda Fiat'!E1837-'Moneda Fiat'!F1837)</f>
        <v>0</v>
      </c>
    </row>
    <row r="1838" spans="1:11" ht="15" customHeight="1" x14ac:dyDescent="0.25">
      <c r="A1838" s="13"/>
      <c r="B1838" s="14"/>
      <c r="C1838" s="60"/>
      <c r="D1838" s="61" t="e">
        <f>Tabla33[[#This Row],[CANTIDADEN FIAT]]/E1838</f>
        <v>#DIV/0!</v>
      </c>
      <c r="E1838" s="6"/>
      <c r="F1838" s="6"/>
      <c r="G1838" s="2"/>
      <c r="H1838" s="16"/>
      <c r="I1838" s="16"/>
      <c r="J1838" s="16"/>
      <c r="K1838" s="3">
        <f>IF('Moneda Fiat'!A1838="Venta",(E1838+F1838)*-1,'Moneda Fiat'!E1838-'Moneda Fiat'!F1838)</f>
        <v>0</v>
      </c>
    </row>
    <row r="1839" spans="1:11" ht="15" customHeight="1" x14ac:dyDescent="0.25">
      <c r="A1839" s="13"/>
      <c r="B1839" s="14"/>
      <c r="C1839" s="60"/>
      <c r="D1839" s="61" t="e">
        <f>Tabla33[[#This Row],[CANTIDADEN FIAT]]/E1839</f>
        <v>#DIV/0!</v>
      </c>
      <c r="E1839" s="6"/>
      <c r="F1839" s="6"/>
      <c r="G1839" s="2"/>
      <c r="H1839" s="16"/>
      <c r="I1839" s="16"/>
      <c r="J1839" s="16"/>
      <c r="K1839" s="3">
        <f>IF('Moneda Fiat'!A1839="Venta",(E1839+F1839)*-1,'Moneda Fiat'!E1839-'Moneda Fiat'!F1839)</f>
        <v>0</v>
      </c>
    </row>
    <row r="1840" spans="1:11" ht="15" customHeight="1" x14ac:dyDescent="0.25">
      <c r="A1840" s="13"/>
      <c r="B1840" s="14"/>
      <c r="C1840" s="60"/>
      <c r="D1840" s="61" t="e">
        <f>Tabla33[[#This Row],[CANTIDADEN FIAT]]/E1840</f>
        <v>#DIV/0!</v>
      </c>
      <c r="E1840" s="6"/>
      <c r="F1840" s="6"/>
      <c r="G1840" s="2"/>
      <c r="H1840" s="16"/>
      <c r="I1840" s="16"/>
      <c r="J1840" s="16"/>
      <c r="K1840" s="3">
        <f>IF('Moneda Fiat'!A1840="Venta",(E1840+F1840)*-1,'Moneda Fiat'!E1840-'Moneda Fiat'!F1840)</f>
        <v>0</v>
      </c>
    </row>
    <row r="1841" spans="1:11" ht="15" customHeight="1" x14ac:dyDescent="0.25">
      <c r="A1841" s="13"/>
      <c r="B1841" s="14"/>
      <c r="C1841" s="60"/>
      <c r="D1841" s="61" t="e">
        <f>Tabla33[[#This Row],[CANTIDADEN FIAT]]/E1841</f>
        <v>#DIV/0!</v>
      </c>
      <c r="E1841" s="6"/>
      <c r="F1841" s="6"/>
      <c r="G1841" s="2"/>
      <c r="H1841" s="16"/>
      <c r="I1841" s="16"/>
      <c r="J1841" s="16"/>
      <c r="K1841" s="3">
        <f>IF('Moneda Fiat'!A1841="Venta",(E1841+F1841)*-1,'Moneda Fiat'!E1841-'Moneda Fiat'!F1841)</f>
        <v>0</v>
      </c>
    </row>
    <row r="1842" spans="1:11" ht="15" customHeight="1" x14ac:dyDescent="0.25">
      <c r="A1842" s="13"/>
      <c r="B1842" s="14"/>
      <c r="C1842" s="60"/>
      <c r="D1842" s="61" t="e">
        <f>Tabla33[[#This Row],[CANTIDADEN FIAT]]/E1842</f>
        <v>#DIV/0!</v>
      </c>
      <c r="E1842" s="6"/>
      <c r="F1842" s="6"/>
      <c r="G1842" s="2"/>
      <c r="H1842" s="16"/>
      <c r="I1842" s="16"/>
      <c r="J1842" s="16"/>
      <c r="K1842" s="3">
        <f>IF('Moneda Fiat'!A1842="Venta",(E1842+F1842)*-1,'Moneda Fiat'!E1842-'Moneda Fiat'!F1842)</f>
        <v>0</v>
      </c>
    </row>
    <row r="1843" spans="1:11" ht="15" customHeight="1" x14ac:dyDescent="0.25">
      <c r="A1843" s="13"/>
      <c r="B1843" s="14"/>
      <c r="C1843" s="60"/>
      <c r="D1843" s="61" t="e">
        <f>Tabla33[[#This Row],[CANTIDADEN FIAT]]/E1843</f>
        <v>#DIV/0!</v>
      </c>
      <c r="E1843" s="6"/>
      <c r="F1843" s="6"/>
      <c r="G1843" s="2"/>
      <c r="H1843" s="16"/>
      <c r="I1843" s="16"/>
      <c r="J1843" s="16"/>
      <c r="K1843" s="3">
        <f>IF('Moneda Fiat'!A1843="Venta",(E1843+F1843)*-1,'Moneda Fiat'!E1843-'Moneda Fiat'!F1843)</f>
        <v>0</v>
      </c>
    </row>
    <row r="1844" spans="1:11" ht="15" customHeight="1" x14ac:dyDescent="0.25">
      <c r="A1844" s="13"/>
      <c r="B1844" s="14"/>
      <c r="C1844" s="60"/>
      <c r="D1844" s="61" t="e">
        <f>Tabla33[[#This Row],[CANTIDADEN FIAT]]/E1844</f>
        <v>#DIV/0!</v>
      </c>
      <c r="E1844" s="6"/>
      <c r="F1844" s="6"/>
      <c r="G1844" s="2"/>
      <c r="H1844" s="16"/>
      <c r="I1844" s="16"/>
      <c r="J1844" s="16"/>
      <c r="K1844" s="3">
        <f>IF('Moneda Fiat'!A1844="Venta",(E1844+F1844)*-1,'Moneda Fiat'!E1844-'Moneda Fiat'!F1844)</f>
        <v>0</v>
      </c>
    </row>
    <row r="1845" spans="1:11" ht="15" customHeight="1" x14ac:dyDescent="0.25">
      <c r="A1845" s="13"/>
      <c r="B1845" s="14"/>
      <c r="C1845" s="60"/>
      <c r="D1845" s="61" t="e">
        <f>Tabla33[[#This Row],[CANTIDADEN FIAT]]/E1845</f>
        <v>#DIV/0!</v>
      </c>
      <c r="E1845" s="6"/>
      <c r="F1845" s="6"/>
      <c r="G1845" s="2"/>
      <c r="H1845" s="16"/>
      <c r="I1845" s="16"/>
      <c r="J1845" s="16"/>
      <c r="K1845" s="3">
        <f>IF('Moneda Fiat'!A1845="Venta",(E1845+F1845)*-1,'Moneda Fiat'!E1845-'Moneda Fiat'!F1845)</f>
        <v>0</v>
      </c>
    </row>
    <row r="1846" spans="1:11" ht="15" customHeight="1" x14ac:dyDescent="0.25">
      <c r="A1846" s="13"/>
      <c r="B1846" s="14"/>
      <c r="C1846" s="60"/>
      <c r="D1846" s="61" t="e">
        <f>Tabla33[[#This Row],[CANTIDADEN FIAT]]/E1846</f>
        <v>#DIV/0!</v>
      </c>
      <c r="E1846" s="6"/>
      <c r="F1846" s="6"/>
      <c r="G1846" s="2"/>
      <c r="H1846" s="16"/>
      <c r="I1846" s="16"/>
      <c r="J1846" s="16"/>
      <c r="K1846" s="3">
        <f>IF('Moneda Fiat'!A1846="Venta",(E1846+F1846)*-1,'Moneda Fiat'!E1846-'Moneda Fiat'!F1846)</f>
        <v>0</v>
      </c>
    </row>
    <row r="1847" spans="1:11" ht="15" customHeight="1" x14ac:dyDescent="0.25">
      <c r="A1847" s="13"/>
      <c r="B1847" s="14"/>
      <c r="C1847" s="60"/>
      <c r="D1847" s="61" t="e">
        <f>Tabla33[[#This Row],[CANTIDADEN FIAT]]/E1847</f>
        <v>#DIV/0!</v>
      </c>
      <c r="E1847" s="6"/>
      <c r="F1847" s="6"/>
      <c r="G1847" s="2"/>
      <c r="H1847" s="16"/>
      <c r="I1847" s="16"/>
      <c r="J1847" s="16"/>
      <c r="K1847" s="3">
        <f>IF('Moneda Fiat'!A1847="Venta",(E1847+F1847)*-1,'Moneda Fiat'!E1847-'Moneda Fiat'!F1847)</f>
        <v>0</v>
      </c>
    </row>
    <row r="1848" spans="1:11" ht="15" customHeight="1" x14ac:dyDescent="0.25">
      <c r="A1848" s="13"/>
      <c r="B1848" s="14"/>
      <c r="C1848" s="60"/>
      <c r="D1848" s="61" t="e">
        <f>Tabla33[[#This Row],[CANTIDADEN FIAT]]/E1848</f>
        <v>#DIV/0!</v>
      </c>
      <c r="E1848" s="6"/>
      <c r="F1848" s="6"/>
      <c r="G1848" s="2"/>
      <c r="H1848" s="16"/>
      <c r="I1848" s="16"/>
      <c r="J1848" s="16"/>
      <c r="K1848" s="3">
        <f>IF('Moneda Fiat'!A1848="Venta",(E1848+F1848)*-1,'Moneda Fiat'!E1848-'Moneda Fiat'!F1848)</f>
        <v>0</v>
      </c>
    </row>
    <row r="1849" spans="1:11" ht="15" customHeight="1" x14ac:dyDescent="0.25">
      <c r="A1849" s="13"/>
      <c r="B1849" s="14"/>
      <c r="C1849" s="60"/>
      <c r="D1849" s="61" t="e">
        <f>Tabla33[[#This Row],[CANTIDADEN FIAT]]/E1849</f>
        <v>#DIV/0!</v>
      </c>
      <c r="E1849" s="6"/>
      <c r="F1849" s="6"/>
      <c r="G1849" s="2"/>
      <c r="H1849" s="16"/>
      <c r="I1849" s="16"/>
      <c r="J1849" s="16"/>
      <c r="K1849" s="3">
        <f>IF('Moneda Fiat'!A1849="Venta",(E1849+F1849)*-1,'Moneda Fiat'!E1849-'Moneda Fiat'!F1849)</f>
        <v>0</v>
      </c>
    </row>
    <row r="1850" spans="1:11" ht="15" customHeight="1" x14ac:dyDescent="0.25">
      <c r="A1850" s="13"/>
      <c r="B1850" s="14"/>
      <c r="C1850" s="60"/>
      <c r="D1850" s="61" t="e">
        <f>Tabla33[[#This Row],[CANTIDADEN FIAT]]/E1850</f>
        <v>#DIV/0!</v>
      </c>
      <c r="E1850" s="6"/>
      <c r="F1850" s="6"/>
      <c r="G1850" s="2"/>
      <c r="H1850" s="16"/>
      <c r="I1850" s="16"/>
      <c r="J1850" s="16"/>
      <c r="K1850" s="3">
        <f>IF('Moneda Fiat'!A1850="Venta",(E1850+F1850)*-1,'Moneda Fiat'!E1850-'Moneda Fiat'!F1850)</f>
        <v>0</v>
      </c>
    </row>
    <row r="1851" spans="1:11" ht="15" customHeight="1" x14ac:dyDescent="0.25">
      <c r="A1851" s="13"/>
      <c r="B1851" s="14"/>
      <c r="C1851" s="60"/>
      <c r="D1851" s="61" t="e">
        <f>Tabla33[[#This Row],[CANTIDADEN FIAT]]/E1851</f>
        <v>#DIV/0!</v>
      </c>
      <c r="E1851" s="6"/>
      <c r="F1851" s="6"/>
      <c r="G1851" s="2"/>
      <c r="H1851" s="16"/>
      <c r="I1851" s="16"/>
      <c r="J1851" s="16"/>
      <c r="K1851" s="3">
        <f>IF('Moneda Fiat'!A1851="Venta",(E1851+F1851)*-1,'Moneda Fiat'!E1851-'Moneda Fiat'!F1851)</f>
        <v>0</v>
      </c>
    </row>
    <row r="1852" spans="1:11" ht="15" customHeight="1" x14ac:dyDescent="0.25">
      <c r="A1852" s="13"/>
      <c r="B1852" s="14"/>
      <c r="C1852" s="60"/>
      <c r="D1852" s="61" t="e">
        <f>Tabla33[[#This Row],[CANTIDADEN FIAT]]/E1852</f>
        <v>#DIV/0!</v>
      </c>
      <c r="E1852" s="6"/>
      <c r="F1852" s="6"/>
      <c r="G1852" s="2"/>
      <c r="H1852" s="16"/>
      <c r="I1852" s="16"/>
      <c r="J1852" s="16"/>
      <c r="K1852" s="3">
        <f>IF('Moneda Fiat'!A1852="Venta",(E1852+F1852)*-1,'Moneda Fiat'!E1852-'Moneda Fiat'!F1852)</f>
        <v>0</v>
      </c>
    </row>
    <row r="1853" spans="1:11" ht="15" customHeight="1" x14ac:dyDescent="0.25">
      <c r="A1853" s="13"/>
      <c r="B1853" s="14"/>
      <c r="C1853" s="60"/>
      <c r="D1853" s="61" t="e">
        <f>Tabla33[[#This Row],[CANTIDADEN FIAT]]/E1853</f>
        <v>#DIV/0!</v>
      </c>
      <c r="E1853" s="6"/>
      <c r="F1853" s="6"/>
      <c r="G1853" s="2"/>
      <c r="H1853" s="16"/>
      <c r="I1853" s="16"/>
      <c r="J1853" s="16"/>
      <c r="K1853" s="3">
        <f>IF('Moneda Fiat'!A1853="Venta",(E1853+F1853)*-1,'Moneda Fiat'!E1853-'Moneda Fiat'!F1853)</f>
        <v>0</v>
      </c>
    </row>
    <row r="1854" spans="1:11" ht="15" customHeight="1" x14ac:dyDescent="0.25">
      <c r="A1854" s="13"/>
      <c r="B1854" s="14"/>
      <c r="C1854" s="60"/>
      <c r="D1854" s="61" t="e">
        <f>Tabla33[[#This Row],[CANTIDADEN FIAT]]/E1854</f>
        <v>#DIV/0!</v>
      </c>
      <c r="E1854" s="6"/>
      <c r="F1854" s="6"/>
      <c r="G1854" s="2"/>
      <c r="H1854" s="16"/>
      <c r="I1854" s="16"/>
      <c r="J1854" s="16"/>
      <c r="K1854" s="3">
        <f>IF('Moneda Fiat'!A1854="Venta",(E1854+F1854)*-1,'Moneda Fiat'!E1854-'Moneda Fiat'!F1854)</f>
        <v>0</v>
      </c>
    </row>
    <row r="1855" spans="1:11" ht="15" customHeight="1" x14ac:dyDescent="0.25">
      <c r="A1855" s="13"/>
      <c r="B1855" s="14"/>
      <c r="C1855" s="60"/>
      <c r="D1855" s="61" t="e">
        <f>Tabla33[[#This Row],[CANTIDADEN FIAT]]/E1855</f>
        <v>#DIV/0!</v>
      </c>
      <c r="E1855" s="6"/>
      <c r="F1855" s="6"/>
      <c r="G1855" s="2"/>
      <c r="H1855" s="16"/>
      <c r="I1855" s="16"/>
      <c r="J1855" s="16"/>
      <c r="K1855" s="3">
        <f>IF('Moneda Fiat'!A1855="Venta",(E1855+F1855)*-1,'Moneda Fiat'!E1855-'Moneda Fiat'!F1855)</f>
        <v>0</v>
      </c>
    </row>
    <row r="1856" spans="1:11" ht="15" customHeight="1" x14ac:dyDescent="0.25">
      <c r="A1856" s="13"/>
      <c r="B1856" s="14"/>
      <c r="C1856" s="60"/>
      <c r="D1856" s="61" t="e">
        <f>Tabla33[[#This Row],[CANTIDADEN FIAT]]/E1856</f>
        <v>#DIV/0!</v>
      </c>
      <c r="E1856" s="6"/>
      <c r="F1856" s="6"/>
      <c r="G1856" s="2"/>
      <c r="H1856" s="16"/>
      <c r="I1856" s="16"/>
      <c r="J1856" s="16"/>
      <c r="K1856" s="3">
        <f>IF('Moneda Fiat'!A1856="Venta",(E1856+F1856)*-1,'Moneda Fiat'!E1856-'Moneda Fiat'!F1856)</f>
        <v>0</v>
      </c>
    </row>
    <row r="1857" spans="1:11" ht="15" customHeight="1" x14ac:dyDescent="0.25">
      <c r="A1857" s="13"/>
      <c r="B1857" s="14"/>
      <c r="C1857" s="60"/>
      <c r="D1857" s="61" t="e">
        <f>Tabla33[[#This Row],[CANTIDADEN FIAT]]/E1857</f>
        <v>#DIV/0!</v>
      </c>
      <c r="E1857" s="6"/>
      <c r="F1857" s="6"/>
      <c r="G1857" s="2"/>
      <c r="H1857" s="16"/>
      <c r="I1857" s="16"/>
      <c r="J1857" s="16"/>
      <c r="K1857" s="3">
        <f>IF('Moneda Fiat'!A1857="Venta",(E1857+F1857)*-1,'Moneda Fiat'!E1857-'Moneda Fiat'!F1857)</f>
        <v>0</v>
      </c>
    </row>
    <row r="1858" spans="1:11" ht="15" customHeight="1" x14ac:dyDescent="0.25">
      <c r="A1858" s="13"/>
      <c r="B1858" s="14"/>
      <c r="C1858" s="60"/>
      <c r="D1858" s="61" t="e">
        <f>Tabla33[[#This Row],[CANTIDADEN FIAT]]/E1858</f>
        <v>#DIV/0!</v>
      </c>
      <c r="E1858" s="6"/>
      <c r="F1858" s="6"/>
      <c r="G1858" s="2"/>
      <c r="H1858" s="16"/>
      <c r="I1858" s="16"/>
      <c r="J1858" s="16"/>
      <c r="K1858" s="3">
        <f>IF('Moneda Fiat'!A1858="Venta",(E1858+F1858)*-1,'Moneda Fiat'!E1858-'Moneda Fiat'!F1858)</f>
        <v>0</v>
      </c>
    </row>
    <row r="1859" spans="1:11" ht="15" customHeight="1" x14ac:dyDescent="0.25">
      <c r="A1859" s="13"/>
      <c r="B1859" s="14"/>
      <c r="C1859" s="60"/>
      <c r="D1859" s="61" t="e">
        <f>Tabla33[[#This Row],[CANTIDADEN FIAT]]/E1859</f>
        <v>#DIV/0!</v>
      </c>
      <c r="E1859" s="6"/>
      <c r="F1859" s="6"/>
      <c r="G1859" s="2"/>
      <c r="H1859" s="16"/>
      <c r="I1859" s="16"/>
      <c r="J1859" s="16"/>
      <c r="K1859" s="3">
        <f>IF('Moneda Fiat'!A1859="Venta",(E1859+F1859)*-1,'Moneda Fiat'!E1859-'Moneda Fiat'!F1859)</f>
        <v>0</v>
      </c>
    </row>
    <row r="1860" spans="1:11" ht="15" customHeight="1" x14ac:dyDescent="0.25">
      <c r="A1860" s="13"/>
      <c r="B1860" s="14"/>
      <c r="C1860" s="60"/>
      <c r="D1860" s="61" t="e">
        <f>Tabla33[[#This Row],[CANTIDADEN FIAT]]/E1860</f>
        <v>#DIV/0!</v>
      </c>
      <c r="E1860" s="6"/>
      <c r="F1860" s="6"/>
      <c r="G1860" s="2"/>
      <c r="H1860" s="16"/>
      <c r="I1860" s="16"/>
      <c r="J1860" s="16"/>
      <c r="K1860" s="3">
        <f>IF('Moneda Fiat'!A1860="Venta",(E1860+F1860)*-1,'Moneda Fiat'!E1860-'Moneda Fiat'!F1860)</f>
        <v>0</v>
      </c>
    </row>
    <row r="1861" spans="1:11" ht="15" customHeight="1" x14ac:dyDescent="0.25">
      <c r="A1861" s="13"/>
      <c r="B1861" s="14"/>
      <c r="C1861" s="60"/>
      <c r="D1861" s="61" t="e">
        <f>Tabla33[[#This Row],[CANTIDADEN FIAT]]/E1861</f>
        <v>#DIV/0!</v>
      </c>
      <c r="E1861" s="6"/>
      <c r="F1861" s="6"/>
      <c r="G1861" s="2"/>
      <c r="H1861" s="16"/>
      <c r="I1861" s="16"/>
      <c r="J1861" s="16"/>
      <c r="K1861" s="3">
        <f>IF('Moneda Fiat'!A1861="Venta",(E1861+F1861)*-1,'Moneda Fiat'!E1861-'Moneda Fiat'!F1861)</f>
        <v>0</v>
      </c>
    </row>
    <row r="1862" spans="1:11" ht="15" customHeight="1" x14ac:dyDescent="0.25">
      <c r="A1862" s="13"/>
      <c r="B1862" s="14"/>
      <c r="C1862" s="60"/>
      <c r="D1862" s="61" t="e">
        <f>Tabla33[[#This Row],[CANTIDADEN FIAT]]/E1862</f>
        <v>#DIV/0!</v>
      </c>
      <c r="E1862" s="6"/>
      <c r="F1862" s="6"/>
      <c r="G1862" s="2"/>
      <c r="H1862" s="16"/>
      <c r="I1862" s="16"/>
      <c r="J1862" s="16"/>
      <c r="K1862" s="3">
        <f>IF('Moneda Fiat'!A1862="Venta",(E1862+F1862)*-1,'Moneda Fiat'!E1862-'Moneda Fiat'!F1862)</f>
        <v>0</v>
      </c>
    </row>
    <row r="1863" spans="1:11" ht="15" customHeight="1" x14ac:dyDescent="0.25">
      <c r="A1863" s="13"/>
      <c r="B1863" s="14"/>
      <c r="C1863" s="60"/>
      <c r="D1863" s="61" t="e">
        <f>Tabla33[[#This Row],[CANTIDADEN FIAT]]/E1863</f>
        <v>#DIV/0!</v>
      </c>
      <c r="E1863" s="6"/>
      <c r="F1863" s="6"/>
      <c r="G1863" s="2"/>
      <c r="H1863" s="16"/>
      <c r="I1863" s="16"/>
      <c r="J1863" s="16"/>
      <c r="K1863" s="3">
        <f>IF('Moneda Fiat'!A1863="Venta",(E1863+F1863)*-1,'Moneda Fiat'!E1863-'Moneda Fiat'!F1863)</f>
        <v>0</v>
      </c>
    </row>
    <row r="1864" spans="1:11" ht="15" customHeight="1" x14ac:dyDescent="0.25">
      <c r="A1864" s="13"/>
      <c r="B1864" s="14"/>
      <c r="C1864" s="60"/>
      <c r="D1864" s="61" t="e">
        <f>Tabla33[[#This Row],[CANTIDADEN FIAT]]/E1864</f>
        <v>#DIV/0!</v>
      </c>
      <c r="E1864" s="6"/>
      <c r="F1864" s="6"/>
      <c r="G1864" s="2"/>
      <c r="H1864" s="16"/>
      <c r="I1864" s="16"/>
      <c r="J1864" s="16"/>
      <c r="K1864" s="3">
        <f>IF('Moneda Fiat'!A1864="Venta",(E1864+F1864)*-1,'Moneda Fiat'!E1864-'Moneda Fiat'!F1864)</f>
        <v>0</v>
      </c>
    </row>
    <row r="1865" spans="1:11" ht="15" customHeight="1" x14ac:dyDescent="0.25">
      <c r="A1865" s="13"/>
      <c r="B1865" s="14"/>
      <c r="C1865" s="60"/>
      <c r="D1865" s="61" t="e">
        <f>Tabla33[[#This Row],[CANTIDADEN FIAT]]/E1865</f>
        <v>#DIV/0!</v>
      </c>
      <c r="E1865" s="6"/>
      <c r="F1865" s="6"/>
      <c r="G1865" s="2"/>
      <c r="H1865" s="16"/>
      <c r="I1865" s="16"/>
      <c r="J1865" s="16"/>
      <c r="K1865" s="3">
        <f>IF('Moneda Fiat'!A1865="Venta",(E1865+F1865)*-1,'Moneda Fiat'!E1865-'Moneda Fiat'!F1865)</f>
        <v>0</v>
      </c>
    </row>
    <row r="1866" spans="1:11" ht="15" customHeight="1" x14ac:dyDescent="0.25">
      <c r="A1866" s="13"/>
      <c r="B1866" s="14"/>
      <c r="C1866" s="60"/>
      <c r="D1866" s="61" t="e">
        <f>Tabla33[[#This Row],[CANTIDADEN FIAT]]/E1866</f>
        <v>#DIV/0!</v>
      </c>
      <c r="E1866" s="6"/>
      <c r="F1866" s="6"/>
      <c r="G1866" s="2"/>
      <c r="H1866" s="16"/>
      <c r="I1866" s="16"/>
      <c r="J1866" s="16"/>
      <c r="K1866" s="3">
        <f>IF('Moneda Fiat'!A1866="Venta",(E1866+F1866)*-1,'Moneda Fiat'!E1866-'Moneda Fiat'!F1866)</f>
        <v>0</v>
      </c>
    </row>
    <row r="1867" spans="1:11" ht="15" customHeight="1" x14ac:dyDescent="0.25">
      <c r="A1867" s="13"/>
      <c r="B1867" s="14"/>
      <c r="C1867" s="60"/>
      <c r="D1867" s="61" t="e">
        <f>Tabla33[[#This Row],[CANTIDADEN FIAT]]/E1867</f>
        <v>#DIV/0!</v>
      </c>
      <c r="E1867" s="6"/>
      <c r="F1867" s="6"/>
      <c r="G1867" s="2"/>
      <c r="H1867" s="16"/>
      <c r="I1867" s="16"/>
      <c r="J1867" s="16"/>
      <c r="K1867" s="3">
        <f>IF('Moneda Fiat'!A1867="Venta",(E1867+F1867)*-1,'Moneda Fiat'!E1867-'Moneda Fiat'!F1867)</f>
        <v>0</v>
      </c>
    </row>
    <row r="1868" spans="1:11" ht="15" customHeight="1" x14ac:dyDescent="0.25">
      <c r="A1868" s="13"/>
      <c r="B1868" s="14"/>
      <c r="C1868" s="60"/>
      <c r="D1868" s="61" t="e">
        <f>Tabla33[[#This Row],[CANTIDADEN FIAT]]/E1868</f>
        <v>#DIV/0!</v>
      </c>
      <c r="E1868" s="6"/>
      <c r="F1868" s="6"/>
      <c r="G1868" s="2"/>
      <c r="H1868" s="16"/>
      <c r="I1868" s="16"/>
      <c r="J1868" s="16"/>
      <c r="K1868" s="3">
        <f>IF('Moneda Fiat'!A1868="Venta",(E1868+F1868)*-1,'Moneda Fiat'!E1868-'Moneda Fiat'!F1868)</f>
        <v>0</v>
      </c>
    </row>
    <row r="1869" spans="1:11" ht="15" customHeight="1" x14ac:dyDescent="0.25">
      <c r="A1869" s="13"/>
      <c r="B1869" s="14"/>
      <c r="C1869" s="60"/>
      <c r="D1869" s="61" t="e">
        <f>Tabla33[[#This Row],[CANTIDADEN FIAT]]/E1869</f>
        <v>#DIV/0!</v>
      </c>
      <c r="E1869" s="6"/>
      <c r="F1869" s="6"/>
      <c r="G1869" s="2"/>
      <c r="H1869" s="16"/>
      <c r="I1869" s="16"/>
      <c r="J1869" s="16"/>
      <c r="K1869" s="3">
        <f>IF('Moneda Fiat'!A1869="Venta",(E1869+F1869)*-1,'Moneda Fiat'!E1869-'Moneda Fiat'!F1869)</f>
        <v>0</v>
      </c>
    </row>
    <row r="1870" spans="1:11" ht="15" customHeight="1" x14ac:dyDescent="0.25">
      <c r="A1870" s="13"/>
      <c r="B1870" s="14"/>
      <c r="C1870" s="60"/>
      <c r="D1870" s="61" t="e">
        <f>Tabla33[[#This Row],[CANTIDADEN FIAT]]/E1870</f>
        <v>#DIV/0!</v>
      </c>
      <c r="E1870" s="6"/>
      <c r="F1870" s="6"/>
      <c r="G1870" s="2"/>
      <c r="H1870" s="16"/>
      <c r="I1870" s="16"/>
      <c r="J1870" s="16"/>
      <c r="K1870" s="3">
        <f>IF('Moneda Fiat'!A1870="Venta",(E1870+F1870)*-1,'Moneda Fiat'!E1870-'Moneda Fiat'!F1870)</f>
        <v>0</v>
      </c>
    </row>
    <row r="1871" spans="1:11" ht="15" customHeight="1" x14ac:dyDescent="0.25">
      <c r="A1871" s="13"/>
      <c r="B1871" s="14"/>
      <c r="C1871" s="60"/>
      <c r="D1871" s="61" t="e">
        <f>Tabla33[[#This Row],[CANTIDADEN FIAT]]/E1871</f>
        <v>#DIV/0!</v>
      </c>
      <c r="E1871" s="6"/>
      <c r="F1871" s="6"/>
      <c r="G1871" s="2"/>
      <c r="H1871" s="16"/>
      <c r="I1871" s="16"/>
      <c r="J1871" s="16"/>
      <c r="K1871" s="3">
        <f>IF('Moneda Fiat'!A1871="Venta",(E1871+F1871)*-1,'Moneda Fiat'!E1871-'Moneda Fiat'!F1871)</f>
        <v>0</v>
      </c>
    </row>
    <row r="1872" spans="1:11" ht="15" customHeight="1" x14ac:dyDescent="0.25">
      <c r="A1872" s="13"/>
      <c r="B1872" s="14"/>
      <c r="C1872" s="60"/>
      <c r="D1872" s="61" t="e">
        <f>Tabla33[[#This Row],[CANTIDADEN FIAT]]/E1872</f>
        <v>#DIV/0!</v>
      </c>
      <c r="E1872" s="6"/>
      <c r="F1872" s="6"/>
      <c r="G1872" s="2"/>
      <c r="H1872" s="16"/>
      <c r="I1872" s="16"/>
      <c r="J1872" s="16"/>
      <c r="K1872" s="3">
        <f>IF('Moneda Fiat'!A1872="Venta",(E1872+F1872)*-1,'Moneda Fiat'!E1872-'Moneda Fiat'!F1872)</f>
        <v>0</v>
      </c>
    </row>
    <row r="1873" spans="1:11" ht="15" customHeight="1" x14ac:dyDescent="0.25">
      <c r="A1873" s="13"/>
      <c r="B1873" s="14"/>
      <c r="C1873" s="60"/>
      <c r="D1873" s="61" t="e">
        <f>Tabla33[[#This Row],[CANTIDADEN FIAT]]/E1873</f>
        <v>#DIV/0!</v>
      </c>
      <c r="E1873" s="6"/>
      <c r="F1873" s="6"/>
      <c r="G1873" s="2"/>
      <c r="H1873" s="16"/>
      <c r="I1873" s="16"/>
      <c r="J1873" s="16"/>
      <c r="K1873" s="3">
        <f>IF('Moneda Fiat'!A1873="Venta",(E1873+F1873)*-1,'Moneda Fiat'!E1873-'Moneda Fiat'!F1873)</f>
        <v>0</v>
      </c>
    </row>
    <row r="1874" spans="1:11" ht="15" customHeight="1" x14ac:dyDescent="0.25">
      <c r="A1874" s="13"/>
      <c r="B1874" s="14"/>
      <c r="C1874" s="60"/>
      <c r="D1874" s="61" t="e">
        <f>Tabla33[[#This Row],[CANTIDADEN FIAT]]/E1874</f>
        <v>#DIV/0!</v>
      </c>
      <c r="E1874" s="6"/>
      <c r="F1874" s="6"/>
      <c r="G1874" s="2"/>
      <c r="H1874" s="16"/>
      <c r="I1874" s="16"/>
      <c r="J1874" s="16"/>
      <c r="K1874" s="3">
        <f>IF('Moneda Fiat'!A1874="Venta",(E1874+F1874)*-1,'Moneda Fiat'!E1874-'Moneda Fiat'!F1874)</f>
        <v>0</v>
      </c>
    </row>
    <row r="1875" spans="1:11" ht="15" customHeight="1" x14ac:dyDescent="0.25">
      <c r="A1875" s="13"/>
      <c r="B1875" s="14"/>
      <c r="C1875" s="60"/>
      <c r="D1875" s="61" t="e">
        <f>Tabla33[[#This Row],[CANTIDADEN FIAT]]/E1875</f>
        <v>#DIV/0!</v>
      </c>
      <c r="E1875" s="6"/>
      <c r="F1875" s="6"/>
      <c r="G1875" s="2"/>
      <c r="H1875" s="16"/>
      <c r="I1875" s="16"/>
      <c r="J1875" s="16"/>
      <c r="K1875" s="3">
        <f>IF('Moneda Fiat'!A1875="Venta",(E1875+F1875)*-1,'Moneda Fiat'!E1875-'Moneda Fiat'!F1875)</f>
        <v>0</v>
      </c>
    </row>
    <row r="1876" spans="1:11" ht="15" customHeight="1" x14ac:dyDescent="0.25">
      <c r="A1876" s="13"/>
      <c r="B1876" s="14"/>
      <c r="C1876" s="60"/>
      <c r="D1876" s="61" t="e">
        <f>Tabla33[[#This Row],[CANTIDADEN FIAT]]/E1876</f>
        <v>#DIV/0!</v>
      </c>
      <c r="E1876" s="6"/>
      <c r="F1876" s="6"/>
      <c r="G1876" s="2"/>
      <c r="H1876" s="16"/>
      <c r="I1876" s="16"/>
      <c r="J1876" s="16"/>
      <c r="K1876" s="3">
        <f>IF('Moneda Fiat'!A1876="Venta",(E1876+F1876)*-1,'Moneda Fiat'!E1876-'Moneda Fiat'!F1876)</f>
        <v>0</v>
      </c>
    </row>
    <row r="1877" spans="1:11" ht="15" customHeight="1" x14ac:dyDescent="0.25">
      <c r="A1877" s="13"/>
      <c r="B1877" s="14"/>
      <c r="C1877" s="60"/>
      <c r="D1877" s="61" t="e">
        <f>Tabla33[[#This Row],[CANTIDADEN FIAT]]/E1877</f>
        <v>#DIV/0!</v>
      </c>
      <c r="E1877" s="6"/>
      <c r="F1877" s="6"/>
      <c r="G1877" s="2"/>
      <c r="H1877" s="16"/>
      <c r="I1877" s="16"/>
      <c r="J1877" s="16"/>
      <c r="K1877" s="3">
        <f>IF('Moneda Fiat'!A1877="Venta",(E1877+F1877)*-1,'Moneda Fiat'!E1877-'Moneda Fiat'!F1877)</f>
        <v>0</v>
      </c>
    </row>
    <row r="1878" spans="1:11" ht="15" customHeight="1" x14ac:dyDescent="0.25">
      <c r="A1878" s="13"/>
      <c r="B1878" s="14"/>
      <c r="C1878" s="60"/>
      <c r="D1878" s="61" t="e">
        <f>Tabla33[[#This Row],[CANTIDADEN FIAT]]/E1878</f>
        <v>#DIV/0!</v>
      </c>
      <c r="E1878" s="6"/>
      <c r="F1878" s="6"/>
      <c r="G1878" s="2"/>
      <c r="H1878" s="16"/>
      <c r="I1878" s="16"/>
      <c r="J1878" s="16"/>
      <c r="K1878" s="3">
        <f>IF('Moneda Fiat'!A1878="Venta",(E1878+F1878)*-1,'Moneda Fiat'!E1878-'Moneda Fiat'!F1878)</f>
        <v>0</v>
      </c>
    </row>
    <row r="1879" spans="1:11" ht="15" customHeight="1" x14ac:dyDescent="0.25">
      <c r="A1879" s="13"/>
      <c r="B1879" s="14"/>
      <c r="C1879" s="60"/>
      <c r="D1879" s="61" t="e">
        <f>Tabla33[[#This Row],[CANTIDADEN FIAT]]/E1879</f>
        <v>#DIV/0!</v>
      </c>
      <c r="E1879" s="6"/>
      <c r="F1879" s="6"/>
      <c r="G1879" s="2"/>
      <c r="H1879" s="16"/>
      <c r="I1879" s="16"/>
      <c r="J1879" s="16"/>
      <c r="K1879" s="3">
        <f>IF('Moneda Fiat'!A1879="Venta",(E1879+F1879)*-1,'Moneda Fiat'!E1879-'Moneda Fiat'!F1879)</f>
        <v>0</v>
      </c>
    </row>
    <row r="1880" spans="1:11" ht="15" customHeight="1" x14ac:dyDescent="0.25">
      <c r="A1880" s="13"/>
      <c r="B1880" s="14"/>
      <c r="C1880" s="60"/>
      <c r="D1880" s="61" t="e">
        <f>Tabla33[[#This Row],[CANTIDADEN FIAT]]/E1880</f>
        <v>#DIV/0!</v>
      </c>
      <c r="E1880" s="6"/>
      <c r="F1880" s="6"/>
      <c r="G1880" s="2"/>
      <c r="H1880" s="16"/>
      <c r="I1880" s="16"/>
      <c r="J1880" s="16"/>
      <c r="K1880" s="3">
        <f>IF('Moneda Fiat'!A1880="Venta",(E1880+F1880)*-1,'Moneda Fiat'!E1880-'Moneda Fiat'!F1880)</f>
        <v>0</v>
      </c>
    </row>
    <row r="1881" spans="1:11" ht="15" customHeight="1" x14ac:dyDescent="0.25">
      <c r="A1881" s="13"/>
      <c r="B1881" s="14"/>
      <c r="C1881" s="60"/>
      <c r="D1881" s="61" t="e">
        <f>Tabla33[[#This Row],[CANTIDADEN FIAT]]/E1881</f>
        <v>#DIV/0!</v>
      </c>
      <c r="E1881" s="6"/>
      <c r="F1881" s="6"/>
      <c r="G1881" s="2"/>
      <c r="H1881" s="16"/>
      <c r="I1881" s="16"/>
      <c r="J1881" s="16"/>
      <c r="K1881" s="3">
        <f>IF('Moneda Fiat'!A1881="Venta",(E1881+F1881)*-1,'Moneda Fiat'!E1881-'Moneda Fiat'!F1881)</f>
        <v>0</v>
      </c>
    </row>
    <row r="1882" spans="1:11" ht="15" customHeight="1" x14ac:dyDescent="0.25">
      <c r="A1882" s="13"/>
      <c r="B1882" s="14"/>
      <c r="C1882" s="60"/>
      <c r="D1882" s="61" t="e">
        <f>Tabla33[[#This Row],[CANTIDADEN FIAT]]/E1882</f>
        <v>#DIV/0!</v>
      </c>
      <c r="E1882" s="6"/>
      <c r="F1882" s="6"/>
      <c r="G1882" s="2"/>
      <c r="H1882" s="16"/>
      <c r="I1882" s="16"/>
      <c r="J1882" s="16"/>
      <c r="K1882" s="3">
        <f>IF('Moneda Fiat'!A1882="Venta",(E1882+F1882)*-1,'Moneda Fiat'!E1882-'Moneda Fiat'!F1882)</f>
        <v>0</v>
      </c>
    </row>
    <row r="1883" spans="1:11" ht="15" customHeight="1" x14ac:dyDescent="0.25">
      <c r="A1883" s="13"/>
      <c r="B1883" s="14"/>
      <c r="C1883" s="60"/>
      <c r="D1883" s="61" t="e">
        <f>Tabla33[[#This Row],[CANTIDADEN FIAT]]/E1883</f>
        <v>#DIV/0!</v>
      </c>
      <c r="E1883" s="6"/>
      <c r="F1883" s="6"/>
      <c r="G1883" s="2"/>
      <c r="H1883" s="16"/>
      <c r="I1883" s="16"/>
      <c r="J1883" s="16"/>
      <c r="K1883" s="3">
        <f>IF('Moneda Fiat'!A1883="Venta",(E1883+F1883)*-1,'Moneda Fiat'!E1883-'Moneda Fiat'!F1883)</f>
        <v>0</v>
      </c>
    </row>
    <row r="1884" spans="1:11" ht="15" customHeight="1" x14ac:dyDescent="0.25">
      <c r="A1884" s="13"/>
      <c r="B1884" s="14"/>
      <c r="C1884" s="60"/>
      <c r="D1884" s="61" t="e">
        <f>Tabla33[[#This Row],[CANTIDADEN FIAT]]/E1884</f>
        <v>#DIV/0!</v>
      </c>
      <c r="E1884" s="6"/>
      <c r="F1884" s="6"/>
      <c r="G1884" s="2"/>
      <c r="H1884" s="16"/>
      <c r="I1884" s="16"/>
      <c r="J1884" s="16"/>
      <c r="K1884" s="3">
        <f>IF('Moneda Fiat'!A1884="Venta",(E1884+F1884)*-1,'Moneda Fiat'!E1884-'Moneda Fiat'!F1884)</f>
        <v>0</v>
      </c>
    </row>
    <row r="1885" spans="1:11" ht="15" customHeight="1" x14ac:dyDescent="0.25">
      <c r="A1885" s="13"/>
      <c r="B1885" s="14"/>
      <c r="C1885" s="60"/>
      <c r="D1885" s="61" t="e">
        <f>Tabla33[[#This Row],[CANTIDADEN FIAT]]/E1885</f>
        <v>#DIV/0!</v>
      </c>
      <c r="E1885" s="6"/>
      <c r="F1885" s="6"/>
      <c r="G1885" s="2"/>
      <c r="H1885" s="16"/>
      <c r="I1885" s="16"/>
      <c r="J1885" s="16"/>
      <c r="K1885" s="3">
        <f>IF('Moneda Fiat'!A1885="Venta",(E1885+F1885)*-1,'Moneda Fiat'!E1885-'Moneda Fiat'!F1885)</f>
        <v>0</v>
      </c>
    </row>
    <row r="1886" spans="1:11" ht="15" customHeight="1" x14ac:dyDescent="0.25">
      <c r="A1886" s="13"/>
      <c r="B1886" s="14"/>
      <c r="C1886" s="60"/>
      <c r="D1886" s="61" t="e">
        <f>Tabla33[[#This Row],[CANTIDADEN FIAT]]/E1886</f>
        <v>#DIV/0!</v>
      </c>
      <c r="E1886" s="6"/>
      <c r="F1886" s="6"/>
      <c r="G1886" s="2"/>
      <c r="H1886" s="16"/>
      <c r="I1886" s="16"/>
      <c r="J1886" s="16"/>
      <c r="K1886" s="3">
        <f>IF('Moneda Fiat'!A1886="Venta",(E1886+F1886)*-1,'Moneda Fiat'!E1886-'Moneda Fiat'!F1886)</f>
        <v>0</v>
      </c>
    </row>
    <row r="1887" spans="1:11" ht="15" customHeight="1" x14ac:dyDescent="0.25">
      <c r="A1887" s="13"/>
      <c r="B1887" s="14"/>
      <c r="C1887" s="60"/>
      <c r="D1887" s="61" t="e">
        <f>Tabla33[[#This Row],[CANTIDADEN FIAT]]/E1887</f>
        <v>#DIV/0!</v>
      </c>
      <c r="E1887" s="6"/>
      <c r="F1887" s="6"/>
      <c r="G1887" s="2"/>
      <c r="H1887" s="16"/>
      <c r="I1887" s="16"/>
      <c r="J1887" s="16"/>
      <c r="K1887" s="3">
        <f>IF('Moneda Fiat'!A1887="Venta",(E1887+F1887)*-1,'Moneda Fiat'!E1887-'Moneda Fiat'!F1887)</f>
        <v>0</v>
      </c>
    </row>
    <row r="1888" spans="1:11" ht="15" customHeight="1" x14ac:dyDescent="0.25">
      <c r="A1888" s="13"/>
      <c r="B1888" s="14"/>
      <c r="C1888" s="60"/>
      <c r="D1888" s="61" t="e">
        <f>Tabla33[[#This Row],[CANTIDADEN FIAT]]/E1888</f>
        <v>#DIV/0!</v>
      </c>
      <c r="E1888" s="6"/>
      <c r="F1888" s="6"/>
      <c r="G1888" s="2"/>
      <c r="H1888" s="16"/>
      <c r="I1888" s="16"/>
      <c r="J1888" s="16"/>
      <c r="K1888" s="3">
        <f>IF('Moneda Fiat'!A1888="Venta",(E1888+F1888)*-1,'Moneda Fiat'!E1888-'Moneda Fiat'!F1888)</f>
        <v>0</v>
      </c>
    </row>
    <row r="1889" spans="1:11" ht="15" customHeight="1" x14ac:dyDescent="0.25">
      <c r="A1889" s="13"/>
      <c r="B1889" s="14"/>
      <c r="C1889" s="60"/>
      <c r="D1889" s="61" t="e">
        <f>Tabla33[[#This Row],[CANTIDADEN FIAT]]/E1889</f>
        <v>#DIV/0!</v>
      </c>
      <c r="E1889" s="6"/>
      <c r="F1889" s="6"/>
      <c r="G1889" s="2"/>
      <c r="H1889" s="16"/>
      <c r="I1889" s="16"/>
      <c r="J1889" s="16"/>
      <c r="K1889" s="3">
        <f>IF('Moneda Fiat'!A1889="Venta",(E1889+F1889)*-1,'Moneda Fiat'!E1889-'Moneda Fiat'!F1889)</f>
        <v>0</v>
      </c>
    </row>
    <row r="1890" spans="1:11" ht="15" customHeight="1" x14ac:dyDescent="0.25">
      <c r="A1890" s="13"/>
      <c r="B1890" s="14"/>
      <c r="C1890" s="60"/>
      <c r="D1890" s="61" t="e">
        <f>Tabla33[[#This Row],[CANTIDADEN FIAT]]/E1890</f>
        <v>#DIV/0!</v>
      </c>
      <c r="E1890" s="6"/>
      <c r="F1890" s="6"/>
      <c r="G1890" s="2"/>
      <c r="H1890" s="16"/>
      <c r="I1890" s="16"/>
      <c r="J1890" s="16"/>
      <c r="K1890" s="3">
        <f>IF('Moneda Fiat'!A1890="Venta",(E1890+F1890)*-1,'Moneda Fiat'!E1890-'Moneda Fiat'!F1890)</f>
        <v>0</v>
      </c>
    </row>
    <row r="1891" spans="1:11" ht="15" customHeight="1" x14ac:dyDescent="0.25">
      <c r="A1891" s="13"/>
      <c r="B1891" s="14"/>
      <c r="C1891" s="60"/>
      <c r="D1891" s="61" t="e">
        <f>Tabla33[[#This Row],[CANTIDADEN FIAT]]/E1891</f>
        <v>#DIV/0!</v>
      </c>
      <c r="E1891" s="6"/>
      <c r="F1891" s="6"/>
      <c r="G1891" s="2"/>
      <c r="H1891" s="16"/>
      <c r="I1891" s="16"/>
      <c r="J1891" s="16"/>
      <c r="K1891" s="3">
        <f>IF('Moneda Fiat'!A1891="Venta",(E1891+F1891)*-1,'Moneda Fiat'!E1891-'Moneda Fiat'!F1891)</f>
        <v>0</v>
      </c>
    </row>
    <row r="1892" spans="1:11" ht="15" customHeight="1" x14ac:dyDescent="0.25">
      <c r="A1892" s="13"/>
      <c r="B1892" s="14"/>
      <c r="C1892" s="60"/>
      <c r="D1892" s="61" t="e">
        <f>Tabla33[[#This Row],[CANTIDADEN FIAT]]/E1892</f>
        <v>#DIV/0!</v>
      </c>
      <c r="E1892" s="6"/>
      <c r="F1892" s="6"/>
      <c r="G1892" s="2"/>
      <c r="H1892" s="16"/>
      <c r="I1892" s="16"/>
      <c r="J1892" s="16"/>
      <c r="K1892" s="3">
        <f>IF('Moneda Fiat'!A1892="Venta",(E1892+F1892)*-1,'Moneda Fiat'!E1892-'Moneda Fiat'!F1892)</f>
        <v>0</v>
      </c>
    </row>
    <row r="1893" spans="1:11" ht="15" customHeight="1" x14ac:dyDescent="0.25">
      <c r="A1893" s="13"/>
      <c r="B1893" s="14"/>
      <c r="C1893" s="60"/>
      <c r="D1893" s="61" t="e">
        <f>Tabla33[[#This Row],[CANTIDADEN FIAT]]/E1893</f>
        <v>#DIV/0!</v>
      </c>
      <c r="E1893" s="6"/>
      <c r="F1893" s="6"/>
      <c r="G1893" s="2"/>
      <c r="H1893" s="16"/>
      <c r="I1893" s="16"/>
      <c r="J1893" s="16"/>
      <c r="K1893" s="3">
        <f>IF('Moneda Fiat'!A1893="Venta",(E1893+F1893)*-1,'Moneda Fiat'!E1893-'Moneda Fiat'!F1893)</f>
        <v>0</v>
      </c>
    </row>
    <row r="1894" spans="1:11" ht="15" customHeight="1" x14ac:dyDescent="0.25">
      <c r="A1894" s="13"/>
      <c r="B1894" s="14"/>
      <c r="C1894" s="60"/>
      <c r="D1894" s="61" t="e">
        <f>Tabla33[[#This Row],[CANTIDADEN FIAT]]/E1894</f>
        <v>#DIV/0!</v>
      </c>
      <c r="E1894" s="6"/>
      <c r="F1894" s="6"/>
      <c r="G1894" s="2"/>
      <c r="H1894" s="16"/>
      <c r="I1894" s="16"/>
      <c r="J1894" s="16"/>
      <c r="K1894" s="3">
        <f>IF('Moneda Fiat'!A1894="Venta",(E1894+F1894)*-1,'Moneda Fiat'!E1894-'Moneda Fiat'!F1894)</f>
        <v>0</v>
      </c>
    </row>
    <row r="1895" spans="1:11" ht="15" customHeight="1" x14ac:dyDescent="0.25">
      <c r="A1895" s="13"/>
      <c r="B1895" s="14"/>
      <c r="C1895" s="60"/>
      <c r="D1895" s="61" t="e">
        <f>Tabla33[[#This Row],[CANTIDADEN FIAT]]/E1895</f>
        <v>#DIV/0!</v>
      </c>
      <c r="E1895" s="6"/>
      <c r="F1895" s="6"/>
      <c r="G1895" s="2"/>
      <c r="H1895" s="16"/>
      <c r="I1895" s="16"/>
      <c r="J1895" s="16"/>
      <c r="K1895" s="3">
        <f>IF('Moneda Fiat'!A1895="Venta",(E1895+F1895)*-1,'Moneda Fiat'!E1895-'Moneda Fiat'!F1895)</f>
        <v>0</v>
      </c>
    </row>
    <row r="1896" spans="1:11" ht="15" customHeight="1" x14ac:dyDescent="0.25">
      <c r="A1896" s="13"/>
      <c r="B1896" s="14"/>
      <c r="C1896" s="60"/>
      <c r="D1896" s="61" t="e">
        <f>Tabla33[[#This Row],[CANTIDADEN FIAT]]/E1896</f>
        <v>#DIV/0!</v>
      </c>
      <c r="E1896" s="6"/>
      <c r="F1896" s="6"/>
      <c r="G1896" s="2"/>
      <c r="H1896" s="16"/>
      <c r="I1896" s="16"/>
      <c r="J1896" s="16"/>
      <c r="K1896" s="3">
        <f>IF('Moneda Fiat'!A1896="Venta",(E1896+F1896)*-1,'Moneda Fiat'!E1896-'Moneda Fiat'!F1896)</f>
        <v>0</v>
      </c>
    </row>
    <row r="1897" spans="1:11" ht="15" customHeight="1" x14ac:dyDescent="0.25">
      <c r="A1897" s="13"/>
      <c r="B1897" s="14"/>
      <c r="C1897" s="60"/>
      <c r="D1897" s="61" t="e">
        <f>Tabla33[[#This Row],[CANTIDADEN FIAT]]/E1897</f>
        <v>#DIV/0!</v>
      </c>
      <c r="E1897" s="6"/>
      <c r="F1897" s="6"/>
      <c r="G1897" s="2"/>
      <c r="H1897" s="16"/>
      <c r="I1897" s="16"/>
      <c r="J1897" s="16"/>
      <c r="K1897" s="3">
        <f>IF('Moneda Fiat'!A1897="Venta",(E1897+F1897)*-1,'Moneda Fiat'!E1897-'Moneda Fiat'!F1897)</f>
        <v>0</v>
      </c>
    </row>
    <row r="1898" spans="1:11" ht="15" customHeight="1" x14ac:dyDescent="0.25">
      <c r="A1898" s="13"/>
      <c r="B1898" s="14"/>
      <c r="C1898" s="60"/>
      <c r="D1898" s="61" t="e">
        <f>Tabla33[[#This Row],[CANTIDADEN FIAT]]/E1898</f>
        <v>#DIV/0!</v>
      </c>
      <c r="E1898" s="6"/>
      <c r="F1898" s="6"/>
      <c r="G1898" s="2"/>
      <c r="H1898" s="16"/>
      <c r="I1898" s="16"/>
      <c r="J1898" s="16"/>
      <c r="K1898" s="3">
        <f>IF('Moneda Fiat'!A1898="Venta",(E1898+F1898)*-1,'Moneda Fiat'!E1898-'Moneda Fiat'!F1898)</f>
        <v>0</v>
      </c>
    </row>
    <row r="1899" spans="1:11" ht="15" customHeight="1" x14ac:dyDescent="0.25">
      <c r="A1899" s="13"/>
      <c r="B1899" s="14"/>
      <c r="C1899" s="60"/>
      <c r="D1899" s="61" t="e">
        <f>Tabla33[[#This Row],[CANTIDADEN FIAT]]/E1899</f>
        <v>#DIV/0!</v>
      </c>
      <c r="E1899" s="6"/>
      <c r="F1899" s="6"/>
      <c r="G1899" s="2"/>
      <c r="H1899" s="16"/>
      <c r="I1899" s="16"/>
      <c r="J1899" s="16"/>
      <c r="K1899" s="3">
        <f>IF('Moneda Fiat'!A1899="Venta",(E1899+F1899)*-1,'Moneda Fiat'!E1899-'Moneda Fiat'!F1899)</f>
        <v>0</v>
      </c>
    </row>
    <row r="1900" spans="1:11" ht="15" customHeight="1" x14ac:dyDescent="0.25">
      <c r="A1900" s="13"/>
      <c r="B1900" s="14"/>
      <c r="C1900" s="60"/>
      <c r="D1900" s="61" t="e">
        <f>Tabla33[[#This Row],[CANTIDADEN FIAT]]/E1900</f>
        <v>#DIV/0!</v>
      </c>
      <c r="E1900" s="6"/>
      <c r="F1900" s="6"/>
      <c r="G1900" s="2"/>
      <c r="H1900" s="16"/>
      <c r="I1900" s="16"/>
      <c r="J1900" s="16"/>
      <c r="K1900" s="3">
        <f>IF('Moneda Fiat'!A1900="Venta",(E1900+F1900)*-1,'Moneda Fiat'!E1900-'Moneda Fiat'!F1900)</f>
        <v>0</v>
      </c>
    </row>
    <row r="1901" spans="1:11" ht="15" customHeight="1" x14ac:dyDescent="0.25">
      <c r="A1901" s="13"/>
      <c r="B1901" s="14"/>
      <c r="C1901" s="60"/>
      <c r="D1901" s="61" t="e">
        <f>Tabla33[[#This Row],[CANTIDADEN FIAT]]/E1901</f>
        <v>#DIV/0!</v>
      </c>
      <c r="E1901" s="6"/>
      <c r="F1901" s="6"/>
      <c r="G1901" s="2"/>
      <c r="H1901" s="16"/>
      <c r="I1901" s="16"/>
      <c r="J1901" s="16"/>
      <c r="K1901" s="3">
        <f>IF('Moneda Fiat'!A1901="Venta",(E1901+F1901)*-1,'Moneda Fiat'!E1901-'Moneda Fiat'!F1901)</f>
        <v>0</v>
      </c>
    </row>
    <row r="1902" spans="1:11" ht="15" customHeight="1" x14ac:dyDescent="0.25">
      <c r="A1902" s="13"/>
      <c r="B1902" s="14"/>
      <c r="C1902" s="60"/>
      <c r="D1902" s="61" t="e">
        <f>Tabla33[[#This Row],[CANTIDADEN FIAT]]/E1902</f>
        <v>#DIV/0!</v>
      </c>
      <c r="E1902" s="6"/>
      <c r="F1902" s="6"/>
      <c r="G1902" s="2"/>
      <c r="H1902" s="16"/>
      <c r="I1902" s="16"/>
      <c r="J1902" s="16"/>
      <c r="K1902" s="3">
        <f>IF('Moneda Fiat'!A1902="Venta",(E1902+F1902)*-1,'Moneda Fiat'!E1902-'Moneda Fiat'!F1902)</f>
        <v>0</v>
      </c>
    </row>
    <row r="1903" spans="1:11" ht="15" customHeight="1" x14ac:dyDescent="0.25">
      <c r="A1903" s="13"/>
      <c r="B1903" s="14"/>
      <c r="C1903" s="60"/>
      <c r="D1903" s="61" t="e">
        <f>Tabla33[[#This Row],[CANTIDADEN FIAT]]/E1903</f>
        <v>#DIV/0!</v>
      </c>
      <c r="E1903" s="6"/>
      <c r="F1903" s="6"/>
      <c r="G1903" s="2"/>
      <c r="H1903" s="16"/>
      <c r="I1903" s="16"/>
      <c r="J1903" s="16"/>
      <c r="K1903" s="3">
        <f>IF('Moneda Fiat'!A1903="Venta",(E1903+F1903)*-1,'Moneda Fiat'!E1903-'Moneda Fiat'!F1903)</f>
        <v>0</v>
      </c>
    </row>
    <row r="1904" spans="1:11" ht="15" customHeight="1" x14ac:dyDescent="0.25">
      <c r="A1904" s="13"/>
      <c r="B1904" s="14"/>
      <c r="C1904" s="60"/>
      <c r="D1904" s="61" t="e">
        <f>Tabla33[[#This Row],[CANTIDADEN FIAT]]/E1904</f>
        <v>#DIV/0!</v>
      </c>
      <c r="E1904" s="6"/>
      <c r="F1904" s="6"/>
      <c r="G1904" s="2"/>
      <c r="H1904" s="16"/>
      <c r="I1904" s="16"/>
      <c r="J1904" s="16"/>
      <c r="K1904" s="3">
        <f>IF('Moneda Fiat'!A1904="Venta",(E1904+F1904)*-1,'Moneda Fiat'!E1904-'Moneda Fiat'!F1904)</f>
        <v>0</v>
      </c>
    </row>
    <row r="1905" spans="1:11" ht="15" customHeight="1" x14ac:dyDescent="0.25">
      <c r="A1905" s="13"/>
      <c r="B1905" s="14"/>
      <c r="C1905" s="60"/>
      <c r="D1905" s="61" t="e">
        <f>Tabla33[[#This Row],[CANTIDADEN FIAT]]/E1905</f>
        <v>#DIV/0!</v>
      </c>
      <c r="E1905" s="6"/>
      <c r="F1905" s="6"/>
      <c r="G1905" s="2"/>
      <c r="H1905" s="16"/>
      <c r="I1905" s="16"/>
      <c r="J1905" s="5"/>
      <c r="K1905" s="3">
        <f>IF('Moneda Fiat'!A1905="Venta",(E1905+F1905)*-1,'Moneda Fiat'!E1905-'Moneda Fiat'!F1905)</f>
        <v>0</v>
      </c>
    </row>
    <row r="1906" spans="1:11" ht="15" customHeight="1" x14ac:dyDescent="0.25">
      <c r="A1906" s="13"/>
      <c r="B1906" s="14"/>
      <c r="C1906" s="60"/>
      <c r="D1906" s="61" t="e">
        <f>Tabla33[[#This Row],[CANTIDADEN FIAT]]/E1906</f>
        <v>#DIV/0!</v>
      </c>
      <c r="E1906" s="6"/>
      <c r="F1906" s="6"/>
      <c r="G1906" s="2"/>
      <c r="H1906" s="16"/>
      <c r="I1906" s="16"/>
      <c r="J1906" s="16"/>
      <c r="K1906" s="3">
        <f>IF('Moneda Fiat'!A1906="Venta",(E1906+F1906)*-1,'Moneda Fiat'!E1906-'Moneda Fiat'!F1906)</f>
        <v>0</v>
      </c>
    </row>
    <row r="1907" spans="1:11" ht="15" customHeight="1" x14ac:dyDescent="0.25">
      <c r="A1907" s="13"/>
      <c r="B1907" s="14"/>
      <c r="C1907" s="60"/>
      <c r="D1907" s="61" t="e">
        <f>Tabla33[[#This Row],[CANTIDADEN FIAT]]/E1907</f>
        <v>#DIV/0!</v>
      </c>
      <c r="E1907" s="6"/>
      <c r="F1907" s="6"/>
      <c r="G1907" s="2"/>
      <c r="H1907" s="16"/>
      <c r="I1907" s="16"/>
      <c r="J1907" s="16"/>
      <c r="K1907" s="3">
        <f>IF('Moneda Fiat'!A1907="Venta",(E1907+F1907)*-1,'Moneda Fiat'!E1907-'Moneda Fiat'!F1907)</f>
        <v>0</v>
      </c>
    </row>
    <row r="1908" spans="1:11" ht="15" customHeight="1" x14ac:dyDescent="0.25">
      <c r="A1908" s="13"/>
      <c r="B1908" s="14"/>
      <c r="C1908" s="60"/>
      <c r="D1908" s="61" t="e">
        <f>Tabla33[[#This Row],[CANTIDADEN FIAT]]/E1908</f>
        <v>#DIV/0!</v>
      </c>
      <c r="E1908" s="6"/>
      <c r="F1908" s="6"/>
      <c r="G1908" s="2"/>
      <c r="H1908" s="16"/>
      <c r="I1908" s="16"/>
      <c r="J1908" s="16"/>
      <c r="K1908" s="3">
        <f>IF('Moneda Fiat'!A1908="Venta",(E1908+F1908)*-1,'Moneda Fiat'!E1908-'Moneda Fiat'!F1908)</f>
        <v>0</v>
      </c>
    </row>
    <row r="1909" spans="1:11" ht="15" customHeight="1" x14ac:dyDescent="0.25">
      <c r="A1909" s="13"/>
      <c r="B1909" s="14"/>
      <c r="C1909" s="60"/>
      <c r="D1909" s="61" t="e">
        <f>Tabla33[[#This Row],[CANTIDADEN FIAT]]/E1909</f>
        <v>#DIV/0!</v>
      </c>
      <c r="E1909" s="6"/>
      <c r="F1909" s="6"/>
      <c r="G1909" s="2"/>
      <c r="H1909" s="16"/>
      <c r="I1909" s="16"/>
      <c r="J1909" s="16"/>
      <c r="K1909" s="3">
        <f>IF('Moneda Fiat'!A1909="Venta",(E1909+F1909)*-1,'Moneda Fiat'!E1909-'Moneda Fiat'!F1909)</f>
        <v>0</v>
      </c>
    </row>
    <row r="1910" spans="1:11" ht="15" customHeight="1" x14ac:dyDescent="0.25">
      <c r="A1910" s="13"/>
      <c r="B1910" s="14"/>
      <c r="C1910" s="60"/>
      <c r="D1910" s="61" t="e">
        <f>Tabla33[[#This Row],[CANTIDADEN FIAT]]/E1910</f>
        <v>#DIV/0!</v>
      </c>
      <c r="E1910" s="6"/>
      <c r="F1910" s="6"/>
      <c r="G1910" s="2"/>
      <c r="H1910" s="16"/>
      <c r="I1910" s="16"/>
      <c r="J1910" s="16"/>
      <c r="K1910" s="3">
        <f>IF('Moneda Fiat'!A1910="Venta",(E1910+F1910)*-1,'Moneda Fiat'!E1910-'Moneda Fiat'!F1910)</f>
        <v>0</v>
      </c>
    </row>
    <row r="1911" spans="1:11" ht="15" customHeight="1" x14ac:dyDescent="0.25">
      <c r="A1911" s="13"/>
      <c r="B1911" s="14"/>
      <c r="C1911" s="60"/>
      <c r="D1911" s="61" t="e">
        <f>Tabla33[[#This Row],[CANTIDADEN FIAT]]/E1911</f>
        <v>#DIV/0!</v>
      </c>
      <c r="E1911" s="6"/>
      <c r="F1911" s="6"/>
      <c r="G1911" s="2"/>
      <c r="H1911" s="16"/>
      <c r="I1911" s="16"/>
      <c r="J1911" s="16"/>
      <c r="K1911" s="3">
        <f>IF('Moneda Fiat'!A1911="Venta",(E1911+F1911)*-1,'Moneda Fiat'!E1911-'Moneda Fiat'!F1911)</f>
        <v>0</v>
      </c>
    </row>
    <row r="1912" spans="1:11" ht="15" customHeight="1" x14ac:dyDescent="0.25">
      <c r="A1912" s="13"/>
      <c r="B1912" s="14"/>
      <c r="C1912" s="60"/>
      <c r="D1912" s="61" t="e">
        <f>Tabla33[[#This Row],[CANTIDADEN FIAT]]/E1912</f>
        <v>#DIV/0!</v>
      </c>
      <c r="E1912" s="6"/>
      <c r="F1912" s="6"/>
      <c r="G1912" s="2"/>
      <c r="H1912" s="16"/>
      <c r="I1912" s="16"/>
      <c r="J1912" s="16"/>
      <c r="K1912" s="3">
        <f>IF('Moneda Fiat'!A1912="Venta",(E1912+F1912)*-1,'Moneda Fiat'!E1912-'Moneda Fiat'!F1912)</f>
        <v>0</v>
      </c>
    </row>
    <row r="1913" spans="1:11" ht="15" customHeight="1" x14ac:dyDescent="0.25">
      <c r="A1913" s="13"/>
      <c r="B1913" s="14"/>
      <c r="C1913" s="60"/>
      <c r="D1913" s="61" t="e">
        <f>Tabla33[[#This Row],[CANTIDADEN FIAT]]/E1913</f>
        <v>#DIV/0!</v>
      </c>
      <c r="E1913" s="6"/>
      <c r="F1913" s="6"/>
      <c r="G1913" s="2"/>
      <c r="H1913" s="16"/>
      <c r="I1913" s="16"/>
      <c r="J1913" s="16"/>
      <c r="K1913" s="3">
        <f>IF('Moneda Fiat'!A1913="Venta",(E1913+F1913)*-1,'Moneda Fiat'!E1913-'Moneda Fiat'!F1913)</f>
        <v>0</v>
      </c>
    </row>
    <row r="1914" spans="1:11" ht="15" customHeight="1" x14ac:dyDescent="0.25">
      <c r="A1914" s="13"/>
      <c r="B1914" s="14"/>
      <c r="C1914" s="60"/>
      <c r="D1914" s="61" t="e">
        <f>Tabla33[[#This Row],[CANTIDADEN FIAT]]/E1914</f>
        <v>#DIV/0!</v>
      </c>
      <c r="E1914" s="6"/>
      <c r="F1914" s="6"/>
      <c r="G1914" s="2"/>
      <c r="H1914" s="16"/>
      <c r="I1914" s="16"/>
      <c r="J1914" s="5"/>
      <c r="K1914" s="3">
        <f>IF('Moneda Fiat'!A1914="Venta",(E1914+F1914)*-1,'Moneda Fiat'!E1914-'Moneda Fiat'!F1914)</f>
        <v>0</v>
      </c>
    </row>
    <row r="1915" spans="1:11" ht="15" customHeight="1" x14ac:dyDescent="0.25">
      <c r="A1915" s="13"/>
      <c r="B1915" s="14"/>
      <c r="C1915" s="60"/>
      <c r="D1915" s="61" t="e">
        <f>Tabla33[[#This Row],[CANTIDADEN FIAT]]/E1915</f>
        <v>#DIV/0!</v>
      </c>
      <c r="E1915" s="6"/>
      <c r="F1915" s="6"/>
      <c r="G1915" s="2"/>
      <c r="H1915" s="16"/>
      <c r="I1915" s="16"/>
      <c r="J1915" s="5"/>
      <c r="K1915" s="3">
        <f>IF('Moneda Fiat'!A1915="Venta",(E1915+F1915)*-1,'Moneda Fiat'!E1915-'Moneda Fiat'!F1915)</f>
        <v>0</v>
      </c>
    </row>
    <row r="1916" spans="1:11" ht="15" customHeight="1" x14ac:dyDescent="0.25">
      <c r="A1916" s="13"/>
      <c r="B1916" s="14"/>
      <c r="C1916" s="60"/>
      <c r="D1916" s="61" t="e">
        <f>Tabla33[[#This Row],[CANTIDADEN FIAT]]/E1916</f>
        <v>#DIV/0!</v>
      </c>
      <c r="E1916" s="6"/>
      <c r="F1916" s="6"/>
      <c r="G1916" s="2"/>
      <c r="H1916" s="16"/>
      <c r="I1916" s="16"/>
      <c r="J1916" s="16"/>
      <c r="K1916" s="3">
        <f>IF('Moneda Fiat'!A1916="Venta",(E1916+F1916)*-1,'Moneda Fiat'!E1916-'Moneda Fiat'!F1916)</f>
        <v>0</v>
      </c>
    </row>
    <row r="1917" spans="1:11" ht="15" customHeight="1" x14ac:dyDescent="0.25">
      <c r="A1917" s="13"/>
      <c r="B1917" s="14"/>
      <c r="C1917" s="60"/>
      <c r="D1917" s="61" t="e">
        <f>Tabla33[[#This Row],[CANTIDADEN FIAT]]/E1917</f>
        <v>#DIV/0!</v>
      </c>
      <c r="E1917" s="6"/>
      <c r="F1917" s="6"/>
      <c r="G1917" s="2"/>
      <c r="H1917" s="16"/>
      <c r="I1917" s="16"/>
      <c r="J1917" s="16"/>
      <c r="K1917" s="3">
        <f>IF('Moneda Fiat'!A1917="Venta",(E1917+F1917)*-1,'Moneda Fiat'!E1917-'Moneda Fiat'!F1917)</f>
        <v>0</v>
      </c>
    </row>
    <row r="1918" spans="1:11" ht="15" customHeight="1" x14ac:dyDescent="0.25">
      <c r="A1918" s="13"/>
      <c r="B1918" s="14"/>
      <c r="C1918" s="60"/>
      <c r="D1918" s="61" t="e">
        <f>Tabla33[[#This Row],[CANTIDADEN FIAT]]/E1918</f>
        <v>#DIV/0!</v>
      </c>
      <c r="E1918" s="6"/>
      <c r="F1918" s="6"/>
      <c r="G1918" s="2"/>
      <c r="H1918" s="16"/>
      <c r="I1918" s="16"/>
      <c r="J1918" s="16"/>
      <c r="K1918" s="3">
        <f>IF('Moneda Fiat'!A1918="Venta",(E1918+F1918)*-1,'Moneda Fiat'!E1918-'Moneda Fiat'!F1918)</f>
        <v>0</v>
      </c>
    </row>
    <row r="1919" spans="1:11" ht="15" customHeight="1" x14ac:dyDescent="0.25">
      <c r="A1919" s="13"/>
      <c r="B1919" s="14"/>
      <c r="C1919" s="60"/>
      <c r="D1919" s="61" t="e">
        <f>Tabla33[[#This Row],[CANTIDADEN FIAT]]/E1919</f>
        <v>#DIV/0!</v>
      </c>
      <c r="E1919" s="6"/>
      <c r="F1919" s="6"/>
      <c r="G1919" s="2"/>
      <c r="H1919" s="16"/>
      <c r="I1919" s="16"/>
      <c r="J1919" s="16"/>
      <c r="K1919" s="3">
        <f>IF('Moneda Fiat'!A1919="Venta",(E1919+F1919)*-1,'Moneda Fiat'!E1919-'Moneda Fiat'!F1919)</f>
        <v>0</v>
      </c>
    </row>
    <row r="1920" spans="1:11" ht="15" customHeight="1" x14ac:dyDescent="0.25">
      <c r="A1920" s="13"/>
      <c r="B1920" s="14"/>
      <c r="C1920" s="60"/>
      <c r="D1920" s="61" t="e">
        <f>Tabla33[[#This Row],[CANTIDADEN FIAT]]/E1920</f>
        <v>#DIV/0!</v>
      </c>
      <c r="E1920" s="6"/>
      <c r="F1920" s="6"/>
      <c r="G1920" s="2"/>
      <c r="H1920" s="16"/>
      <c r="I1920" s="16"/>
      <c r="J1920" s="16"/>
      <c r="K1920" s="3">
        <f>IF('Moneda Fiat'!A1920="Venta",(E1920+F1920)*-1,'Moneda Fiat'!E1920-'Moneda Fiat'!F1920)</f>
        <v>0</v>
      </c>
    </row>
    <row r="1921" spans="1:11" ht="15" customHeight="1" x14ac:dyDescent="0.25">
      <c r="A1921" s="13"/>
      <c r="B1921" s="14"/>
      <c r="C1921" s="60"/>
      <c r="D1921" s="61" t="e">
        <f>Tabla33[[#This Row],[CANTIDADEN FIAT]]/E1921</f>
        <v>#DIV/0!</v>
      </c>
      <c r="E1921" s="6"/>
      <c r="F1921" s="6"/>
      <c r="G1921" s="2"/>
      <c r="H1921" s="16"/>
      <c r="I1921" s="16"/>
      <c r="J1921" s="16"/>
      <c r="K1921" s="3">
        <f>IF('Moneda Fiat'!A1921="Venta",(E1921+F1921)*-1,'Moneda Fiat'!E1921-'Moneda Fiat'!F1921)</f>
        <v>0</v>
      </c>
    </row>
    <row r="1922" spans="1:11" ht="15" customHeight="1" x14ac:dyDescent="0.25">
      <c r="A1922" s="13"/>
      <c r="B1922" s="14"/>
      <c r="C1922" s="60"/>
      <c r="D1922" s="61" t="e">
        <f>Tabla33[[#This Row],[CANTIDADEN FIAT]]/E1922</f>
        <v>#DIV/0!</v>
      </c>
      <c r="E1922" s="6"/>
      <c r="F1922" s="6"/>
      <c r="G1922" s="2"/>
      <c r="H1922" s="16"/>
      <c r="I1922" s="16"/>
      <c r="J1922" s="16"/>
      <c r="K1922" s="3">
        <f>IF('Moneda Fiat'!A1922="Venta",(E1922+F1922)*-1,'Moneda Fiat'!E1922-'Moneda Fiat'!F1922)</f>
        <v>0</v>
      </c>
    </row>
    <row r="1923" spans="1:11" ht="15" customHeight="1" x14ac:dyDescent="0.25">
      <c r="A1923" s="13"/>
      <c r="B1923" s="14"/>
      <c r="C1923" s="60"/>
      <c r="D1923" s="61" t="e">
        <f>Tabla33[[#This Row],[CANTIDADEN FIAT]]/E1923</f>
        <v>#DIV/0!</v>
      </c>
      <c r="E1923" s="6"/>
      <c r="F1923" s="6"/>
      <c r="G1923" s="2"/>
      <c r="H1923" s="16"/>
      <c r="I1923" s="16"/>
      <c r="J1923" s="16"/>
      <c r="K1923" s="3">
        <f>IF('Moneda Fiat'!A1923="Venta",(E1923+F1923)*-1,'Moneda Fiat'!E1923-'Moneda Fiat'!F1923)</f>
        <v>0</v>
      </c>
    </row>
    <row r="1924" spans="1:11" ht="15" customHeight="1" x14ac:dyDescent="0.25">
      <c r="A1924" s="13"/>
      <c r="B1924" s="14"/>
      <c r="C1924" s="60"/>
      <c r="D1924" s="61" t="e">
        <f>Tabla33[[#This Row],[CANTIDADEN FIAT]]/E1924</f>
        <v>#DIV/0!</v>
      </c>
      <c r="E1924" s="6"/>
      <c r="F1924" s="6"/>
      <c r="G1924" s="2"/>
      <c r="H1924" s="16"/>
      <c r="I1924" s="16"/>
      <c r="J1924" s="16"/>
      <c r="K1924" s="3">
        <f>IF('Moneda Fiat'!A1924="Venta",(E1924+F1924)*-1,'Moneda Fiat'!E1924-'Moneda Fiat'!F1924)</f>
        <v>0</v>
      </c>
    </row>
    <row r="1925" spans="1:11" ht="15" customHeight="1" x14ac:dyDescent="0.25">
      <c r="A1925" s="13"/>
      <c r="B1925" s="14"/>
      <c r="C1925" s="60"/>
      <c r="D1925" s="61" t="e">
        <f>Tabla33[[#This Row],[CANTIDADEN FIAT]]/E1925</f>
        <v>#DIV/0!</v>
      </c>
      <c r="E1925" s="6"/>
      <c r="F1925" s="6"/>
      <c r="G1925" s="2"/>
      <c r="H1925" s="16"/>
      <c r="I1925" s="16"/>
      <c r="J1925" s="16"/>
      <c r="K1925" s="3">
        <f>IF('Moneda Fiat'!A1925="Venta",(E1925+F1925)*-1,'Moneda Fiat'!E1925-'Moneda Fiat'!F1925)</f>
        <v>0</v>
      </c>
    </row>
    <row r="1926" spans="1:11" ht="15" customHeight="1" x14ac:dyDescent="0.25">
      <c r="A1926" s="13"/>
      <c r="B1926" s="14"/>
      <c r="C1926" s="60"/>
      <c r="D1926" s="61" t="e">
        <f>Tabla33[[#This Row],[CANTIDADEN FIAT]]/E1926</f>
        <v>#DIV/0!</v>
      </c>
      <c r="E1926" s="6"/>
      <c r="F1926" s="6"/>
      <c r="G1926" s="2"/>
      <c r="H1926" s="16"/>
      <c r="I1926" s="16"/>
      <c r="J1926" s="16"/>
      <c r="K1926" s="3">
        <f>IF('Moneda Fiat'!A1926="Venta",(E1926+F1926)*-1,'Moneda Fiat'!E1926-'Moneda Fiat'!F1926)</f>
        <v>0</v>
      </c>
    </row>
    <row r="1927" spans="1:11" ht="15" customHeight="1" x14ac:dyDescent="0.25">
      <c r="A1927" s="13"/>
      <c r="B1927" s="14"/>
      <c r="C1927" s="60"/>
      <c r="D1927" s="61" t="e">
        <f>Tabla33[[#This Row],[CANTIDADEN FIAT]]/E1927</f>
        <v>#DIV/0!</v>
      </c>
      <c r="E1927" s="6"/>
      <c r="F1927" s="6"/>
      <c r="G1927" s="2"/>
      <c r="H1927" s="16"/>
      <c r="I1927" s="16"/>
      <c r="J1927" s="5"/>
      <c r="K1927" s="3">
        <f>IF('Moneda Fiat'!A1927="Venta",(E1927+F1927)*-1,'Moneda Fiat'!E1927-'Moneda Fiat'!F1927)</f>
        <v>0</v>
      </c>
    </row>
    <row r="1928" spans="1:11" ht="15" customHeight="1" x14ac:dyDescent="0.25">
      <c r="A1928" s="13"/>
      <c r="B1928" s="14"/>
      <c r="C1928" s="60"/>
      <c r="D1928" s="61" t="e">
        <f>Tabla33[[#This Row],[CANTIDADEN FIAT]]/E1928</f>
        <v>#DIV/0!</v>
      </c>
      <c r="E1928" s="6"/>
      <c r="F1928" s="6"/>
      <c r="G1928" s="2"/>
      <c r="H1928" s="16"/>
      <c r="I1928" s="16"/>
      <c r="J1928" s="16"/>
      <c r="K1928" s="3">
        <f>IF('Moneda Fiat'!A1928="Venta",(E1928+F1928)*-1,'Moneda Fiat'!E1928-'Moneda Fiat'!F1928)</f>
        <v>0</v>
      </c>
    </row>
    <row r="1929" spans="1:11" ht="15" customHeight="1" x14ac:dyDescent="0.25">
      <c r="A1929" s="13"/>
      <c r="B1929" s="14"/>
      <c r="C1929" s="60"/>
      <c r="D1929" s="61" t="e">
        <f>Tabla33[[#This Row],[CANTIDADEN FIAT]]/E1929</f>
        <v>#DIV/0!</v>
      </c>
      <c r="E1929" s="6"/>
      <c r="F1929" s="6"/>
      <c r="G1929" s="2"/>
      <c r="H1929" s="16"/>
      <c r="I1929" s="16"/>
      <c r="J1929" s="16"/>
      <c r="K1929" s="3">
        <f>IF('Moneda Fiat'!A1929="Venta",(E1929+F1929)*-1,'Moneda Fiat'!E1929-'Moneda Fiat'!F1929)</f>
        <v>0</v>
      </c>
    </row>
    <row r="1930" spans="1:11" ht="15" customHeight="1" x14ac:dyDescent="0.25">
      <c r="A1930" s="13"/>
      <c r="B1930" s="14"/>
      <c r="C1930" s="60"/>
      <c r="D1930" s="61" t="e">
        <f>Tabla33[[#This Row],[CANTIDADEN FIAT]]/E1930</f>
        <v>#DIV/0!</v>
      </c>
      <c r="E1930" s="6"/>
      <c r="F1930" s="6"/>
      <c r="G1930" s="2"/>
      <c r="H1930" s="16"/>
      <c r="I1930" s="16"/>
      <c r="J1930" s="16"/>
      <c r="K1930" s="3">
        <f>IF('Moneda Fiat'!A1930="Venta",(E1930+F1930)*-1,'Moneda Fiat'!E1930-'Moneda Fiat'!F1930)</f>
        <v>0</v>
      </c>
    </row>
    <row r="1931" spans="1:11" ht="15" customHeight="1" x14ac:dyDescent="0.25">
      <c r="A1931" s="13"/>
      <c r="B1931" s="14"/>
      <c r="C1931" s="60"/>
      <c r="D1931" s="61" t="e">
        <f>Tabla33[[#This Row],[CANTIDADEN FIAT]]/E1931</f>
        <v>#DIV/0!</v>
      </c>
      <c r="E1931" s="6"/>
      <c r="F1931" s="6"/>
      <c r="G1931" s="2"/>
      <c r="H1931" s="16"/>
      <c r="I1931" s="16"/>
      <c r="J1931" s="16"/>
      <c r="K1931" s="3">
        <f>IF('Moneda Fiat'!A1931="Venta",(E1931+F1931)*-1,'Moneda Fiat'!E1931-'Moneda Fiat'!F1931)</f>
        <v>0</v>
      </c>
    </row>
    <row r="1932" spans="1:11" ht="15" customHeight="1" x14ac:dyDescent="0.25">
      <c r="A1932" s="13"/>
      <c r="B1932" s="14"/>
      <c r="C1932" s="60"/>
      <c r="D1932" s="61" t="e">
        <f>Tabla33[[#This Row],[CANTIDADEN FIAT]]/E1932</f>
        <v>#DIV/0!</v>
      </c>
      <c r="E1932" s="6"/>
      <c r="F1932" s="6"/>
      <c r="G1932" s="2"/>
      <c r="H1932" s="16"/>
      <c r="I1932" s="16"/>
      <c r="J1932" s="16"/>
      <c r="K1932" s="3">
        <f>IF('Moneda Fiat'!A1932="Venta",(E1932+F1932)*-1,'Moneda Fiat'!E1932-'Moneda Fiat'!F1932)</f>
        <v>0</v>
      </c>
    </row>
    <row r="1933" spans="1:11" ht="15" customHeight="1" x14ac:dyDescent="0.25">
      <c r="A1933" s="13"/>
      <c r="B1933" s="14"/>
      <c r="C1933" s="60"/>
      <c r="D1933" s="61" t="e">
        <f>Tabla33[[#This Row],[CANTIDADEN FIAT]]/E1933</f>
        <v>#DIV/0!</v>
      </c>
      <c r="E1933" s="6"/>
      <c r="F1933" s="6"/>
      <c r="G1933" s="2"/>
      <c r="H1933" s="16"/>
      <c r="I1933" s="16"/>
      <c r="J1933" s="16"/>
      <c r="K1933" s="3">
        <f>IF('Moneda Fiat'!A1933="Venta",(E1933+F1933)*-1,'Moneda Fiat'!E1933-'Moneda Fiat'!F1933)</f>
        <v>0</v>
      </c>
    </row>
    <row r="1934" spans="1:11" ht="15" customHeight="1" x14ac:dyDescent="0.25">
      <c r="A1934" s="13"/>
      <c r="B1934" s="14"/>
      <c r="C1934" s="60"/>
      <c r="D1934" s="61" t="e">
        <f>Tabla33[[#This Row],[CANTIDADEN FIAT]]/E1934</f>
        <v>#DIV/0!</v>
      </c>
      <c r="E1934" s="6"/>
      <c r="F1934" s="6"/>
      <c r="G1934" s="2"/>
      <c r="H1934" s="16"/>
      <c r="I1934" s="16"/>
      <c r="J1934" s="16"/>
      <c r="K1934" s="3">
        <f>IF('Moneda Fiat'!A1934="Venta",(E1934+F1934)*-1,'Moneda Fiat'!E1934-'Moneda Fiat'!F1934)</f>
        <v>0</v>
      </c>
    </row>
    <row r="1935" spans="1:11" ht="15" customHeight="1" x14ac:dyDescent="0.25">
      <c r="A1935" s="13"/>
      <c r="B1935" s="14"/>
      <c r="C1935" s="60"/>
      <c r="D1935" s="61" t="e">
        <f>Tabla33[[#This Row],[CANTIDADEN FIAT]]/E1935</f>
        <v>#DIV/0!</v>
      </c>
      <c r="E1935" s="6"/>
      <c r="F1935" s="6"/>
      <c r="G1935" s="2"/>
      <c r="H1935" s="16"/>
      <c r="I1935" s="16"/>
      <c r="J1935" s="16"/>
      <c r="K1935" s="3">
        <f>IF('Moneda Fiat'!A1935="Venta",(E1935+F1935)*-1,'Moneda Fiat'!E1935-'Moneda Fiat'!F1935)</f>
        <v>0</v>
      </c>
    </row>
    <row r="1936" spans="1:11" ht="15" customHeight="1" x14ac:dyDescent="0.25">
      <c r="A1936" s="13"/>
      <c r="B1936" s="14"/>
      <c r="C1936" s="60"/>
      <c r="D1936" s="61" t="e">
        <f>Tabla33[[#This Row],[CANTIDADEN FIAT]]/E1936</f>
        <v>#DIV/0!</v>
      </c>
      <c r="E1936" s="6"/>
      <c r="F1936" s="6"/>
      <c r="G1936" s="2"/>
      <c r="H1936" s="5"/>
      <c r="I1936" s="5"/>
      <c r="J1936" s="16"/>
      <c r="K1936" s="3">
        <f>IF('Moneda Fiat'!A1936="Venta",(E1936+F1936)*-1,'Moneda Fiat'!E1936-'Moneda Fiat'!F1936)</f>
        <v>0</v>
      </c>
    </row>
    <row r="1937" spans="1:11" ht="15" customHeight="1" x14ac:dyDescent="0.25">
      <c r="A1937" s="13"/>
      <c r="B1937" s="14"/>
      <c r="C1937" s="60"/>
      <c r="D1937" s="61" t="e">
        <f>Tabla33[[#This Row],[CANTIDADEN FIAT]]/E1937</f>
        <v>#DIV/0!</v>
      </c>
      <c r="E1937" s="6"/>
      <c r="F1937" s="6"/>
      <c r="G1937" s="2"/>
      <c r="H1937" s="16"/>
      <c r="I1937" s="16"/>
      <c r="J1937" s="16"/>
      <c r="K1937" s="3">
        <f>IF('Moneda Fiat'!A1937="Venta",(E1937+F1937)*-1,'Moneda Fiat'!E1937-'Moneda Fiat'!F1937)</f>
        <v>0</v>
      </c>
    </row>
    <row r="1938" spans="1:11" ht="15" customHeight="1" x14ac:dyDescent="0.25">
      <c r="A1938" s="13"/>
      <c r="B1938" s="14"/>
      <c r="C1938" s="60"/>
      <c r="D1938" s="61" t="e">
        <f>Tabla33[[#This Row],[CANTIDADEN FIAT]]/E1938</f>
        <v>#DIV/0!</v>
      </c>
      <c r="E1938" s="6"/>
      <c r="F1938" s="6"/>
      <c r="G1938" s="2"/>
      <c r="H1938" s="16"/>
      <c r="I1938" s="16"/>
      <c r="J1938" s="16"/>
      <c r="K1938" s="3">
        <f>IF('Moneda Fiat'!A1938="Venta",(E1938+F1938)*-1,'Moneda Fiat'!E1938-'Moneda Fiat'!F1938)</f>
        <v>0</v>
      </c>
    </row>
    <row r="1939" spans="1:11" ht="15" customHeight="1" x14ac:dyDescent="0.25">
      <c r="A1939" s="13"/>
      <c r="B1939" s="14"/>
      <c r="C1939" s="60"/>
      <c r="D1939" s="61" t="e">
        <f>Tabla33[[#This Row],[CANTIDADEN FIAT]]/E1939</f>
        <v>#DIV/0!</v>
      </c>
      <c r="E1939" s="6"/>
      <c r="F1939" s="6"/>
      <c r="G1939" s="2"/>
      <c r="H1939" s="16"/>
      <c r="I1939" s="16"/>
      <c r="J1939" s="16"/>
      <c r="K1939" s="3">
        <f>IF('Moneda Fiat'!A1939="Venta",(E1939+F1939)*-1,'Moneda Fiat'!E1939-'Moneda Fiat'!F1939)</f>
        <v>0</v>
      </c>
    </row>
    <row r="1940" spans="1:11" ht="15" customHeight="1" x14ac:dyDescent="0.25">
      <c r="A1940" s="13"/>
      <c r="B1940" s="14"/>
      <c r="C1940" s="60"/>
      <c r="D1940" s="61" t="e">
        <f>Tabla33[[#This Row],[CANTIDADEN FIAT]]/E1940</f>
        <v>#DIV/0!</v>
      </c>
      <c r="E1940" s="6"/>
      <c r="F1940" s="6"/>
      <c r="G1940" s="2"/>
      <c r="H1940" s="16"/>
      <c r="I1940" s="16"/>
      <c r="J1940" s="16"/>
      <c r="K1940" s="3">
        <f>IF('Moneda Fiat'!A1940="Venta",(E1940+F1940)*-1,'Moneda Fiat'!E1940-'Moneda Fiat'!F1940)</f>
        <v>0</v>
      </c>
    </row>
    <row r="1941" spans="1:11" ht="15" customHeight="1" x14ac:dyDescent="0.25">
      <c r="A1941" s="13"/>
      <c r="B1941" s="14"/>
      <c r="C1941" s="60"/>
      <c r="D1941" s="61" t="e">
        <f>Tabla33[[#This Row],[CANTIDADEN FIAT]]/E1941</f>
        <v>#DIV/0!</v>
      </c>
      <c r="E1941" s="6"/>
      <c r="F1941" s="6"/>
      <c r="G1941" s="2"/>
      <c r="H1941" s="16"/>
      <c r="I1941" s="16"/>
      <c r="J1941" s="16"/>
      <c r="K1941" s="3">
        <f>IF('Moneda Fiat'!A1941="Venta",(E1941+F1941)*-1,'Moneda Fiat'!E1941-'Moneda Fiat'!F1941)</f>
        <v>0</v>
      </c>
    </row>
    <row r="1942" spans="1:11" ht="15" customHeight="1" x14ac:dyDescent="0.25">
      <c r="A1942" s="13"/>
      <c r="B1942" s="14"/>
      <c r="C1942" s="60"/>
      <c r="D1942" s="61" t="e">
        <f>Tabla33[[#This Row],[CANTIDADEN FIAT]]/E1942</f>
        <v>#DIV/0!</v>
      </c>
      <c r="E1942" s="6"/>
      <c r="F1942" s="6"/>
      <c r="G1942" s="2"/>
      <c r="H1942" s="16"/>
      <c r="I1942" s="16"/>
      <c r="J1942" s="16"/>
      <c r="K1942" s="3">
        <f>IF('Moneda Fiat'!A1942="Venta",(E1942+F1942)*-1,'Moneda Fiat'!E1942-'Moneda Fiat'!F1942)</f>
        <v>0</v>
      </c>
    </row>
    <row r="1943" spans="1:11" ht="15" customHeight="1" x14ac:dyDescent="0.25">
      <c r="A1943" s="13"/>
      <c r="B1943" s="14"/>
      <c r="C1943" s="60"/>
      <c r="D1943" s="61" t="e">
        <f>Tabla33[[#This Row],[CANTIDADEN FIAT]]/E1943</f>
        <v>#DIV/0!</v>
      </c>
      <c r="E1943" s="6"/>
      <c r="F1943" s="6"/>
      <c r="G1943" s="2"/>
      <c r="H1943" s="16"/>
      <c r="I1943" s="16"/>
      <c r="J1943" s="16"/>
      <c r="K1943" s="3">
        <f>IF('Moneda Fiat'!A1943="Venta",(E1943+F1943)*-1,'Moneda Fiat'!E1943-'Moneda Fiat'!F1943)</f>
        <v>0</v>
      </c>
    </row>
    <row r="1944" spans="1:11" ht="15" customHeight="1" x14ac:dyDescent="0.25">
      <c r="A1944" s="13"/>
      <c r="B1944" s="14"/>
      <c r="C1944" s="60"/>
      <c r="D1944" s="61" t="e">
        <f>Tabla33[[#This Row],[CANTIDADEN FIAT]]/E1944</f>
        <v>#DIV/0!</v>
      </c>
      <c r="E1944" s="6"/>
      <c r="F1944" s="6"/>
      <c r="G1944" s="2"/>
      <c r="H1944" s="16"/>
      <c r="I1944" s="16"/>
      <c r="J1944" s="16"/>
      <c r="K1944" s="3">
        <f>IF('Moneda Fiat'!A1944="Venta",(E1944+F1944)*-1,'Moneda Fiat'!E1944-'Moneda Fiat'!F1944)</f>
        <v>0</v>
      </c>
    </row>
    <row r="1945" spans="1:11" ht="15" customHeight="1" x14ac:dyDescent="0.25">
      <c r="A1945" s="13"/>
      <c r="B1945" s="14"/>
      <c r="C1945" s="60"/>
      <c r="D1945" s="61" t="e">
        <f>Tabla33[[#This Row],[CANTIDADEN FIAT]]/E1945</f>
        <v>#DIV/0!</v>
      </c>
      <c r="E1945" s="6"/>
      <c r="F1945" s="6"/>
      <c r="G1945" s="2"/>
      <c r="H1945" s="16"/>
      <c r="I1945" s="16"/>
      <c r="J1945" s="16"/>
      <c r="K1945" s="3">
        <f>IF('Moneda Fiat'!A1945="Venta",(E1945+F1945)*-1,'Moneda Fiat'!E1945-'Moneda Fiat'!F1945)</f>
        <v>0</v>
      </c>
    </row>
    <row r="1946" spans="1:11" ht="15" customHeight="1" x14ac:dyDescent="0.25">
      <c r="A1946" s="13"/>
      <c r="B1946" s="14"/>
      <c r="C1946" s="60"/>
      <c r="D1946" s="61" t="e">
        <f>Tabla33[[#This Row],[CANTIDADEN FIAT]]/E1946</f>
        <v>#DIV/0!</v>
      </c>
      <c r="E1946" s="6"/>
      <c r="F1946" s="6"/>
      <c r="G1946" s="2"/>
      <c r="H1946" s="16"/>
      <c r="I1946" s="16"/>
      <c r="J1946" s="16"/>
      <c r="K1946" s="3">
        <f>IF('Moneda Fiat'!A1946="Venta",(E1946+F1946)*-1,'Moneda Fiat'!E1946-'Moneda Fiat'!F1946)</f>
        <v>0</v>
      </c>
    </row>
    <row r="1947" spans="1:11" ht="15" customHeight="1" x14ac:dyDescent="0.25">
      <c r="A1947" s="13"/>
      <c r="B1947" s="14"/>
      <c r="C1947" s="60"/>
      <c r="D1947" s="61" t="e">
        <f>Tabla33[[#This Row],[CANTIDADEN FIAT]]/E1947</f>
        <v>#DIV/0!</v>
      </c>
      <c r="E1947" s="6"/>
      <c r="F1947" s="6"/>
      <c r="G1947" s="2"/>
      <c r="H1947" s="16"/>
      <c r="I1947" s="16"/>
      <c r="J1947" s="16"/>
      <c r="K1947" s="3">
        <f>IF('Moneda Fiat'!A1947="Venta",(E1947+F1947)*-1,'Moneda Fiat'!E1947-'Moneda Fiat'!F1947)</f>
        <v>0</v>
      </c>
    </row>
    <row r="1948" spans="1:11" ht="15" customHeight="1" x14ac:dyDescent="0.25">
      <c r="A1948" s="13"/>
      <c r="B1948" s="14"/>
      <c r="C1948" s="60"/>
      <c r="D1948" s="61" t="e">
        <f>Tabla33[[#This Row],[CANTIDADEN FIAT]]/E1948</f>
        <v>#DIV/0!</v>
      </c>
      <c r="E1948" s="6"/>
      <c r="F1948" s="6"/>
      <c r="G1948" s="2"/>
      <c r="H1948" s="16"/>
      <c r="I1948" s="16"/>
      <c r="J1948" s="16"/>
      <c r="K1948" s="3">
        <f>IF('Moneda Fiat'!A1948="Venta",(E1948+F1948)*-1,'Moneda Fiat'!E1948-'Moneda Fiat'!F1948)</f>
        <v>0</v>
      </c>
    </row>
    <row r="1949" spans="1:11" ht="15" customHeight="1" x14ac:dyDescent="0.25">
      <c r="A1949" s="13"/>
      <c r="B1949" s="14"/>
      <c r="C1949" s="60"/>
      <c r="D1949" s="61" t="e">
        <f>Tabla33[[#This Row],[CANTIDADEN FIAT]]/E1949</f>
        <v>#DIV/0!</v>
      </c>
      <c r="E1949" s="6"/>
      <c r="F1949" s="6"/>
      <c r="G1949" s="2"/>
      <c r="H1949" s="16"/>
      <c r="I1949" s="16"/>
      <c r="J1949" s="16"/>
      <c r="K1949" s="3">
        <f>IF('Moneda Fiat'!A1949="Venta",(E1949+F1949)*-1,'Moneda Fiat'!E1949-'Moneda Fiat'!F1949)</f>
        <v>0</v>
      </c>
    </row>
    <row r="1950" spans="1:11" ht="15" customHeight="1" x14ac:dyDescent="0.25">
      <c r="A1950" s="13"/>
      <c r="B1950" s="14"/>
      <c r="C1950" s="60"/>
      <c r="D1950" s="61" t="e">
        <f>Tabla33[[#This Row],[CANTIDADEN FIAT]]/E1950</f>
        <v>#DIV/0!</v>
      </c>
      <c r="E1950" s="6"/>
      <c r="F1950" s="6"/>
      <c r="G1950" s="2"/>
      <c r="H1950" s="16"/>
      <c r="I1950" s="16"/>
      <c r="J1950" s="16"/>
      <c r="K1950" s="3">
        <f>IF('Moneda Fiat'!A1950="Venta",(E1950+F1950)*-1,'Moneda Fiat'!E1950-'Moneda Fiat'!F1950)</f>
        <v>0</v>
      </c>
    </row>
    <row r="1951" spans="1:11" ht="15" customHeight="1" x14ac:dyDescent="0.25">
      <c r="A1951" s="13"/>
      <c r="B1951" s="14"/>
      <c r="C1951" s="60"/>
      <c r="D1951" s="61" t="e">
        <f>Tabla33[[#This Row],[CANTIDADEN FIAT]]/E1951</f>
        <v>#DIV/0!</v>
      </c>
      <c r="E1951" s="6"/>
      <c r="F1951" s="6"/>
      <c r="G1951" s="2"/>
      <c r="H1951" s="16"/>
      <c r="I1951" s="16"/>
      <c r="J1951" s="16"/>
      <c r="K1951" s="3">
        <f>IF('Moneda Fiat'!A1951="Venta",(E1951+F1951)*-1,'Moneda Fiat'!E1951-'Moneda Fiat'!F1951)</f>
        <v>0</v>
      </c>
    </row>
    <row r="1952" spans="1:11" ht="15" customHeight="1" x14ac:dyDescent="0.25">
      <c r="A1952" s="13"/>
      <c r="B1952" s="14"/>
      <c r="C1952" s="60"/>
      <c r="D1952" s="61" t="e">
        <f>Tabla33[[#This Row],[CANTIDADEN FIAT]]/E1952</f>
        <v>#DIV/0!</v>
      </c>
      <c r="E1952" s="6"/>
      <c r="F1952" s="6"/>
      <c r="G1952" s="2"/>
      <c r="H1952" s="16"/>
      <c r="I1952" s="16"/>
      <c r="J1952" s="5"/>
      <c r="K1952" s="3">
        <f>IF('Moneda Fiat'!A1952="Venta",(E1952+F1952)*-1,'Moneda Fiat'!E1952-'Moneda Fiat'!F1952)</f>
        <v>0</v>
      </c>
    </row>
    <row r="1953" spans="1:11" ht="15" customHeight="1" x14ac:dyDescent="0.25">
      <c r="A1953" s="13"/>
      <c r="B1953" s="14"/>
      <c r="C1953" s="60"/>
      <c r="D1953" s="61" t="e">
        <f>Tabla33[[#This Row],[CANTIDADEN FIAT]]/E1953</f>
        <v>#DIV/0!</v>
      </c>
      <c r="E1953" s="6"/>
      <c r="F1953" s="6"/>
      <c r="G1953" s="2"/>
      <c r="H1953" s="16"/>
      <c r="I1953" s="16"/>
      <c r="J1953" s="16"/>
      <c r="K1953" s="3">
        <f>IF('Moneda Fiat'!A1953="Venta",(E1953+F1953)*-1,'Moneda Fiat'!E1953-'Moneda Fiat'!F1953)</f>
        <v>0</v>
      </c>
    </row>
    <row r="1954" spans="1:11" ht="15" customHeight="1" x14ac:dyDescent="0.25">
      <c r="A1954" s="13"/>
      <c r="B1954" s="14"/>
      <c r="C1954" s="60"/>
      <c r="D1954" s="61" t="e">
        <f>Tabla33[[#This Row],[CANTIDADEN FIAT]]/E1954</f>
        <v>#DIV/0!</v>
      </c>
      <c r="E1954" s="6"/>
      <c r="F1954" s="6"/>
      <c r="G1954" s="2"/>
      <c r="H1954" s="16"/>
      <c r="I1954" s="16"/>
      <c r="J1954" s="16"/>
      <c r="K1954" s="3">
        <f>IF('Moneda Fiat'!A1954="Venta",(E1954+F1954)*-1,'Moneda Fiat'!E1954-'Moneda Fiat'!F1954)</f>
        <v>0</v>
      </c>
    </row>
    <row r="1955" spans="1:11" ht="15" customHeight="1" x14ac:dyDescent="0.25">
      <c r="A1955" s="13"/>
      <c r="B1955" s="14"/>
      <c r="C1955" s="60"/>
      <c r="D1955" s="61" t="e">
        <f>Tabla33[[#This Row],[CANTIDADEN FIAT]]/E1955</f>
        <v>#DIV/0!</v>
      </c>
      <c r="E1955" s="6"/>
      <c r="F1955" s="6"/>
      <c r="G1955" s="2"/>
      <c r="H1955" s="16"/>
      <c r="I1955" s="16"/>
      <c r="J1955" s="16"/>
      <c r="K1955" s="3">
        <f>IF('Moneda Fiat'!A1955="Venta",(E1955+F1955)*-1,'Moneda Fiat'!E1955-'Moneda Fiat'!F1955)</f>
        <v>0</v>
      </c>
    </row>
    <row r="1956" spans="1:11" ht="15" customHeight="1" x14ac:dyDescent="0.25">
      <c r="A1956" s="13"/>
      <c r="B1956" s="14"/>
      <c r="C1956" s="60"/>
      <c r="D1956" s="61" t="e">
        <f>Tabla33[[#This Row],[CANTIDADEN FIAT]]/E1956</f>
        <v>#DIV/0!</v>
      </c>
      <c r="E1956" s="6"/>
      <c r="F1956" s="6"/>
      <c r="G1956" s="2"/>
      <c r="H1956" s="16"/>
      <c r="I1956" s="16"/>
      <c r="J1956" s="16"/>
      <c r="K1956" s="3">
        <f>IF('Moneda Fiat'!A1956="Venta",(E1956+F1956)*-1,'Moneda Fiat'!E1956-'Moneda Fiat'!F1956)</f>
        <v>0</v>
      </c>
    </row>
    <row r="1957" spans="1:11" ht="15" customHeight="1" x14ac:dyDescent="0.25">
      <c r="A1957" s="13"/>
      <c r="B1957" s="14"/>
      <c r="C1957" s="60"/>
      <c r="D1957" s="61" t="e">
        <f>Tabla33[[#This Row],[CANTIDADEN FIAT]]/E1957</f>
        <v>#DIV/0!</v>
      </c>
      <c r="E1957" s="6"/>
      <c r="F1957" s="6"/>
      <c r="G1957" s="2"/>
      <c r="H1957" s="16"/>
      <c r="I1957" s="16"/>
      <c r="J1957" s="16"/>
      <c r="K1957" s="3">
        <f>IF('Moneda Fiat'!A1957="Venta",(E1957+F1957)*-1,'Moneda Fiat'!E1957-'Moneda Fiat'!F1957)</f>
        <v>0</v>
      </c>
    </row>
    <row r="1958" spans="1:11" ht="15" customHeight="1" x14ac:dyDescent="0.25">
      <c r="A1958" s="13"/>
      <c r="B1958" s="14"/>
      <c r="C1958" s="60"/>
      <c r="D1958" s="61" t="e">
        <f>Tabla33[[#This Row],[CANTIDADEN FIAT]]/E1958</f>
        <v>#DIV/0!</v>
      </c>
      <c r="E1958" s="6"/>
      <c r="F1958" s="6"/>
      <c r="G1958" s="2"/>
      <c r="H1958" s="16"/>
      <c r="I1958" s="16"/>
      <c r="J1958" s="16"/>
      <c r="K1958" s="3">
        <f>IF('Moneda Fiat'!A1958="Venta",(E1958+F1958)*-1,'Moneda Fiat'!E1958-'Moneda Fiat'!F1958)</f>
        <v>0</v>
      </c>
    </row>
    <row r="1959" spans="1:11" ht="15" customHeight="1" x14ac:dyDescent="0.25">
      <c r="A1959" s="13"/>
      <c r="B1959" s="14"/>
      <c r="C1959" s="60"/>
      <c r="D1959" s="61" t="e">
        <f>Tabla33[[#This Row],[CANTIDADEN FIAT]]/E1959</f>
        <v>#DIV/0!</v>
      </c>
      <c r="E1959" s="6"/>
      <c r="F1959" s="6"/>
      <c r="G1959" s="2"/>
      <c r="H1959" s="16"/>
      <c r="I1959" s="16"/>
      <c r="J1959" s="16"/>
      <c r="K1959" s="3">
        <f>IF('Moneda Fiat'!A1959="Venta",(E1959+F1959)*-1,'Moneda Fiat'!E1959-'Moneda Fiat'!F1959)</f>
        <v>0</v>
      </c>
    </row>
    <row r="1960" spans="1:11" ht="15" customHeight="1" x14ac:dyDescent="0.25">
      <c r="A1960" s="13"/>
      <c r="B1960" s="14"/>
      <c r="C1960" s="60"/>
      <c r="D1960" s="61" t="e">
        <f>Tabla33[[#This Row],[CANTIDADEN FIAT]]/E1960</f>
        <v>#DIV/0!</v>
      </c>
      <c r="E1960" s="6"/>
      <c r="F1960" s="6"/>
      <c r="G1960" s="2"/>
      <c r="H1960" s="16"/>
      <c r="I1960" s="16"/>
      <c r="J1960" s="16"/>
      <c r="K1960" s="3">
        <f>IF('Moneda Fiat'!A1960="Venta",(E1960+F1960)*-1,'Moneda Fiat'!E1960-'Moneda Fiat'!F1960)</f>
        <v>0</v>
      </c>
    </row>
    <row r="1961" spans="1:11" ht="15" customHeight="1" x14ac:dyDescent="0.25">
      <c r="A1961" s="13"/>
      <c r="B1961" s="14"/>
      <c r="C1961" s="60"/>
      <c r="D1961" s="61" t="e">
        <f>Tabla33[[#This Row],[CANTIDADEN FIAT]]/E1961</f>
        <v>#DIV/0!</v>
      </c>
      <c r="E1961" s="6"/>
      <c r="F1961" s="6"/>
      <c r="G1961" s="2"/>
      <c r="H1961" s="16"/>
      <c r="I1961" s="16"/>
      <c r="J1961" s="16"/>
      <c r="K1961" s="3">
        <f>IF('Moneda Fiat'!A1961="Venta",(E1961+F1961)*-1,'Moneda Fiat'!E1961-'Moneda Fiat'!F1961)</f>
        <v>0</v>
      </c>
    </row>
    <row r="1962" spans="1:11" ht="15" customHeight="1" x14ac:dyDescent="0.25">
      <c r="A1962" s="13"/>
      <c r="B1962" s="14"/>
      <c r="C1962" s="60"/>
      <c r="D1962" s="61" t="e">
        <f>Tabla33[[#This Row],[CANTIDADEN FIAT]]/E1962</f>
        <v>#DIV/0!</v>
      </c>
      <c r="E1962" s="6"/>
      <c r="F1962" s="6"/>
      <c r="G1962" s="2"/>
      <c r="H1962" s="16"/>
      <c r="I1962" s="16"/>
      <c r="J1962" s="16"/>
      <c r="K1962" s="3">
        <f>IF('Moneda Fiat'!A1962="Venta",(E1962+F1962)*-1,'Moneda Fiat'!E1962-'Moneda Fiat'!F1962)</f>
        <v>0</v>
      </c>
    </row>
    <row r="1963" spans="1:11" ht="15" customHeight="1" x14ac:dyDescent="0.25">
      <c r="A1963" s="13"/>
      <c r="B1963" s="14"/>
      <c r="C1963" s="60"/>
      <c r="D1963" s="61" t="e">
        <f>Tabla33[[#This Row],[CANTIDADEN FIAT]]/E1963</f>
        <v>#DIV/0!</v>
      </c>
      <c r="E1963" s="6"/>
      <c r="F1963" s="6"/>
      <c r="G1963" s="2"/>
      <c r="H1963" s="16"/>
      <c r="I1963" s="16"/>
      <c r="J1963" s="16"/>
      <c r="K1963" s="3">
        <f>IF('Moneda Fiat'!A1963="Venta",(E1963+F1963)*-1,'Moneda Fiat'!E1963-'Moneda Fiat'!F1963)</f>
        <v>0</v>
      </c>
    </row>
    <row r="1964" spans="1:11" ht="15" customHeight="1" x14ac:dyDescent="0.25">
      <c r="A1964" s="13"/>
      <c r="B1964" s="14"/>
      <c r="C1964" s="60"/>
      <c r="D1964" s="61" t="e">
        <f>Tabla33[[#This Row],[CANTIDADEN FIAT]]/E1964</f>
        <v>#DIV/0!</v>
      </c>
      <c r="E1964" s="6"/>
      <c r="F1964" s="6"/>
      <c r="G1964" s="2"/>
      <c r="H1964" s="16"/>
      <c r="I1964" s="16"/>
      <c r="J1964" s="16"/>
      <c r="K1964" s="3">
        <f>IF('Moneda Fiat'!A1964="Venta",(E1964+F1964)*-1,'Moneda Fiat'!E1964-'Moneda Fiat'!F1964)</f>
        <v>0</v>
      </c>
    </row>
    <row r="1965" spans="1:11" ht="15" customHeight="1" x14ac:dyDescent="0.25">
      <c r="A1965" s="13"/>
      <c r="B1965" s="14"/>
      <c r="C1965" s="60"/>
      <c r="D1965" s="61" t="e">
        <f>Tabla33[[#This Row],[CANTIDADEN FIAT]]/E1965</f>
        <v>#DIV/0!</v>
      </c>
      <c r="E1965" s="6"/>
      <c r="F1965" s="6"/>
      <c r="G1965" s="2"/>
      <c r="H1965" s="16"/>
      <c r="I1965" s="16"/>
      <c r="J1965" s="16"/>
      <c r="K1965" s="3">
        <f>IF('Moneda Fiat'!A1965="Venta",(E1965+F1965)*-1,'Moneda Fiat'!E1965-'Moneda Fiat'!F1965)</f>
        <v>0</v>
      </c>
    </row>
    <row r="1966" spans="1:11" ht="15" customHeight="1" x14ac:dyDescent="0.25">
      <c r="A1966" s="13"/>
      <c r="B1966" s="14"/>
      <c r="C1966" s="60"/>
      <c r="D1966" s="61" t="e">
        <f>Tabla33[[#This Row],[CANTIDADEN FIAT]]/E1966</f>
        <v>#DIV/0!</v>
      </c>
      <c r="E1966" s="6"/>
      <c r="F1966" s="6"/>
      <c r="G1966" s="2"/>
      <c r="H1966" s="16"/>
      <c r="I1966" s="16"/>
      <c r="J1966" s="16"/>
      <c r="K1966" s="3">
        <f>IF('Moneda Fiat'!A1966="Venta",(E1966+F1966)*-1,'Moneda Fiat'!E1966-'Moneda Fiat'!F1966)</f>
        <v>0</v>
      </c>
    </row>
    <row r="1967" spans="1:11" ht="15" customHeight="1" x14ac:dyDescent="0.25">
      <c r="A1967" s="13"/>
      <c r="B1967" s="14"/>
      <c r="C1967" s="60"/>
      <c r="D1967" s="61" t="e">
        <f>Tabla33[[#This Row],[CANTIDADEN FIAT]]/E1967</f>
        <v>#DIV/0!</v>
      </c>
      <c r="E1967" s="6"/>
      <c r="F1967" s="6"/>
      <c r="G1967" s="2"/>
      <c r="H1967" s="16"/>
      <c r="I1967" s="16"/>
      <c r="J1967" s="16"/>
      <c r="K1967" s="3">
        <f>IF('Moneda Fiat'!A1967="Venta",(E1967+F1967)*-1,'Moneda Fiat'!E1967-'Moneda Fiat'!F1967)</f>
        <v>0</v>
      </c>
    </row>
    <row r="1968" spans="1:11" ht="15" customHeight="1" x14ac:dyDescent="0.25">
      <c r="A1968" s="13"/>
      <c r="B1968" s="14"/>
      <c r="C1968" s="60"/>
      <c r="D1968" s="61" t="e">
        <f>Tabla33[[#This Row],[CANTIDADEN FIAT]]/E1968</f>
        <v>#DIV/0!</v>
      </c>
      <c r="E1968" s="6"/>
      <c r="F1968" s="6"/>
      <c r="G1968" s="2"/>
      <c r="H1968" s="16"/>
      <c r="I1968" s="16"/>
      <c r="J1968" s="16"/>
      <c r="K1968" s="3">
        <f>IF('Moneda Fiat'!A1968="Venta",(E1968+F1968)*-1,'Moneda Fiat'!E1968-'Moneda Fiat'!F1968)</f>
        <v>0</v>
      </c>
    </row>
    <row r="1969" spans="1:11" ht="15" customHeight="1" x14ac:dyDescent="0.25">
      <c r="A1969" s="13"/>
      <c r="B1969" s="14"/>
      <c r="C1969" s="60"/>
      <c r="D1969" s="61" t="e">
        <f>Tabla33[[#This Row],[CANTIDADEN FIAT]]/E1969</f>
        <v>#DIV/0!</v>
      </c>
      <c r="E1969" s="6"/>
      <c r="F1969" s="6"/>
      <c r="G1969" s="2"/>
      <c r="H1969" s="16"/>
      <c r="I1969" s="16"/>
      <c r="J1969" s="16"/>
      <c r="K1969" s="3">
        <f>IF('Moneda Fiat'!A1969="Venta",(E1969+F1969)*-1,'Moneda Fiat'!E1969-'Moneda Fiat'!F1969)</f>
        <v>0</v>
      </c>
    </row>
    <row r="1970" spans="1:11" ht="15" customHeight="1" x14ac:dyDescent="0.25">
      <c r="A1970" s="13"/>
      <c r="B1970" s="14"/>
      <c r="C1970" s="60"/>
      <c r="D1970" s="61" t="e">
        <f>Tabla33[[#This Row],[CANTIDADEN FIAT]]/E1970</f>
        <v>#DIV/0!</v>
      </c>
      <c r="E1970" s="6"/>
      <c r="F1970" s="6"/>
      <c r="G1970" s="2"/>
      <c r="H1970" s="16"/>
      <c r="I1970" s="16"/>
      <c r="J1970" s="16"/>
      <c r="K1970" s="3">
        <f>IF('Moneda Fiat'!A1970="Venta",(E1970+F1970)*-1,'Moneda Fiat'!E1970-'Moneda Fiat'!F1970)</f>
        <v>0</v>
      </c>
    </row>
    <row r="1971" spans="1:11" ht="15" customHeight="1" x14ac:dyDescent="0.25">
      <c r="A1971" s="13"/>
      <c r="B1971" s="14"/>
      <c r="C1971" s="60"/>
      <c r="D1971" s="61" t="e">
        <f>Tabla33[[#This Row],[CANTIDADEN FIAT]]/E1971</f>
        <v>#DIV/0!</v>
      </c>
      <c r="E1971" s="6"/>
      <c r="F1971" s="6"/>
      <c r="G1971" s="2"/>
      <c r="H1971" s="16"/>
      <c r="I1971" s="16"/>
      <c r="J1971" s="16"/>
      <c r="K1971" s="3">
        <f>IF('Moneda Fiat'!A1971="Venta",(E1971+F1971)*-1,'Moneda Fiat'!E1971-'Moneda Fiat'!F1971)</f>
        <v>0</v>
      </c>
    </row>
    <row r="1972" spans="1:11" ht="15" customHeight="1" x14ac:dyDescent="0.25">
      <c r="A1972" s="13"/>
      <c r="B1972" s="14"/>
      <c r="C1972" s="60"/>
      <c r="D1972" s="61" t="e">
        <f>Tabla33[[#This Row],[CANTIDADEN FIAT]]/E1972</f>
        <v>#DIV/0!</v>
      </c>
      <c r="E1972" s="6"/>
      <c r="F1972" s="6"/>
      <c r="G1972" s="2"/>
      <c r="H1972" s="16"/>
      <c r="I1972" s="16"/>
      <c r="J1972" s="16"/>
      <c r="K1972" s="3">
        <f>IF('Moneda Fiat'!A1972="Venta",(E1972+F1972)*-1,'Moneda Fiat'!E1972-'Moneda Fiat'!F1972)</f>
        <v>0</v>
      </c>
    </row>
    <row r="1973" spans="1:11" ht="15" customHeight="1" x14ac:dyDescent="0.25">
      <c r="A1973" s="13"/>
      <c r="B1973" s="14"/>
      <c r="C1973" s="60"/>
      <c r="D1973" s="61" t="e">
        <f>Tabla33[[#This Row],[CANTIDADEN FIAT]]/E1973</f>
        <v>#DIV/0!</v>
      </c>
      <c r="E1973" s="6"/>
      <c r="F1973" s="6"/>
      <c r="G1973" s="2"/>
      <c r="H1973" s="16"/>
      <c r="I1973" s="16"/>
      <c r="J1973" s="16"/>
      <c r="K1973" s="3">
        <f>IF('Moneda Fiat'!A1973="Venta",(E1973+F1973)*-1,'Moneda Fiat'!E1973-'Moneda Fiat'!F1973)</f>
        <v>0</v>
      </c>
    </row>
    <row r="1974" spans="1:11" ht="15" customHeight="1" x14ac:dyDescent="0.25">
      <c r="A1974" s="13"/>
      <c r="B1974" s="14"/>
      <c r="C1974" s="60"/>
      <c r="D1974" s="61" t="e">
        <f>Tabla33[[#This Row],[CANTIDADEN FIAT]]/E1974</f>
        <v>#DIV/0!</v>
      </c>
      <c r="E1974" s="6"/>
      <c r="F1974" s="6"/>
      <c r="G1974" s="2"/>
      <c r="H1974" s="16"/>
      <c r="I1974" s="16"/>
      <c r="J1974" s="16"/>
      <c r="K1974" s="3">
        <f>IF('Moneda Fiat'!A1974="Venta",(E1974+F1974)*-1,'Moneda Fiat'!E1974-'Moneda Fiat'!F1974)</f>
        <v>0</v>
      </c>
    </row>
    <row r="1975" spans="1:11" ht="15" customHeight="1" x14ac:dyDescent="0.25">
      <c r="A1975" s="13"/>
      <c r="B1975" s="14"/>
      <c r="C1975" s="60"/>
      <c r="D1975" s="61" t="e">
        <f>Tabla33[[#This Row],[CANTIDADEN FIAT]]/E1975</f>
        <v>#DIV/0!</v>
      </c>
      <c r="E1975" s="6"/>
      <c r="F1975" s="6"/>
      <c r="G1975" s="2"/>
      <c r="H1975" s="16"/>
      <c r="I1975" s="16"/>
      <c r="J1975" s="16"/>
      <c r="K1975" s="3">
        <f>IF('Moneda Fiat'!A1975="Venta",(E1975+F1975)*-1,'Moneda Fiat'!E1975-'Moneda Fiat'!F1975)</f>
        <v>0</v>
      </c>
    </row>
    <row r="1976" spans="1:11" ht="15" customHeight="1" x14ac:dyDescent="0.25">
      <c r="A1976" s="13"/>
      <c r="B1976" s="14"/>
      <c r="C1976" s="60"/>
      <c r="D1976" s="61" t="e">
        <f>Tabla33[[#This Row],[CANTIDADEN FIAT]]/E1976</f>
        <v>#DIV/0!</v>
      </c>
      <c r="E1976" s="6"/>
      <c r="F1976" s="6"/>
      <c r="G1976" s="2"/>
      <c r="H1976" s="16"/>
      <c r="I1976" s="16"/>
      <c r="J1976" s="16"/>
      <c r="K1976" s="3">
        <f>IF('Moneda Fiat'!A1976="Venta",(E1976+F1976)*-1,'Moneda Fiat'!E1976-'Moneda Fiat'!F1976)</f>
        <v>0</v>
      </c>
    </row>
    <row r="1977" spans="1:11" ht="15" customHeight="1" x14ac:dyDescent="0.25">
      <c r="A1977" s="13"/>
      <c r="B1977" s="14"/>
      <c r="C1977" s="60"/>
      <c r="D1977" s="61" t="e">
        <f>Tabla33[[#This Row],[CANTIDADEN FIAT]]/E1977</f>
        <v>#DIV/0!</v>
      </c>
      <c r="E1977" s="6"/>
      <c r="F1977" s="6"/>
      <c r="G1977" s="2"/>
      <c r="H1977" s="16"/>
      <c r="I1977" s="16"/>
      <c r="J1977" s="16"/>
      <c r="K1977" s="3">
        <f>IF('Moneda Fiat'!A1977="Venta",(E1977+F1977)*-1,'Moneda Fiat'!E1977-'Moneda Fiat'!F1977)</f>
        <v>0</v>
      </c>
    </row>
    <row r="1978" spans="1:11" ht="15" customHeight="1" x14ac:dyDescent="0.25">
      <c r="A1978" s="13"/>
      <c r="B1978" s="14"/>
      <c r="C1978" s="60"/>
      <c r="D1978" s="61" t="e">
        <f>Tabla33[[#This Row],[CANTIDADEN FIAT]]/E1978</f>
        <v>#DIV/0!</v>
      </c>
      <c r="E1978" s="6"/>
      <c r="F1978" s="6"/>
      <c r="G1978" s="2"/>
      <c r="H1978" s="16"/>
      <c r="I1978" s="16"/>
      <c r="J1978" s="16"/>
      <c r="K1978" s="3">
        <f>IF('Moneda Fiat'!A1978="Venta",(E1978+F1978)*-1,'Moneda Fiat'!E1978-'Moneda Fiat'!F1978)</f>
        <v>0</v>
      </c>
    </row>
    <row r="1979" spans="1:11" ht="15" customHeight="1" x14ac:dyDescent="0.25">
      <c r="A1979" s="13"/>
      <c r="B1979" s="14"/>
      <c r="C1979" s="60"/>
      <c r="D1979" s="61" t="e">
        <f>Tabla33[[#This Row],[CANTIDADEN FIAT]]/E1979</f>
        <v>#DIV/0!</v>
      </c>
      <c r="E1979" s="6"/>
      <c r="F1979" s="6"/>
      <c r="G1979" s="2"/>
      <c r="H1979" s="16"/>
      <c r="I1979" s="16"/>
      <c r="J1979" s="16"/>
      <c r="K1979" s="3">
        <f>IF('Moneda Fiat'!A1979="Venta",(E1979+F1979)*-1,'Moneda Fiat'!E1979-'Moneda Fiat'!F1979)</f>
        <v>0</v>
      </c>
    </row>
    <row r="1980" spans="1:11" ht="15" customHeight="1" x14ac:dyDescent="0.25">
      <c r="A1980" s="13"/>
      <c r="B1980" s="14"/>
      <c r="C1980" s="60"/>
      <c r="D1980" s="61" t="e">
        <f>Tabla33[[#This Row],[CANTIDADEN FIAT]]/E1980</f>
        <v>#DIV/0!</v>
      </c>
      <c r="E1980" s="6"/>
      <c r="F1980" s="6"/>
      <c r="G1980" s="2"/>
      <c r="H1980" s="16"/>
      <c r="I1980" s="16"/>
      <c r="J1980" s="16"/>
      <c r="K1980" s="3">
        <f>IF('Moneda Fiat'!A1980="Venta",(E1980+F1980)*-1,'Moneda Fiat'!E1980-'Moneda Fiat'!F1980)</f>
        <v>0</v>
      </c>
    </row>
    <row r="1981" spans="1:11" ht="15" customHeight="1" x14ac:dyDescent="0.25">
      <c r="A1981" s="13"/>
      <c r="B1981" s="14"/>
      <c r="C1981" s="60"/>
      <c r="D1981" s="61" t="e">
        <f>Tabla33[[#This Row],[CANTIDADEN FIAT]]/E1981</f>
        <v>#DIV/0!</v>
      </c>
      <c r="E1981" s="6"/>
      <c r="F1981" s="6"/>
      <c r="G1981" s="2"/>
      <c r="H1981" s="16"/>
      <c r="I1981" s="16"/>
      <c r="J1981" s="16"/>
      <c r="K1981" s="3">
        <f>IF('Moneda Fiat'!A1981="Venta",(E1981+F1981)*-1,'Moneda Fiat'!E1981-'Moneda Fiat'!F1981)</f>
        <v>0</v>
      </c>
    </row>
    <row r="1982" spans="1:11" ht="15" customHeight="1" x14ac:dyDescent="0.25">
      <c r="A1982" s="13"/>
      <c r="B1982" s="14"/>
      <c r="C1982" s="60"/>
      <c r="D1982" s="61" t="e">
        <f>Tabla33[[#This Row],[CANTIDADEN FIAT]]/E1982</f>
        <v>#DIV/0!</v>
      </c>
      <c r="E1982" s="6"/>
      <c r="F1982" s="6"/>
      <c r="G1982" s="2"/>
      <c r="H1982" s="16"/>
      <c r="I1982" s="16"/>
      <c r="J1982" s="16"/>
      <c r="K1982" s="3">
        <f>IF('Moneda Fiat'!A1982="Venta",(E1982+F1982)*-1,'Moneda Fiat'!E1982-'Moneda Fiat'!F1982)</f>
        <v>0</v>
      </c>
    </row>
    <row r="1983" spans="1:11" ht="15" customHeight="1" x14ac:dyDescent="0.25">
      <c r="A1983" s="13"/>
      <c r="B1983" s="14"/>
      <c r="C1983" s="60"/>
      <c r="D1983" s="61" t="e">
        <f>Tabla33[[#This Row],[CANTIDADEN FIAT]]/E1983</f>
        <v>#DIV/0!</v>
      </c>
      <c r="E1983" s="6"/>
      <c r="F1983" s="6"/>
      <c r="G1983" s="2"/>
      <c r="H1983" s="16"/>
      <c r="I1983" s="16"/>
      <c r="J1983" s="16"/>
      <c r="K1983" s="3">
        <f>IF('Moneda Fiat'!A1983="Venta",(E1983+F1983)*-1,'Moneda Fiat'!E1983-'Moneda Fiat'!F1983)</f>
        <v>0</v>
      </c>
    </row>
    <row r="1984" spans="1:11" ht="15" customHeight="1" x14ac:dyDescent="0.25">
      <c r="A1984" s="13"/>
      <c r="B1984" s="14"/>
      <c r="C1984" s="60"/>
      <c r="D1984" s="61" t="e">
        <f>Tabla33[[#This Row],[CANTIDADEN FIAT]]/E1984</f>
        <v>#DIV/0!</v>
      </c>
      <c r="E1984" s="6"/>
      <c r="F1984" s="6"/>
      <c r="G1984" s="2"/>
      <c r="H1984" s="16"/>
      <c r="I1984" s="16"/>
      <c r="J1984" s="16"/>
      <c r="K1984" s="3">
        <f>IF('Moneda Fiat'!A1984="Venta",(E1984+F1984)*-1,'Moneda Fiat'!E1984-'Moneda Fiat'!F1984)</f>
        <v>0</v>
      </c>
    </row>
    <row r="1985" spans="1:11" ht="15" customHeight="1" x14ac:dyDescent="0.25">
      <c r="A1985" s="13"/>
      <c r="B1985" s="14"/>
      <c r="C1985" s="60"/>
      <c r="D1985" s="61" t="e">
        <f>Tabla33[[#This Row],[CANTIDADEN FIAT]]/E1985</f>
        <v>#DIV/0!</v>
      </c>
      <c r="E1985" s="6"/>
      <c r="F1985" s="6"/>
      <c r="G1985" s="2"/>
      <c r="H1985" s="16"/>
      <c r="I1985" s="16"/>
      <c r="J1985" s="16"/>
      <c r="K1985" s="3">
        <f>IF('Moneda Fiat'!A1985="Venta",(E1985+F1985)*-1,'Moneda Fiat'!E1985-'Moneda Fiat'!F1985)</f>
        <v>0</v>
      </c>
    </row>
    <row r="1986" spans="1:11" ht="15" customHeight="1" x14ac:dyDescent="0.25">
      <c r="A1986" s="13"/>
      <c r="B1986" s="14"/>
      <c r="C1986" s="60"/>
      <c r="D1986" s="61" t="e">
        <f>Tabla33[[#This Row],[CANTIDADEN FIAT]]/E1986</f>
        <v>#DIV/0!</v>
      </c>
      <c r="E1986" s="6"/>
      <c r="F1986" s="6"/>
      <c r="G1986" s="2"/>
      <c r="H1986" s="16"/>
      <c r="I1986" s="16"/>
      <c r="J1986" s="16"/>
      <c r="K1986" s="3">
        <f>IF('Moneda Fiat'!A1986="Venta",(E1986+F1986)*-1,'Moneda Fiat'!E1986-'Moneda Fiat'!F1986)</f>
        <v>0</v>
      </c>
    </row>
    <row r="1987" spans="1:11" ht="15" customHeight="1" x14ac:dyDescent="0.25">
      <c r="A1987" s="13"/>
      <c r="B1987" s="14"/>
      <c r="C1987" s="60"/>
      <c r="D1987" s="61" t="e">
        <f>Tabla33[[#This Row],[CANTIDADEN FIAT]]/E1987</f>
        <v>#DIV/0!</v>
      </c>
      <c r="E1987" s="6"/>
      <c r="F1987" s="6"/>
      <c r="G1987" s="2"/>
      <c r="H1987" s="16"/>
      <c r="I1987" s="16"/>
      <c r="J1987" s="16"/>
      <c r="K1987" s="3">
        <f>IF('Moneda Fiat'!A1987="Venta",(E1987+F1987)*-1,'Moneda Fiat'!E1987-'Moneda Fiat'!F1987)</f>
        <v>0</v>
      </c>
    </row>
    <row r="1988" spans="1:11" ht="15" customHeight="1" x14ac:dyDescent="0.25">
      <c r="A1988" s="13"/>
      <c r="B1988" s="14"/>
      <c r="C1988" s="60"/>
      <c r="D1988" s="61" t="e">
        <f>Tabla33[[#This Row],[CANTIDADEN FIAT]]/E1988</f>
        <v>#DIV/0!</v>
      </c>
      <c r="E1988" s="6"/>
      <c r="F1988" s="6"/>
      <c r="G1988" s="2"/>
      <c r="H1988" s="16"/>
      <c r="I1988" s="16"/>
      <c r="J1988" s="16"/>
      <c r="K1988" s="3">
        <f>IF('Moneda Fiat'!A1988="Venta",(E1988+F1988)*-1,'Moneda Fiat'!E1988-'Moneda Fiat'!F1988)</f>
        <v>0</v>
      </c>
    </row>
    <row r="1989" spans="1:11" ht="15" customHeight="1" x14ac:dyDescent="0.25">
      <c r="A1989" s="13"/>
      <c r="B1989" s="14"/>
      <c r="C1989" s="60"/>
      <c r="D1989" s="61" t="e">
        <f>Tabla33[[#This Row],[CANTIDADEN FIAT]]/E1989</f>
        <v>#DIV/0!</v>
      </c>
      <c r="E1989" s="6"/>
      <c r="F1989" s="6"/>
      <c r="G1989" s="2"/>
      <c r="H1989" s="16"/>
      <c r="I1989" s="16"/>
      <c r="J1989" s="16"/>
      <c r="K1989" s="3">
        <f>IF('Moneda Fiat'!A1989="Venta",(E1989+F1989)*-1,'Moneda Fiat'!E1989-'Moneda Fiat'!F1989)</f>
        <v>0</v>
      </c>
    </row>
    <row r="1990" spans="1:11" ht="15" customHeight="1" x14ac:dyDescent="0.25">
      <c r="A1990" s="13"/>
      <c r="B1990" s="14"/>
      <c r="C1990" s="60"/>
      <c r="D1990" s="61" t="e">
        <f>Tabla33[[#This Row],[CANTIDADEN FIAT]]/E1990</f>
        <v>#DIV/0!</v>
      </c>
      <c r="E1990" s="6"/>
      <c r="F1990" s="6"/>
      <c r="G1990" s="2"/>
      <c r="H1990" s="16"/>
      <c r="I1990" s="16"/>
      <c r="J1990" s="16"/>
      <c r="K1990" s="3">
        <f>IF('Moneda Fiat'!A1990="Venta",(E1990+F1990)*-1,'Moneda Fiat'!E1990-'Moneda Fiat'!F1990)</f>
        <v>0</v>
      </c>
    </row>
    <row r="1991" spans="1:11" ht="15" customHeight="1" x14ac:dyDescent="0.25">
      <c r="A1991" s="13"/>
      <c r="B1991" s="14"/>
      <c r="C1991" s="60"/>
      <c r="D1991" s="61" t="e">
        <f>Tabla33[[#This Row],[CANTIDADEN FIAT]]/E1991</f>
        <v>#DIV/0!</v>
      </c>
      <c r="E1991" s="6"/>
      <c r="F1991" s="6"/>
      <c r="G1991" s="2"/>
      <c r="H1991" s="16"/>
      <c r="I1991" s="16"/>
      <c r="J1991" s="16"/>
      <c r="K1991" s="3">
        <f>IF('Moneda Fiat'!A1991="Venta",(E1991+F1991)*-1,'Moneda Fiat'!E1991-'Moneda Fiat'!F1991)</f>
        <v>0</v>
      </c>
    </row>
    <row r="1992" spans="1:11" ht="15" customHeight="1" x14ac:dyDescent="0.25">
      <c r="A1992" s="13"/>
      <c r="B1992" s="14"/>
      <c r="C1992" s="60"/>
      <c r="D1992" s="61" t="e">
        <f>Tabla33[[#This Row],[CANTIDADEN FIAT]]/E1992</f>
        <v>#DIV/0!</v>
      </c>
      <c r="E1992" s="6"/>
      <c r="F1992" s="6"/>
      <c r="G1992" s="2"/>
      <c r="H1992" s="16"/>
      <c r="I1992" s="16"/>
      <c r="J1992" s="16"/>
      <c r="K1992" s="3">
        <f>IF('Moneda Fiat'!A1992="Venta",(E1992+F1992)*-1,'Moneda Fiat'!E1992-'Moneda Fiat'!F1992)</f>
        <v>0</v>
      </c>
    </row>
    <row r="1993" spans="1:11" ht="15" customHeight="1" x14ac:dyDescent="0.25">
      <c r="A1993" s="13"/>
      <c r="B1993" s="14"/>
      <c r="C1993" s="60"/>
      <c r="D1993" s="61" t="e">
        <f>Tabla33[[#This Row],[CANTIDADEN FIAT]]/E1993</f>
        <v>#DIV/0!</v>
      </c>
      <c r="E1993" s="6"/>
      <c r="F1993" s="6"/>
      <c r="G1993" s="2"/>
      <c r="H1993" s="16"/>
      <c r="I1993" s="16"/>
      <c r="J1993" s="16"/>
      <c r="K1993" s="3">
        <f>IF('Moneda Fiat'!A1993="Venta",(E1993+F1993)*-1,'Moneda Fiat'!E1993-'Moneda Fiat'!F1993)</f>
        <v>0</v>
      </c>
    </row>
    <row r="1994" spans="1:11" ht="15" customHeight="1" x14ac:dyDescent="0.25">
      <c r="A1994" s="13"/>
      <c r="B1994" s="14"/>
      <c r="C1994" s="60"/>
      <c r="D1994" s="61" t="e">
        <f>Tabla33[[#This Row],[CANTIDADEN FIAT]]/E1994</f>
        <v>#DIV/0!</v>
      </c>
      <c r="E1994" s="6"/>
      <c r="F1994" s="6"/>
      <c r="G1994" s="2"/>
      <c r="H1994" s="16"/>
      <c r="I1994" s="16"/>
      <c r="J1994" s="16"/>
      <c r="K1994" s="3">
        <f>IF('Moneda Fiat'!A1994="Venta",(E1994+F1994)*-1,'Moneda Fiat'!E1994-'Moneda Fiat'!F1994)</f>
        <v>0</v>
      </c>
    </row>
    <row r="1995" spans="1:11" ht="15" customHeight="1" x14ac:dyDescent="0.25">
      <c r="A1995" s="13"/>
      <c r="B1995" s="14"/>
      <c r="C1995" s="60"/>
      <c r="D1995" s="61" t="e">
        <f>Tabla33[[#This Row],[CANTIDADEN FIAT]]/E1995</f>
        <v>#DIV/0!</v>
      </c>
      <c r="E1995" s="6"/>
      <c r="F1995" s="6"/>
      <c r="G1995" s="2"/>
      <c r="H1995" s="16"/>
      <c r="I1995" s="16"/>
      <c r="J1995" s="16"/>
      <c r="K1995" s="3">
        <f>IF('Moneda Fiat'!A1995="Venta",(E1995+F1995)*-1,'Moneda Fiat'!E1995-'Moneda Fiat'!F1995)</f>
        <v>0</v>
      </c>
    </row>
    <row r="1996" spans="1:11" ht="15" customHeight="1" x14ac:dyDescent="0.25">
      <c r="A1996" s="13"/>
      <c r="B1996" s="14"/>
      <c r="C1996" s="60"/>
      <c r="D1996" s="61" t="e">
        <f>Tabla33[[#This Row],[CANTIDADEN FIAT]]/E1996</f>
        <v>#DIV/0!</v>
      </c>
      <c r="E1996" s="6"/>
      <c r="F1996" s="6"/>
      <c r="G1996" s="2"/>
      <c r="H1996" s="16"/>
      <c r="I1996" s="16"/>
      <c r="J1996" s="5"/>
      <c r="K1996" s="3">
        <f>IF('Moneda Fiat'!A1996="Venta",(E1996+F1996)*-1,'Moneda Fiat'!E1996-'Moneda Fiat'!F1996)</f>
        <v>0</v>
      </c>
    </row>
    <row r="1997" spans="1:11" ht="15" customHeight="1" x14ac:dyDescent="0.25">
      <c r="A1997" s="13"/>
      <c r="B1997" s="14"/>
      <c r="C1997" s="60"/>
      <c r="D1997" s="61" t="e">
        <f>Tabla33[[#This Row],[CANTIDADEN FIAT]]/E1997</f>
        <v>#DIV/0!</v>
      </c>
      <c r="E1997" s="6"/>
      <c r="F1997" s="6"/>
      <c r="G1997" s="2"/>
      <c r="H1997" s="16"/>
      <c r="I1997" s="16"/>
      <c r="J1997" s="16"/>
      <c r="K1997" s="3">
        <f>IF('Moneda Fiat'!A1997="Venta",(E1997+F1997)*-1,'Moneda Fiat'!E1997-'Moneda Fiat'!F1997)</f>
        <v>0</v>
      </c>
    </row>
    <row r="1998" spans="1:11" ht="15" customHeight="1" x14ac:dyDescent="0.25">
      <c r="A1998" s="13"/>
      <c r="B1998" s="14"/>
      <c r="C1998" s="60"/>
      <c r="D1998" s="61" t="e">
        <f>Tabla33[[#This Row],[CANTIDADEN FIAT]]/E1998</f>
        <v>#DIV/0!</v>
      </c>
      <c r="E1998" s="6"/>
      <c r="F1998" s="6"/>
      <c r="G1998" s="2"/>
      <c r="H1998" s="16"/>
      <c r="I1998" s="16"/>
      <c r="J1998" s="16"/>
      <c r="K1998" s="3">
        <f>IF('Moneda Fiat'!A1998="Venta",(E1998+F1998)*-1,'Moneda Fiat'!E1998-'Moneda Fiat'!F1998)</f>
        <v>0</v>
      </c>
    </row>
    <row r="1999" spans="1:11" ht="15" customHeight="1" x14ac:dyDescent="0.25">
      <c r="A1999" s="13"/>
      <c r="B1999" s="14"/>
      <c r="C1999" s="60"/>
      <c r="D1999" s="61" t="e">
        <f>Tabla33[[#This Row],[CANTIDADEN FIAT]]/E1999</f>
        <v>#DIV/0!</v>
      </c>
      <c r="E1999" s="6"/>
      <c r="F1999" s="6"/>
      <c r="G1999" s="2"/>
      <c r="H1999" s="16"/>
      <c r="I1999" s="16"/>
      <c r="J1999" s="16"/>
      <c r="K1999" s="3">
        <f>IF('Moneda Fiat'!A1999="Venta",(E1999+F1999)*-1,'Moneda Fiat'!E1999-'Moneda Fiat'!F1999)</f>
        <v>0</v>
      </c>
    </row>
    <row r="2000" spans="1:11" ht="15" customHeight="1" x14ac:dyDescent="0.25">
      <c r="A2000" s="13"/>
      <c r="B2000" s="14"/>
      <c r="C2000" s="60"/>
      <c r="D2000" s="61" t="e">
        <f>Tabla33[[#This Row],[CANTIDADEN FIAT]]/E2000</f>
        <v>#DIV/0!</v>
      </c>
      <c r="E2000" s="6"/>
      <c r="F2000" s="6"/>
      <c r="G2000" s="2"/>
      <c r="H2000" s="16"/>
      <c r="I2000" s="16"/>
      <c r="J2000" s="16"/>
      <c r="K2000" s="3">
        <f>IF('Moneda Fiat'!A2000="Venta",(E2000+F2000)*-1,'Moneda Fiat'!E2000-'Moneda Fiat'!F2000)</f>
        <v>0</v>
      </c>
    </row>
    <row r="2001" spans="1:11" ht="15" customHeight="1" x14ac:dyDescent="0.25">
      <c r="A2001" s="13"/>
      <c r="B2001" s="14"/>
      <c r="C2001" s="60"/>
      <c r="D2001" s="61" t="e">
        <f>Tabla33[[#This Row],[CANTIDADEN FIAT]]/E2001</f>
        <v>#DIV/0!</v>
      </c>
      <c r="E2001" s="6"/>
      <c r="F2001" s="6"/>
      <c r="G2001" s="2"/>
      <c r="H2001" s="16"/>
      <c r="I2001" s="16"/>
      <c r="J2001" s="16"/>
      <c r="K2001" s="3">
        <f>IF('Moneda Fiat'!A2001="Venta",(E2001+F2001)*-1,'Moneda Fiat'!E2001-'Moneda Fiat'!F2001)</f>
        <v>0</v>
      </c>
    </row>
    <row r="2002" spans="1:11" ht="15" customHeight="1" x14ac:dyDescent="0.25">
      <c r="A2002" s="13"/>
      <c r="B2002" s="14"/>
      <c r="C2002" s="60"/>
      <c r="D2002" s="61" t="e">
        <f>Tabla33[[#This Row],[CANTIDADEN FIAT]]/E2002</f>
        <v>#DIV/0!</v>
      </c>
      <c r="E2002" s="6"/>
      <c r="F2002" s="6"/>
      <c r="G2002" s="2"/>
      <c r="H2002" s="16"/>
      <c r="I2002" s="16"/>
      <c r="J2002" s="16"/>
      <c r="K2002" s="3">
        <f>IF('Moneda Fiat'!A2002="Venta",(E2002+F2002)*-1,'Moneda Fiat'!E2002-'Moneda Fiat'!F2002)</f>
        <v>0</v>
      </c>
    </row>
    <row r="2003" spans="1:11" ht="15" customHeight="1" x14ac:dyDescent="0.25">
      <c r="A2003" s="13"/>
      <c r="B2003" s="14"/>
      <c r="C2003" s="60"/>
      <c r="D2003" s="61" t="e">
        <f>Tabla33[[#This Row],[CANTIDADEN FIAT]]/E2003</f>
        <v>#DIV/0!</v>
      </c>
      <c r="E2003" s="6"/>
      <c r="F2003" s="6"/>
      <c r="G2003" s="2"/>
      <c r="H2003" s="16"/>
      <c r="I2003" s="16"/>
      <c r="J2003" s="16"/>
      <c r="K2003" s="3">
        <f>IF('Moneda Fiat'!A2003="Venta",(E2003+F2003)*-1,'Moneda Fiat'!E2003-'Moneda Fiat'!F2003)</f>
        <v>0</v>
      </c>
    </row>
    <row r="2004" spans="1:11" ht="15" customHeight="1" x14ac:dyDescent="0.25">
      <c r="A2004" s="13"/>
      <c r="B2004" s="14"/>
      <c r="C2004" s="60"/>
      <c r="D2004" s="61" t="e">
        <f>Tabla33[[#This Row],[CANTIDADEN FIAT]]/E2004</f>
        <v>#DIV/0!</v>
      </c>
      <c r="E2004" s="6"/>
      <c r="F2004" s="6"/>
      <c r="G2004" s="2"/>
      <c r="H2004" s="16"/>
      <c r="I2004" s="16"/>
      <c r="J2004" s="16"/>
      <c r="K2004" s="3">
        <f>IF('Moneda Fiat'!A2004="Venta",(E2004+F2004)*-1,'Moneda Fiat'!E2004-'Moneda Fiat'!F2004)</f>
        <v>0</v>
      </c>
    </row>
    <row r="2005" spans="1:11" ht="15" customHeight="1" x14ac:dyDescent="0.25">
      <c r="A2005" s="13"/>
      <c r="B2005" s="14"/>
      <c r="C2005" s="60"/>
      <c r="D2005" s="61" t="e">
        <f>Tabla33[[#This Row],[CANTIDADEN FIAT]]/E2005</f>
        <v>#DIV/0!</v>
      </c>
      <c r="E2005" s="6"/>
      <c r="F2005" s="6"/>
      <c r="G2005" s="2"/>
      <c r="H2005" s="16"/>
      <c r="I2005" s="16"/>
      <c r="J2005" s="16"/>
      <c r="K2005" s="3">
        <f>IF('Moneda Fiat'!A2005="Venta",(E2005+F2005)*-1,'Moneda Fiat'!E2005-'Moneda Fiat'!F2005)</f>
        <v>0</v>
      </c>
    </row>
    <row r="2006" spans="1:11" ht="15" customHeight="1" x14ac:dyDescent="0.25">
      <c r="A2006" s="13"/>
      <c r="B2006" s="14"/>
      <c r="C2006" s="60"/>
      <c r="D2006" s="61" t="e">
        <f>Tabla33[[#This Row],[CANTIDADEN FIAT]]/E2006</f>
        <v>#DIV/0!</v>
      </c>
      <c r="E2006" s="6"/>
      <c r="F2006" s="6"/>
      <c r="G2006" s="2"/>
      <c r="H2006" s="16"/>
      <c r="I2006" s="16"/>
      <c r="J2006" s="16"/>
      <c r="K2006" s="3">
        <f>IF('Moneda Fiat'!A2006="Venta",(E2006+F2006)*-1,'Moneda Fiat'!E2006-'Moneda Fiat'!F2006)</f>
        <v>0</v>
      </c>
    </row>
    <row r="2007" spans="1:11" ht="15" customHeight="1" x14ac:dyDescent="0.25">
      <c r="A2007" s="13"/>
      <c r="B2007" s="14"/>
      <c r="C2007" s="60"/>
      <c r="D2007" s="61" t="e">
        <f>Tabla33[[#This Row],[CANTIDADEN FIAT]]/E2007</f>
        <v>#DIV/0!</v>
      </c>
      <c r="E2007" s="6"/>
      <c r="F2007" s="6"/>
      <c r="G2007" s="2"/>
      <c r="H2007" s="16"/>
      <c r="I2007" s="16"/>
      <c r="J2007" s="16"/>
      <c r="K2007" s="3">
        <f>IF('Moneda Fiat'!A2007="Venta",(E2007+F2007)*-1,'Moneda Fiat'!E2007-'Moneda Fiat'!F2007)</f>
        <v>0</v>
      </c>
    </row>
    <row r="2008" spans="1:11" ht="15" customHeight="1" x14ac:dyDescent="0.25">
      <c r="A2008" s="13"/>
      <c r="B2008" s="14"/>
      <c r="C2008" s="60"/>
      <c r="D2008" s="61" t="e">
        <f>Tabla33[[#This Row],[CANTIDADEN FIAT]]/E2008</f>
        <v>#DIV/0!</v>
      </c>
      <c r="E2008" s="6"/>
      <c r="F2008" s="6"/>
      <c r="G2008" s="2"/>
      <c r="H2008" s="16"/>
      <c r="I2008" s="16"/>
      <c r="J2008" s="16"/>
      <c r="K2008" s="3">
        <f>IF('Moneda Fiat'!A2008="Venta",(E2008+F2008)*-1,'Moneda Fiat'!E2008-'Moneda Fiat'!F2008)</f>
        <v>0</v>
      </c>
    </row>
    <row r="2009" spans="1:11" ht="15" customHeight="1" x14ac:dyDescent="0.25">
      <c r="A2009" s="13"/>
      <c r="B2009" s="14"/>
      <c r="C2009" s="60"/>
      <c r="D2009" s="61" t="e">
        <f>Tabla33[[#This Row],[CANTIDADEN FIAT]]/E2009</f>
        <v>#DIV/0!</v>
      </c>
      <c r="E2009" s="6"/>
      <c r="F2009" s="6"/>
      <c r="G2009" s="2"/>
      <c r="H2009" s="16"/>
      <c r="I2009" s="16"/>
      <c r="J2009" s="16"/>
      <c r="K2009" s="3">
        <f>IF('Moneda Fiat'!A2009="Venta",(E2009+F2009)*-1,'Moneda Fiat'!E2009-'Moneda Fiat'!F2009)</f>
        <v>0</v>
      </c>
    </row>
    <row r="2010" spans="1:11" ht="15" customHeight="1" x14ac:dyDescent="0.25">
      <c r="A2010" s="13"/>
      <c r="B2010" s="14"/>
      <c r="C2010" s="60"/>
      <c r="D2010" s="61" t="e">
        <f>Tabla33[[#This Row],[CANTIDADEN FIAT]]/E2010</f>
        <v>#DIV/0!</v>
      </c>
      <c r="E2010" s="6"/>
      <c r="F2010" s="6"/>
      <c r="G2010" s="2"/>
      <c r="H2010" s="16"/>
      <c r="I2010" s="16"/>
      <c r="J2010" s="16"/>
      <c r="K2010" s="3">
        <f>IF('Moneda Fiat'!A2010="Venta",(E2010+F2010)*-1,'Moneda Fiat'!E2010-'Moneda Fiat'!F2010)</f>
        <v>0</v>
      </c>
    </row>
    <row r="2011" spans="1:11" ht="15" customHeight="1" x14ac:dyDescent="0.25">
      <c r="A2011" s="13"/>
      <c r="B2011" s="14"/>
      <c r="C2011" s="60"/>
      <c r="D2011" s="61" t="e">
        <f>Tabla33[[#This Row],[CANTIDADEN FIAT]]/E2011</f>
        <v>#DIV/0!</v>
      </c>
      <c r="E2011" s="6"/>
      <c r="F2011" s="6"/>
      <c r="G2011" s="2"/>
      <c r="H2011" s="16"/>
      <c r="I2011" s="16"/>
      <c r="J2011" s="16"/>
      <c r="K2011" s="3">
        <f>IF('Moneda Fiat'!A2011="Venta",(E2011+F2011)*-1,'Moneda Fiat'!E2011-'Moneda Fiat'!F2011)</f>
        <v>0</v>
      </c>
    </row>
    <row r="2012" spans="1:11" ht="15" customHeight="1" x14ac:dyDescent="0.25">
      <c r="A2012" s="13"/>
      <c r="B2012" s="14"/>
      <c r="C2012" s="60"/>
      <c r="D2012" s="61" t="e">
        <f>Tabla33[[#This Row],[CANTIDADEN FIAT]]/E2012</f>
        <v>#DIV/0!</v>
      </c>
      <c r="E2012" s="6"/>
      <c r="F2012" s="6"/>
      <c r="G2012" s="2"/>
      <c r="H2012" s="16"/>
      <c r="I2012" s="16"/>
      <c r="J2012" s="16"/>
      <c r="K2012" s="3">
        <f>IF('Moneda Fiat'!A2012="Venta",(E2012+F2012)*-1,'Moneda Fiat'!E2012-'Moneda Fiat'!F2012)</f>
        <v>0</v>
      </c>
    </row>
    <row r="2013" spans="1:11" ht="15" customHeight="1" x14ac:dyDescent="0.25">
      <c r="A2013" s="13"/>
      <c r="B2013" s="14"/>
      <c r="C2013" s="60"/>
      <c r="D2013" s="61" t="e">
        <f>Tabla33[[#This Row],[CANTIDADEN FIAT]]/E2013</f>
        <v>#DIV/0!</v>
      </c>
      <c r="E2013" s="6"/>
      <c r="F2013" s="6"/>
      <c r="G2013" s="2"/>
      <c r="H2013" s="16"/>
      <c r="I2013" s="16"/>
      <c r="J2013" s="16"/>
      <c r="K2013" s="3">
        <f>IF('Moneda Fiat'!A2013="Venta",(E2013+F2013)*-1,'Moneda Fiat'!E2013-'Moneda Fiat'!F2013)</f>
        <v>0</v>
      </c>
    </row>
    <row r="2014" spans="1:11" ht="15" customHeight="1" x14ac:dyDescent="0.25">
      <c r="A2014" s="13"/>
      <c r="B2014" s="14"/>
      <c r="C2014" s="60"/>
      <c r="D2014" s="61" t="e">
        <f>Tabla33[[#This Row],[CANTIDADEN FIAT]]/E2014</f>
        <v>#DIV/0!</v>
      </c>
      <c r="E2014" s="6"/>
      <c r="F2014" s="6"/>
      <c r="G2014" s="2"/>
      <c r="H2014" s="16"/>
      <c r="I2014" s="16"/>
      <c r="J2014" s="16"/>
      <c r="K2014" s="3">
        <f>IF('Moneda Fiat'!A2014="Venta",(E2014+F2014)*-1,'Moneda Fiat'!E2014-'Moneda Fiat'!F2014)</f>
        <v>0</v>
      </c>
    </row>
    <row r="2015" spans="1:11" ht="15" customHeight="1" x14ac:dyDescent="0.25">
      <c r="A2015" s="13"/>
      <c r="B2015" s="14"/>
      <c r="C2015" s="60"/>
      <c r="D2015" s="61" t="e">
        <f>Tabla33[[#This Row],[CANTIDADEN FIAT]]/E2015</f>
        <v>#DIV/0!</v>
      </c>
      <c r="E2015" s="6"/>
      <c r="F2015" s="6"/>
      <c r="G2015" s="2"/>
      <c r="H2015" s="16"/>
      <c r="I2015" s="16"/>
      <c r="J2015" s="16"/>
      <c r="K2015" s="3">
        <f>IF('Moneda Fiat'!A2015="Venta",(E2015+F2015)*-1,'Moneda Fiat'!E2015-'Moneda Fiat'!F2015)</f>
        <v>0</v>
      </c>
    </row>
    <row r="2016" spans="1:11" ht="15" customHeight="1" x14ac:dyDescent="0.25">
      <c r="A2016" s="13"/>
      <c r="B2016" s="14"/>
      <c r="C2016" s="60"/>
      <c r="D2016" s="61" t="e">
        <f>Tabla33[[#This Row],[CANTIDADEN FIAT]]/E2016</f>
        <v>#DIV/0!</v>
      </c>
      <c r="E2016" s="6"/>
      <c r="F2016" s="6"/>
      <c r="G2016" s="2"/>
      <c r="H2016" s="16"/>
      <c r="I2016" s="16"/>
      <c r="J2016" s="16"/>
      <c r="K2016" s="3">
        <f>IF('Moneda Fiat'!A2016="Venta",(E2016+F2016)*-1,'Moneda Fiat'!E2016-'Moneda Fiat'!F2016)</f>
        <v>0</v>
      </c>
    </row>
    <row r="2017" spans="1:11" ht="15" customHeight="1" x14ac:dyDescent="0.25">
      <c r="A2017" s="13"/>
      <c r="B2017" s="14"/>
      <c r="C2017" s="60"/>
      <c r="D2017" s="61" t="e">
        <f>Tabla33[[#This Row],[CANTIDADEN FIAT]]/E2017</f>
        <v>#DIV/0!</v>
      </c>
      <c r="E2017" s="6"/>
      <c r="F2017" s="6"/>
      <c r="G2017" s="2"/>
      <c r="H2017" s="16"/>
      <c r="I2017" s="16"/>
      <c r="J2017" s="16"/>
      <c r="K2017" s="3">
        <f>IF('Moneda Fiat'!A2017="Venta",(E2017+F2017)*-1,'Moneda Fiat'!E2017-'Moneda Fiat'!F2017)</f>
        <v>0</v>
      </c>
    </row>
    <row r="2018" spans="1:11" ht="15" customHeight="1" x14ac:dyDescent="0.25">
      <c r="A2018" s="13"/>
      <c r="B2018" s="14"/>
      <c r="C2018" s="60"/>
      <c r="D2018" s="61" t="e">
        <f>Tabla33[[#This Row],[CANTIDADEN FIAT]]/E2018</f>
        <v>#DIV/0!</v>
      </c>
      <c r="E2018" s="6"/>
      <c r="F2018" s="6"/>
      <c r="G2018" s="2"/>
      <c r="H2018" s="16"/>
      <c r="I2018" s="16"/>
      <c r="J2018" s="16"/>
      <c r="K2018" s="3">
        <f>IF('Moneda Fiat'!A2018="Venta",(E2018+F2018)*-1,'Moneda Fiat'!E2018-'Moneda Fiat'!F2018)</f>
        <v>0</v>
      </c>
    </row>
    <row r="2019" spans="1:11" ht="15" customHeight="1" x14ac:dyDescent="0.25">
      <c r="A2019" s="13"/>
      <c r="B2019" s="14"/>
      <c r="C2019" s="60"/>
      <c r="D2019" s="61" t="e">
        <f>Tabla33[[#This Row],[CANTIDADEN FIAT]]/E2019</f>
        <v>#DIV/0!</v>
      </c>
      <c r="E2019" s="6"/>
      <c r="F2019" s="6"/>
      <c r="G2019" s="2"/>
      <c r="H2019" s="5"/>
      <c r="I2019" s="5"/>
      <c r="J2019" s="5"/>
      <c r="K2019" s="3">
        <f>IF('Moneda Fiat'!A2019="Venta",(E2019+F2019)*-1,'Moneda Fiat'!E2019-'Moneda Fiat'!F2019)</f>
        <v>0</v>
      </c>
    </row>
    <row r="2020" spans="1:11" ht="15" customHeight="1" x14ac:dyDescent="0.25">
      <c r="A2020" s="13"/>
      <c r="B2020" s="14"/>
      <c r="C2020" s="60"/>
      <c r="D2020" s="61" t="e">
        <f>Tabla33[[#This Row],[CANTIDADEN FIAT]]/E2020</f>
        <v>#DIV/0!</v>
      </c>
      <c r="E2020" s="6"/>
      <c r="F2020" s="6"/>
      <c r="G2020" s="2"/>
      <c r="H2020" s="5"/>
      <c r="I2020" s="5"/>
      <c r="J2020" s="5"/>
      <c r="K2020" s="3">
        <f>IF('Moneda Fiat'!A2020="Venta",(E2020+F2020)*-1,'Moneda Fiat'!E2020-'Moneda Fiat'!F2020)</f>
        <v>0</v>
      </c>
    </row>
    <row r="2021" spans="1:11" ht="15" customHeight="1" x14ac:dyDescent="0.25">
      <c r="A2021" s="13"/>
      <c r="B2021" s="14"/>
      <c r="C2021" s="60"/>
      <c r="D2021" s="61" t="e">
        <f>Tabla33[[#This Row],[CANTIDADEN FIAT]]/E2021</f>
        <v>#DIV/0!</v>
      </c>
      <c r="E2021" s="6"/>
      <c r="F2021" s="6"/>
      <c r="G2021" s="2"/>
      <c r="H2021" s="5"/>
      <c r="I2021" s="5"/>
      <c r="J2021" s="5"/>
      <c r="K2021" s="3">
        <f>IF('Moneda Fiat'!A2021="Venta",(E2021+F2021)*-1,'Moneda Fiat'!E2021-'Moneda Fiat'!F2021)</f>
        <v>0</v>
      </c>
    </row>
    <row r="2022" spans="1:11" ht="15" customHeight="1" x14ac:dyDescent="0.25">
      <c r="A2022" s="13"/>
      <c r="B2022" s="14"/>
      <c r="C2022" s="60"/>
      <c r="D2022" s="61" t="e">
        <f>Tabla33[[#This Row],[CANTIDADEN FIAT]]/E2022</f>
        <v>#DIV/0!</v>
      </c>
      <c r="E2022" s="6"/>
      <c r="F2022" s="6"/>
      <c r="G2022" s="2"/>
      <c r="H2022" s="5"/>
      <c r="I2022" s="5"/>
      <c r="J2022" s="5"/>
      <c r="K2022" s="3">
        <f>IF('Moneda Fiat'!A2022="Venta",(E2022+F2022)*-1,'Moneda Fiat'!E2022-'Moneda Fiat'!F2022)</f>
        <v>0</v>
      </c>
    </row>
    <row r="2023" spans="1:11" ht="15" customHeight="1" x14ac:dyDescent="0.25">
      <c r="A2023" s="13"/>
      <c r="B2023" s="14"/>
      <c r="C2023" s="60"/>
      <c r="D2023" s="61" t="e">
        <f>Tabla33[[#This Row],[CANTIDADEN FIAT]]/E2023</f>
        <v>#DIV/0!</v>
      </c>
      <c r="E2023" s="6"/>
      <c r="F2023" s="6"/>
      <c r="G2023" s="2"/>
      <c r="H2023" s="5"/>
      <c r="I2023" s="5"/>
      <c r="J2023" s="5"/>
      <c r="K2023" s="3">
        <f>IF('Moneda Fiat'!A2023="Venta",(E2023+F2023)*-1,'Moneda Fiat'!E2023-'Moneda Fiat'!F2023)</f>
        <v>0</v>
      </c>
    </row>
    <row r="2024" spans="1:11" ht="15" customHeight="1" x14ac:dyDescent="0.25">
      <c r="A2024" s="13"/>
      <c r="B2024" s="14"/>
      <c r="C2024" s="60"/>
      <c r="D2024" s="61" t="e">
        <f>Tabla33[[#This Row],[CANTIDADEN FIAT]]/E2024</f>
        <v>#DIV/0!</v>
      </c>
      <c r="E2024" s="6"/>
      <c r="F2024" s="6"/>
      <c r="G2024" s="2"/>
      <c r="H2024" s="5"/>
      <c r="I2024" s="5"/>
      <c r="J2024" s="5"/>
      <c r="K2024" s="3">
        <f>IF('Moneda Fiat'!A2024="Venta",(E2024+F2024)*-1,'Moneda Fiat'!E2024-'Moneda Fiat'!F2024)</f>
        <v>0</v>
      </c>
    </row>
    <row r="2025" spans="1:11" ht="15" customHeight="1" x14ac:dyDescent="0.25">
      <c r="A2025" s="13"/>
      <c r="B2025" s="14"/>
      <c r="C2025" s="60"/>
      <c r="D2025" s="61" t="e">
        <f>Tabla33[[#This Row],[CANTIDADEN FIAT]]/E2025</f>
        <v>#DIV/0!</v>
      </c>
      <c r="E2025" s="6"/>
      <c r="F2025" s="6"/>
      <c r="G2025" s="2"/>
      <c r="H2025" s="5"/>
      <c r="I2025" s="5"/>
      <c r="J2025" s="5"/>
      <c r="K2025" s="3">
        <f>IF('Moneda Fiat'!A2025="Venta",(E2025+F2025)*-1,'Moneda Fiat'!E2025-'Moneda Fiat'!F2025)</f>
        <v>0</v>
      </c>
    </row>
    <row r="2026" spans="1:11" ht="15" customHeight="1" x14ac:dyDescent="0.25">
      <c r="A2026" s="13"/>
      <c r="B2026" s="14"/>
      <c r="C2026" s="60"/>
      <c r="D2026" s="61" t="e">
        <f>Tabla33[[#This Row],[CANTIDADEN FIAT]]/E2026</f>
        <v>#DIV/0!</v>
      </c>
      <c r="E2026" s="6"/>
      <c r="F2026" s="6"/>
      <c r="G2026" s="2"/>
      <c r="H2026" s="5"/>
      <c r="I2026" s="5"/>
      <c r="J2026" s="5"/>
      <c r="K2026" s="3">
        <f>IF('Moneda Fiat'!A2026="Venta",(E2026+F2026)*-1,'Moneda Fiat'!E2026-'Moneda Fiat'!F2026)</f>
        <v>0</v>
      </c>
    </row>
    <row r="2027" spans="1:11" ht="15" customHeight="1" x14ac:dyDescent="0.25">
      <c r="A2027" s="13"/>
      <c r="B2027" s="14"/>
      <c r="C2027" s="60"/>
      <c r="D2027" s="61" t="e">
        <f>Tabla33[[#This Row],[CANTIDADEN FIAT]]/E2027</f>
        <v>#DIV/0!</v>
      </c>
      <c r="E2027" s="6"/>
      <c r="F2027" s="6"/>
      <c r="G2027" s="2"/>
      <c r="H2027" s="5"/>
      <c r="I2027" s="5"/>
      <c r="J2027" s="5"/>
      <c r="K2027" s="3">
        <f>IF('Moneda Fiat'!A2027="Venta",(E2027+F2027)*-1,'Moneda Fiat'!E2027-'Moneda Fiat'!F2027)</f>
        <v>0</v>
      </c>
    </row>
    <row r="2028" spans="1:11" ht="15" customHeight="1" x14ac:dyDescent="0.25">
      <c r="A2028" s="13"/>
      <c r="B2028" s="14"/>
      <c r="C2028" s="60"/>
      <c r="D2028" s="61" t="e">
        <f>Tabla33[[#This Row],[CANTIDADEN FIAT]]/E2028</f>
        <v>#DIV/0!</v>
      </c>
      <c r="E2028" s="6"/>
      <c r="F2028" s="6"/>
      <c r="G2028" s="2"/>
      <c r="H2028" s="5"/>
      <c r="I2028" s="5"/>
      <c r="J2028" s="5"/>
      <c r="K2028" s="3">
        <f>IF('Moneda Fiat'!A2028="Venta",(E2028+F2028)*-1,'Moneda Fiat'!E2028-'Moneda Fiat'!F2028)</f>
        <v>0</v>
      </c>
    </row>
    <row r="2029" spans="1:11" ht="15" customHeight="1" x14ac:dyDescent="0.25">
      <c r="A2029" s="13"/>
      <c r="B2029" s="14"/>
      <c r="C2029" s="60"/>
      <c r="D2029" s="61" t="e">
        <f>Tabla33[[#This Row],[CANTIDADEN FIAT]]/E2029</f>
        <v>#DIV/0!</v>
      </c>
      <c r="E2029" s="6"/>
      <c r="F2029" s="6"/>
      <c r="G2029" s="2"/>
      <c r="H2029" s="5"/>
      <c r="I2029" s="5"/>
      <c r="J2029" s="5"/>
      <c r="K2029" s="3">
        <f>IF('Moneda Fiat'!A2029="Venta",(E2029+F2029)*-1,'Moneda Fiat'!E2029-'Moneda Fiat'!F2029)</f>
        <v>0</v>
      </c>
    </row>
    <row r="2030" spans="1:11" ht="15" customHeight="1" x14ac:dyDescent="0.25">
      <c r="A2030" s="13"/>
      <c r="B2030" s="14"/>
      <c r="C2030" s="60"/>
      <c r="D2030" s="61" t="e">
        <f>Tabla33[[#This Row],[CANTIDADEN FIAT]]/E2030</f>
        <v>#DIV/0!</v>
      </c>
      <c r="E2030" s="6"/>
      <c r="F2030" s="6"/>
      <c r="G2030" s="2"/>
      <c r="H2030" s="5"/>
      <c r="I2030" s="5"/>
      <c r="J2030" s="5"/>
      <c r="K2030" s="3">
        <f>IF('Moneda Fiat'!A2030="Venta",(E2030+F2030)*-1,'Moneda Fiat'!E2030-'Moneda Fiat'!F2030)</f>
        <v>0</v>
      </c>
    </row>
    <row r="2031" spans="1:11" ht="15" customHeight="1" x14ac:dyDescent="0.25">
      <c r="A2031" s="13"/>
      <c r="B2031" s="14"/>
      <c r="C2031" s="60"/>
      <c r="D2031" s="61" t="e">
        <f>Tabla33[[#This Row],[CANTIDADEN FIAT]]/E2031</f>
        <v>#DIV/0!</v>
      </c>
      <c r="E2031" s="6"/>
      <c r="F2031" s="6"/>
      <c r="G2031" s="2"/>
      <c r="H2031" s="5"/>
      <c r="I2031" s="5"/>
      <c r="J2031" s="5"/>
      <c r="K2031" s="3">
        <f>IF('Moneda Fiat'!A2031="Venta",(E2031+F2031)*-1,'Moneda Fiat'!E2031-'Moneda Fiat'!F2031)</f>
        <v>0</v>
      </c>
    </row>
  </sheetData>
  <phoneticPr fontId="11" type="noConversion"/>
  <conditionalFormatting sqref="A310">
    <cfRule type="expression" dxfId="253" priority="218">
      <formula>ROW()=CELL("fila")</formula>
    </cfRule>
    <cfRule type="expression" dxfId="252" priority="219">
      <formula>$A310="Venta"</formula>
    </cfRule>
    <cfRule type="expression" dxfId="251" priority="220">
      <formula>$A310="Compra"</formula>
    </cfRule>
  </conditionalFormatting>
  <conditionalFormatting sqref="C665:F665">
    <cfRule type="expression" dxfId="250" priority="202">
      <formula>ROW()=CELL("fila")</formula>
    </cfRule>
    <cfRule type="expression" dxfId="249" priority="203">
      <formula>$A665="Venta"</formula>
    </cfRule>
    <cfRule type="expression" dxfId="248" priority="204">
      <formula>$A665="Compra"</formula>
    </cfRule>
  </conditionalFormatting>
  <conditionalFormatting sqref="A410:A453">
    <cfRule type="expression" dxfId="247" priority="214">
      <formula>ROW()=CELL("fila")</formula>
    </cfRule>
    <cfRule type="expression" dxfId="246" priority="215">
      <formula>$A410="Venta"</formula>
    </cfRule>
    <cfRule type="expression" dxfId="245" priority="216">
      <formula>$A410="Compra"</formula>
    </cfRule>
  </conditionalFormatting>
  <conditionalFormatting sqref="A474:A485">
    <cfRule type="expression" dxfId="244" priority="211">
      <formula>ROW()=CELL("fila")</formula>
    </cfRule>
    <cfRule type="expression" dxfId="243" priority="212">
      <formula>$A474="Venta"</formula>
    </cfRule>
    <cfRule type="expression" dxfId="242" priority="213">
      <formula>$A474="Compra"</formula>
    </cfRule>
  </conditionalFormatting>
  <conditionalFormatting sqref="A486:A532">
    <cfRule type="expression" dxfId="241" priority="208">
      <formula>ROW()=CELL("fila")</formula>
    </cfRule>
    <cfRule type="expression" dxfId="240" priority="209">
      <formula>$A486="Venta"</formula>
    </cfRule>
    <cfRule type="expression" dxfId="239" priority="210">
      <formula>$A486="Compra"</formula>
    </cfRule>
  </conditionalFormatting>
  <conditionalFormatting sqref="A533:A542">
    <cfRule type="expression" dxfId="238" priority="243">
      <formula>ROW()=CELL("fila")</formula>
    </cfRule>
    <cfRule type="expression" dxfId="237" priority="244">
      <formula>$A533="Venta"</formula>
    </cfRule>
    <cfRule type="expression" dxfId="236" priority="245">
      <formula>$A533="Compra"</formula>
    </cfRule>
  </conditionalFormatting>
  <conditionalFormatting sqref="A543:A619">
    <cfRule type="expression" dxfId="235" priority="205">
      <formula>ROW()=CELL("fila")</formula>
    </cfRule>
    <cfRule type="expression" dxfId="234" priority="206">
      <formula>$A543="Venta"</formula>
    </cfRule>
    <cfRule type="expression" dxfId="233" priority="207">
      <formula>$A543="Compra"</formula>
    </cfRule>
  </conditionalFormatting>
  <conditionalFormatting sqref="A608:A619">
    <cfRule type="expression" dxfId="232" priority="240">
      <formula>ROW()=CELL("fila")</formula>
    </cfRule>
    <cfRule type="expression" dxfId="231" priority="241">
      <formula>$A608="Venta"</formula>
    </cfRule>
    <cfRule type="expression" dxfId="230" priority="242">
      <formula>$A608="Compra"</formula>
    </cfRule>
  </conditionalFormatting>
  <conditionalFormatting sqref="A632:A659">
    <cfRule type="expression" dxfId="229" priority="237">
      <formula>ROW()=CELL("fila")</formula>
    </cfRule>
    <cfRule type="expression" dxfId="228" priority="238">
      <formula>$A632="Venta"</formula>
    </cfRule>
    <cfRule type="expression" dxfId="227" priority="239">
      <formula>$A632="Compra"</formula>
    </cfRule>
  </conditionalFormatting>
  <conditionalFormatting sqref="A660:A669">
    <cfRule type="expression" dxfId="226" priority="234">
      <formula>ROW()=CELL("fila")</formula>
    </cfRule>
    <cfRule type="expression" dxfId="225" priority="235">
      <formula>$A660="Venta"</formula>
    </cfRule>
    <cfRule type="expression" dxfId="224" priority="236">
      <formula>$A660="Compra"</formula>
    </cfRule>
  </conditionalFormatting>
  <conditionalFormatting sqref="A719:A751">
    <cfRule type="expression" dxfId="223" priority="221">
      <formula>ROW()=CELL("fila")</formula>
    </cfRule>
    <cfRule type="expression" dxfId="222" priority="222">
      <formula>$A719="Venta"</formula>
    </cfRule>
    <cfRule type="expression" dxfId="221" priority="223">
      <formula>$A719="Compra"</formula>
    </cfRule>
  </conditionalFormatting>
  <conditionalFormatting sqref="A812:A827">
    <cfRule type="expression" dxfId="220" priority="246">
      <formula>ROW()=CELL("fila")</formula>
    </cfRule>
    <cfRule type="expression" dxfId="219" priority="247">
      <formula>$A812="Venta"</formula>
    </cfRule>
    <cfRule type="expression" dxfId="218" priority="248">
      <formula>$A812="Compra"</formula>
    </cfRule>
  </conditionalFormatting>
  <conditionalFormatting sqref="A828:A857">
    <cfRule type="expression" dxfId="217" priority="231">
      <formula>ROW()=CELL("fila")</formula>
    </cfRule>
    <cfRule type="expression" dxfId="216" priority="232">
      <formula>$A828="Venta"</formula>
    </cfRule>
    <cfRule type="expression" dxfId="215" priority="233">
      <formula>$A828="Compra"</formula>
    </cfRule>
  </conditionalFormatting>
  <conditionalFormatting sqref="A859 A867">
    <cfRule type="expression" dxfId="214" priority="228">
      <formula>ROW()=CELL("fila")</formula>
    </cfRule>
    <cfRule type="expression" dxfId="213" priority="229">
      <formula>$A859="Venta"</formula>
    </cfRule>
    <cfRule type="expression" dxfId="212" priority="230">
      <formula>$A859="Compra"</formula>
    </cfRule>
  </conditionalFormatting>
  <conditionalFormatting sqref="A1001:A1012">
    <cfRule type="expression" dxfId="211" priority="225">
      <formula>ROW()=CELL("fila")</formula>
    </cfRule>
    <cfRule type="expression" dxfId="210" priority="226">
      <formula>$A1001="Venta"</formula>
    </cfRule>
    <cfRule type="expression" dxfId="209" priority="227">
      <formula>$A1001="Compra"</formula>
    </cfRule>
  </conditionalFormatting>
  <conditionalFormatting sqref="G2:G2031">
    <cfRule type="containsText" dxfId="208" priority="255" operator="containsText" text="Mercantil">
      <formula>NOT(ISERROR(SEARCH("Mercantil",G2)))</formula>
    </cfRule>
    <cfRule type="containsText" dxfId="207" priority="256" operator="containsText" text="BANESCO">
      <formula>NOT(ISERROR(SEARCH("BANESCO",G2)))</formula>
    </cfRule>
  </conditionalFormatting>
  <conditionalFormatting sqref="A1013:A1014 A670:A679 A311:A320 A887:A958 A978:A1000 A1035:A1103 C666:C934 C936:C1348 D666:F1390 A1109:A1348 A1349:C1390 A1391:F2031 K2:K2031 A1:F177 A178:A309 C178:F664 B178:B358 G1:J2031">
    <cfRule type="expression" dxfId="206" priority="254">
      <formula>ROW()=CELL("fila")</formula>
    </cfRule>
  </conditionalFormatting>
  <conditionalFormatting sqref="A1013:A1014 C641:F664 A670:A679 A311:A320 A887:A958 A978:A1000 A1035:A1103 C666:C934 C936:C1348 D666:F1390 A1109:A1348 A1349:C1390 A1391:F2031 K2:K2031 A2:F177 A178:A309 C178:F556 B178:B358 G3:G2001 C557:J640 G641:J2031 G2:J556">
    <cfRule type="expression" dxfId="205" priority="257">
      <formula>$A2="Venta"</formula>
    </cfRule>
    <cfRule type="expression" dxfId="204" priority="258">
      <formula>$A2="Compra"</formula>
    </cfRule>
  </conditionalFormatting>
  <conditionalFormatting sqref="A880:A886">
    <cfRule type="expression" dxfId="203" priority="249">
      <formula>ROW()=CELL("fila")</formula>
    </cfRule>
    <cfRule type="expression" dxfId="202" priority="250">
      <formula>$A880="Venta"</formula>
    </cfRule>
    <cfRule type="expression" dxfId="201" priority="251">
      <formula>$A880="Compra"</formula>
    </cfRule>
  </conditionalFormatting>
  <conditionalFormatting sqref="A321:A381">
    <cfRule type="expression" dxfId="200" priority="199">
      <formula>ROW()=CELL("fila")</formula>
    </cfRule>
  </conditionalFormatting>
  <conditionalFormatting sqref="A321:A381">
    <cfRule type="expression" dxfId="199" priority="200">
      <formula>$A321="Venta"</formula>
    </cfRule>
    <cfRule type="expression" dxfId="198" priority="201">
      <formula>$A321="Compra"</formula>
    </cfRule>
  </conditionalFormatting>
  <conditionalFormatting sqref="A382:A395">
    <cfRule type="expression" dxfId="197" priority="196">
      <formula>ROW()=CELL("fila")</formula>
    </cfRule>
  </conditionalFormatting>
  <conditionalFormatting sqref="A382:A395">
    <cfRule type="expression" dxfId="196" priority="197">
      <formula>$A382="Venta"</formula>
    </cfRule>
    <cfRule type="expression" dxfId="195" priority="198">
      <formula>$A382="Compra"</formula>
    </cfRule>
  </conditionalFormatting>
  <conditionalFormatting sqref="A396:A409">
    <cfRule type="expression" dxfId="194" priority="193">
      <formula>ROW()=CELL("fila")</formula>
    </cfRule>
  </conditionalFormatting>
  <conditionalFormatting sqref="A396:A409">
    <cfRule type="expression" dxfId="193" priority="194">
      <formula>$A396="Venta"</formula>
    </cfRule>
    <cfRule type="expression" dxfId="192" priority="195">
      <formula>$A396="Compra"</formula>
    </cfRule>
  </conditionalFormatting>
  <conditionalFormatting sqref="B429:B619 B666:B1103 B1140:B2031">
    <cfRule type="expression" dxfId="191" priority="190">
      <formula>ROW()=CELL("fila")</formula>
    </cfRule>
    <cfRule type="expression" dxfId="190" priority="191">
      <formula>$A429="Venta"</formula>
    </cfRule>
    <cfRule type="expression" dxfId="189" priority="192">
      <formula>$A429="Compra"</formula>
    </cfRule>
  </conditionalFormatting>
  <conditionalFormatting sqref="A454:A479">
    <cfRule type="expression" dxfId="188" priority="187">
      <formula>ROW()=CELL("fila")</formula>
    </cfRule>
    <cfRule type="expression" dxfId="187" priority="188">
      <formula>$A454="Venta"</formula>
    </cfRule>
    <cfRule type="expression" dxfId="186" priority="189">
      <formula>$A454="Compra"</formula>
    </cfRule>
  </conditionalFormatting>
  <conditionalFormatting sqref="A680:A695">
    <cfRule type="expression" dxfId="185" priority="184">
      <formula>ROW()=CELL("fila")</formula>
    </cfRule>
  </conditionalFormatting>
  <conditionalFormatting sqref="A680:A695">
    <cfRule type="expression" dxfId="184" priority="185">
      <formula>$A680="Venta"</formula>
    </cfRule>
    <cfRule type="expression" dxfId="183" priority="186">
      <formula>$A680="Compra"</formula>
    </cfRule>
  </conditionalFormatting>
  <conditionalFormatting sqref="A696:A718">
    <cfRule type="expression" dxfId="182" priority="181">
      <formula>ROW()=CELL("fila")</formula>
    </cfRule>
  </conditionalFormatting>
  <conditionalFormatting sqref="A696:A718">
    <cfRule type="expression" dxfId="181" priority="182">
      <formula>$A696="Venta"</formula>
    </cfRule>
    <cfRule type="expression" dxfId="180" priority="183">
      <formula>$A696="Compra"</formula>
    </cfRule>
  </conditionalFormatting>
  <conditionalFormatting sqref="A752:A811">
    <cfRule type="expression" dxfId="179" priority="178">
      <formula>ROW()=CELL("fila")</formula>
    </cfRule>
    <cfRule type="expression" dxfId="178" priority="179">
      <formula>$A752="Venta"</formula>
    </cfRule>
    <cfRule type="expression" dxfId="177" priority="180">
      <formula>$A752="Compra"</formula>
    </cfRule>
  </conditionalFormatting>
  <conditionalFormatting sqref="A858">
    <cfRule type="expression" dxfId="176" priority="175">
      <formula>ROW()=CELL("fila")</formula>
    </cfRule>
    <cfRule type="expression" dxfId="175" priority="176">
      <formula>$A858="Venta"</formula>
    </cfRule>
    <cfRule type="expression" dxfId="174" priority="177">
      <formula>$A858="Compra"</formula>
    </cfRule>
  </conditionalFormatting>
  <conditionalFormatting sqref="A860:A866">
    <cfRule type="expression" dxfId="173" priority="172">
      <formula>ROW()=CELL("fila")</formula>
    </cfRule>
    <cfRule type="expression" dxfId="172" priority="173">
      <formula>$A860="Venta"</formula>
    </cfRule>
    <cfRule type="expression" dxfId="171" priority="174">
      <formula>$A860="Compra"</formula>
    </cfRule>
  </conditionalFormatting>
  <conditionalFormatting sqref="A868:A879">
    <cfRule type="expression" dxfId="170" priority="169">
      <formula>ROW()=CELL("fila")</formula>
    </cfRule>
    <cfRule type="expression" dxfId="169" priority="170">
      <formula>$A868="Venta"</formula>
    </cfRule>
    <cfRule type="expression" dxfId="168" priority="171">
      <formula>$A868="Compra"</formula>
    </cfRule>
  </conditionalFormatting>
  <conditionalFormatting sqref="A959:A977">
    <cfRule type="expression" dxfId="167" priority="166">
      <formula>ROW()=CELL("fila")</formula>
    </cfRule>
    <cfRule type="expression" dxfId="166" priority="167">
      <formula>$A959="Venta"</formula>
    </cfRule>
    <cfRule type="expression" dxfId="165" priority="168">
      <formula>$A959="Compra"</formula>
    </cfRule>
  </conditionalFormatting>
  <conditionalFormatting sqref="A1015:A1024">
    <cfRule type="expression" dxfId="164" priority="163">
      <formula>ROW()=CELL("fila")</formula>
    </cfRule>
  </conditionalFormatting>
  <conditionalFormatting sqref="A1015:A1024">
    <cfRule type="expression" dxfId="163" priority="164">
      <formula>$A1015="Venta"</formula>
    </cfRule>
    <cfRule type="expression" dxfId="162" priority="165">
      <formula>$A1015="Compra"</formula>
    </cfRule>
  </conditionalFormatting>
  <conditionalFormatting sqref="A1025:A1034">
    <cfRule type="expression" dxfId="161" priority="160">
      <formula>ROW()=CELL("fila")</formula>
    </cfRule>
  </conditionalFormatting>
  <conditionalFormatting sqref="A1025:A1034">
    <cfRule type="expression" dxfId="160" priority="161">
      <formula>$A1025="Venta"</formula>
    </cfRule>
    <cfRule type="expression" dxfId="159" priority="162">
      <formula>$A1025="Compra"</formula>
    </cfRule>
  </conditionalFormatting>
  <conditionalFormatting sqref="A1035">
    <cfRule type="expression" dxfId="158" priority="157">
      <formula>ROW()=CELL("fila")</formula>
    </cfRule>
  </conditionalFormatting>
  <conditionalFormatting sqref="A1035">
    <cfRule type="expression" dxfId="157" priority="158">
      <formula>$A1035="Venta"</formula>
    </cfRule>
    <cfRule type="expression" dxfId="156" priority="159">
      <formula>$A1035="Compra"</formula>
    </cfRule>
  </conditionalFormatting>
  <conditionalFormatting sqref="B359:B417">
    <cfRule type="expression" dxfId="155" priority="154">
      <formula>ROW()=CELL("fila")</formula>
    </cfRule>
  </conditionalFormatting>
  <conditionalFormatting sqref="B359:B417">
    <cfRule type="expression" dxfId="154" priority="155">
      <formula>$A359="Venta"</formula>
    </cfRule>
    <cfRule type="expression" dxfId="153" priority="156">
      <formula>$A359="Compra"</formula>
    </cfRule>
  </conditionalFormatting>
  <conditionalFormatting sqref="B418:B461">
    <cfRule type="expression" dxfId="152" priority="145">
      <formula>ROW()=CELL("fila")</formula>
    </cfRule>
  </conditionalFormatting>
  <conditionalFormatting sqref="B418:B461">
    <cfRule type="expression" dxfId="151" priority="146">
      <formula>$A418="Venta"</formula>
    </cfRule>
    <cfRule type="expression" dxfId="150" priority="147">
      <formula>$A418="Compra"</formula>
    </cfRule>
  </conditionalFormatting>
  <conditionalFormatting sqref="B462:B475">
    <cfRule type="expression" dxfId="149" priority="142">
      <formula>ROW()=CELL("fila")</formula>
    </cfRule>
  </conditionalFormatting>
  <conditionalFormatting sqref="B462:B475">
    <cfRule type="expression" dxfId="148" priority="143">
      <formula>$A462="Venta"</formula>
    </cfRule>
    <cfRule type="expression" dxfId="147" priority="144">
      <formula>$A462="Compra"</formula>
    </cfRule>
  </conditionalFormatting>
  <conditionalFormatting sqref="B476:B536">
    <cfRule type="expression" dxfId="146" priority="139">
      <formula>ROW()=CELL("fila")</formula>
    </cfRule>
  </conditionalFormatting>
  <conditionalFormatting sqref="B476:B536">
    <cfRule type="expression" dxfId="145" priority="140">
      <formula>$A476="Venta"</formula>
    </cfRule>
    <cfRule type="expression" dxfId="144" priority="141">
      <formula>$A476="Compra"</formula>
    </cfRule>
  </conditionalFormatting>
  <conditionalFormatting sqref="A620:A631">
    <cfRule type="expression" dxfId="143" priority="133">
      <formula>ROW()=CELL("fila")</formula>
    </cfRule>
    <cfRule type="expression" dxfId="142" priority="134">
      <formula>$A620="Venta"</formula>
    </cfRule>
    <cfRule type="expression" dxfId="141" priority="135">
      <formula>$A620="Compra"</formula>
    </cfRule>
  </conditionalFormatting>
  <conditionalFormatting sqref="A620:A631">
    <cfRule type="expression" dxfId="140" priority="136">
      <formula>ROW()=CELL("fila")</formula>
    </cfRule>
    <cfRule type="expression" dxfId="139" priority="137">
      <formula>$A620="Venta"</formula>
    </cfRule>
    <cfRule type="expression" dxfId="138" priority="138">
      <formula>$A620="Compra"</formula>
    </cfRule>
  </conditionalFormatting>
  <conditionalFormatting sqref="B620:B631">
    <cfRule type="expression" dxfId="137" priority="130">
      <formula>ROW()=CELL("fila")</formula>
    </cfRule>
    <cfRule type="expression" dxfId="136" priority="131">
      <formula>$A620="Venta"</formula>
    </cfRule>
    <cfRule type="expression" dxfId="135" priority="132">
      <formula>$A620="Compra"</formula>
    </cfRule>
  </conditionalFormatting>
  <conditionalFormatting sqref="B632:B649">
    <cfRule type="expression" dxfId="134" priority="127">
      <formula>ROW()=CELL("fila")</formula>
    </cfRule>
    <cfRule type="expression" dxfId="133" priority="128">
      <formula>$A632="Venta"</formula>
    </cfRule>
    <cfRule type="expression" dxfId="132" priority="129">
      <formula>$A632="Compra"</formula>
    </cfRule>
  </conditionalFormatting>
  <conditionalFormatting sqref="B650:B680">
    <cfRule type="expression" dxfId="131" priority="124">
      <formula>ROW()=CELL("fila")</formula>
    </cfRule>
    <cfRule type="expression" dxfId="130" priority="125">
      <formula>$A650="Venta"</formula>
    </cfRule>
    <cfRule type="expression" dxfId="129" priority="126">
      <formula>$A650="Compra"</formula>
    </cfRule>
  </conditionalFormatting>
  <conditionalFormatting sqref="B681:B744">
    <cfRule type="expression" dxfId="128" priority="121">
      <formula>ROW()=CELL("fila")</formula>
    </cfRule>
    <cfRule type="expression" dxfId="127" priority="122">
      <formula>$A681="Venta"</formula>
    </cfRule>
    <cfRule type="expression" dxfId="126" priority="123">
      <formula>$A681="Compra"</formula>
    </cfRule>
  </conditionalFormatting>
  <conditionalFormatting sqref="B745:B908">
    <cfRule type="expression" dxfId="125" priority="118">
      <formula>ROW()=CELL("fila")</formula>
    </cfRule>
    <cfRule type="expression" dxfId="124" priority="119">
      <formula>$A745="Venta"</formula>
    </cfRule>
    <cfRule type="expression" dxfId="123" priority="120">
      <formula>$A745="Compra"</formula>
    </cfRule>
  </conditionalFormatting>
  <conditionalFormatting sqref="B909:B1006">
    <cfRule type="expression" dxfId="122" priority="115">
      <formula>ROW()=CELL("fila")</formula>
    </cfRule>
    <cfRule type="expression" dxfId="121" priority="116">
      <formula>$A909="Venta"</formula>
    </cfRule>
    <cfRule type="expression" dxfId="120" priority="117">
      <formula>$A909="Compra"</formula>
    </cfRule>
  </conditionalFormatting>
  <conditionalFormatting sqref="B925:B1006">
    <cfRule type="expression" dxfId="119" priority="112">
      <formula>ROW()=CELL("fila")</formula>
    </cfRule>
    <cfRule type="expression" dxfId="118" priority="113">
      <formula>$A925="Venta"</formula>
    </cfRule>
    <cfRule type="expression" dxfId="117" priority="114">
      <formula>$A925="Compra"</formula>
    </cfRule>
  </conditionalFormatting>
  <conditionalFormatting sqref="C935">
    <cfRule type="expression" dxfId="116" priority="109">
      <formula>ROW()=CELL("fila")</formula>
    </cfRule>
    <cfRule type="expression" dxfId="115" priority="110">
      <formula>$A935="Venta"</formula>
    </cfRule>
    <cfRule type="expression" dxfId="114" priority="111">
      <formula>$A935="Compra"</formula>
    </cfRule>
  </conditionalFormatting>
  <conditionalFormatting sqref="C935">
    <cfRule type="expression" dxfId="113" priority="106">
      <formula>ROW()=CELL("fila")</formula>
    </cfRule>
    <cfRule type="expression" dxfId="112" priority="107">
      <formula>$A935="Venta"</formula>
    </cfRule>
    <cfRule type="expression" dxfId="111" priority="108">
      <formula>$A935="Compra"</formula>
    </cfRule>
  </conditionalFormatting>
  <conditionalFormatting sqref="B1007:B1096">
    <cfRule type="expression" dxfId="110" priority="103">
      <formula>ROW()=CELL("fila")</formula>
    </cfRule>
    <cfRule type="expression" dxfId="109" priority="104">
      <formula>$A1007="Venta"</formula>
    </cfRule>
    <cfRule type="expression" dxfId="108" priority="105">
      <formula>$A1007="Compra"</formula>
    </cfRule>
  </conditionalFormatting>
  <conditionalFormatting sqref="B1007:B1096">
    <cfRule type="expression" dxfId="107" priority="100">
      <formula>ROW()=CELL("fila")</formula>
    </cfRule>
    <cfRule type="expression" dxfId="106" priority="101">
      <formula>$A1007="Venta"</formula>
    </cfRule>
    <cfRule type="expression" dxfId="105" priority="102">
      <formula>$A1007="Compra"</formula>
    </cfRule>
  </conditionalFormatting>
  <conditionalFormatting sqref="B1097:B1103">
    <cfRule type="expression" dxfId="104" priority="97">
      <formula>ROW()=CELL("fila")</formula>
    </cfRule>
    <cfRule type="expression" dxfId="103" priority="98">
      <formula>$A1097="Venta"</formula>
    </cfRule>
    <cfRule type="expression" dxfId="102" priority="99">
      <formula>$A1097="Compra"</formula>
    </cfRule>
  </conditionalFormatting>
  <conditionalFormatting sqref="B1097:B1103">
    <cfRule type="expression" dxfId="101" priority="94">
      <formula>ROW()=CELL("fila")</formula>
    </cfRule>
    <cfRule type="expression" dxfId="100" priority="95">
      <formula>$A1097="Venta"</formula>
    </cfRule>
    <cfRule type="expression" dxfId="99" priority="96">
      <formula>$A1097="Compra"</formula>
    </cfRule>
  </conditionalFormatting>
  <conditionalFormatting sqref="A1104:A1108">
    <cfRule type="expression" dxfId="98" priority="91">
      <formula>ROW()=CELL("fila")</formula>
    </cfRule>
  </conditionalFormatting>
  <conditionalFormatting sqref="A1104:A1108">
    <cfRule type="expression" dxfId="97" priority="92">
      <formula>$A1104="Venta"</formula>
    </cfRule>
    <cfRule type="expression" dxfId="96" priority="93">
      <formula>$A1104="Compra"</formula>
    </cfRule>
  </conditionalFormatting>
  <conditionalFormatting sqref="B1104:B1108">
    <cfRule type="expression" dxfId="95" priority="88">
      <formula>ROW()=CELL("fila")</formula>
    </cfRule>
    <cfRule type="expression" dxfId="94" priority="89">
      <formula>$A1104="Venta"</formula>
    </cfRule>
    <cfRule type="expression" dxfId="93" priority="90">
      <formula>$A1104="Compra"</formula>
    </cfRule>
  </conditionalFormatting>
  <conditionalFormatting sqref="B1104:B1108">
    <cfRule type="expression" dxfId="92" priority="85">
      <formula>ROW()=CELL("fila")</formula>
    </cfRule>
    <cfRule type="expression" dxfId="91" priority="86">
      <formula>$A1104="Venta"</formula>
    </cfRule>
    <cfRule type="expression" dxfId="90" priority="87">
      <formula>$A1104="Compra"</formula>
    </cfRule>
  </conditionalFormatting>
  <conditionalFormatting sqref="B1104:B1108">
    <cfRule type="expression" dxfId="89" priority="82">
      <formula>ROW()=CELL("fila")</formula>
    </cfRule>
    <cfRule type="expression" dxfId="88" priority="83">
      <formula>$A1104="Venta"</formula>
    </cfRule>
    <cfRule type="expression" dxfId="87" priority="84">
      <formula>$A1104="Compra"</formula>
    </cfRule>
  </conditionalFormatting>
  <conditionalFormatting sqref="B1109:B1114">
    <cfRule type="expression" dxfId="86" priority="79">
      <formula>ROW()=CELL("fila")</formula>
    </cfRule>
    <cfRule type="expression" dxfId="85" priority="80">
      <formula>$A1109="Venta"</formula>
    </cfRule>
    <cfRule type="expression" dxfId="84" priority="81">
      <formula>$A1109="Compra"</formula>
    </cfRule>
  </conditionalFormatting>
  <conditionalFormatting sqref="B1109:B1114">
    <cfRule type="expression" dxfId="83" priority="76">
      <formula>ROW()=CELL("fila")</formula>
    </cfRule>
    <cfRule type="expression" dxfId="82" priority="77">
      <formula>$A1109="Venta"</formula>
    </cfRule>
    <cfRule type="expression" dxfId="81" priority="78">
      <formula>$A1109="Compra"</formula>
    </cfRule>
  </conditionalFormatting>
  <conditionalFormatting sqref="B1109:B1114">
    <cfRule type="expression" dxfId="80" priority="73">
      <formula>ROW()=CELL("fila")</formula>
    </cfRule>
    <cfRule type="expression" dxfId="79" priority="74">
      <formula>$A1109="Venta"</formula>
    </cfRule>
    <cfRule type="expression" dxfId="78" priority="75">
      <formula>$A1109="Compra"</formula>
    </cfRule>
  </conditionalFormatting>
  <conditionalFormatting sqref="B1115:B1122">
    <cfRule type="expression" dxfId="77" priority="70">
      <formula>ROW()=CELL("fila")</formula>
    </cfRule>
    <cfRule type="expression" dxfId="76" priority="71">
      <formula>$A1115="Venta"</formula>
    </cfRule>
    <cfRule type="expression" dxfId="75" priority="72">
      <formula>$A1115="Compra"</formula>
    </cfRule>
  </conditionalFormatting>
  <conditionalFormatting sqref="B1115:B1122">
    <cfRule type="expression" dxfId="74" priority="67">
      <formula>ROW()=CELL("fila")</formula>
    </cfRule>
    <cfRule type="expression" dxfId="73" priority="68">
      <formula>$A1115="Venta"</formula>
    </cfRule>
    <cfRule type="expression" dxfId="72" priority="69">
      <formula>$A1115="Compra"</formula>
    </cfRule>
  </conditionalFormatting>
  <conditionalFormatting sqref="B1115:B1122">
    <cfRule type="expression" dxfId="71" priority="64">
      <formula>ROW()=CELL("fila")</formula>
    </cfRule>
    <cfRule type="expression" dxfId="70" priority="65">
      <formula>$A1115="Venta"</formula>
    </cfRule>
    <cfRule type="expression" dxfId="69" priority="66">
      <formula>$A1115="Compra"</formula>
    </cfRule>
  </conditionalFormatting>
  <conditionalFormatting sqref="B1123:B1133">
    <cfRule type="expression" dxfId="68" priority="61">
      <formula>ROW()=CELL("fila")</formula>
    </cfRule>
    <cfRule type="expression" dxfId="67" priority="62">
      <formula>$A1123="Venta"</formula>
    </cfRule>
    <cfRule type="expression" dxfId="66" priority="63">
      <formula>$A1123="Compra"</formula>
    </cfRule>
  </conditionalFormatting>
  <conditionalFormatting sqref="B1123:B1133">
    <cfRule type="expression" dxfId="65" priority="58">
      <formula>ROW()=CELL("fila")</formula>
    </cfRule>
    <cfRule type="expression" dxfId="64" priority="59">
      <formula>$A1123="Venta"</formula>
    </cfRule>
    <cfRule type="expression" dxfId="63" priority="60">
      <formula>$A1123="Compra"</formula>
    </cfRule>
  </conditionalFormatting>
  <conditionalFormatting sqref="B1123:B1133">
    <cfRule type="expression" dxfId="62" priority="55">
      <formula>ROW()=CELL("fila")</formula>
    </cfRule>
    <cfRule type="expression" dxfId="61" priority="56">
      <formula>$A1123="Venta"</formula>
    </cfRule>
    <cfRule type="expression" dxfId="60" priority="57">
      <formula>$A1123="Compra"</formula>
    </cfRule>
  </conditionalFormatting>
  <conditionalFormatting sqref="B1134:B1155">
    <cfRule type="expression" dxfId="59" priority="52">
      <formula>ROW()=CELL("fila")</formula>
    </cfRule>
    <cfRule type="expression" dxfId="58" priority="53">
      <formula>$A1134="Venta"</formula>
    </cfRule>
    <cfRule type="expression" dxfId="57" priority="54">
      <formula>$A1134="Compra"</formula>
    </cfRule>
  </conditionalFormatting>
  <conditionalFormatting sqref="B1134:B1155">
    <cfRule type="expression" dxfId="56" priority="49">
      <formula>ROW()=CELL("fila")</formula>
    </cfRule>
    <cfRule type="expression" dxfId="55" priority="50">
      <formula>$A1134="Venta"</formula>
    </cfRule>
    <cfRule type="expression" dxfId="54" priority="51">
      <formula>$A1134="Compra"</formula>
    </cfRule>
  </conditionalFormatting>
  <conditionalFormatting sqref="B1134:B1155">
    <cfRule type="expression" dxfId="53" priority="46">
      <formula>ROW()=CELL("fila")</formula>
    </cfRule>
    <cfRule type="expression" dxfId="52" priority="47">
      <formula>$A1134="Venta"</formula>
    </cfRule>
    <cfRule type="expression" dxfId="51" priority="48">
      <formula>$A1134="Compra"</formula>
    </cfRule>
  </conditionalFormatting>
  <conditionalFormatting sqref="B1156:B1184">
    <cfRule type="expression" dxfId="50" priority="43">
      <formula>ROW()=CELL("fila")</formula>
    </cfRule>
    <cfRule type="expression" dxfId="49" priority="44">
      <formula>$A1156="Venta"</formula>
    </cfRule>
    <cfRule type="expression" dxfId="48" priority="45">
      <formula>$A1156="Compra"</formula>
    </cfRule>
  </conditionalFormatting>
  <conditionalFormatting sqref="B1156:B1184">
    <cfRule type="expression" dxfId="47" priority="40">
      <formula>ROW()=CELL("fila")</formula>
    </cfRule>
    <cfRule type="expression" dxfId="46" priority="41">
      <formula>$A1156="Venta"</formula>
    </cfRule>
    <cfRule type="expression" dxfId="45" priority="42">
      <formula>$A1156="Compra"</formula>
    </cfRule>
  </conditionalFormatting>
  <conditionalFormatting sqref="B1156:B1184">
    <cfRule type="expression" dxfId="44" priority="37">
      <formula>ROW()=CELL("fila")</formula>
    </cfRule>
    <cfRule type="expression" dxfId="43" priority="38">
      <formula>$A1156="Venta"</formula>
    </cfRule>
    <cfRule type="expression" dxfId="42" priority="39">
      <formula>$A1156="Compra"</formula>
    </cfRule>
  </conditionalFormatting>
  <conditionalFormatting sqref="B1185:B1245">
    <cfRule type="expression" dxfId="41" priority="34">
      <formula>ROW()=CELL("fila")</formula>
    </cfRule>
    <cfRule type="expression" dxfId="40" priority="35">
      <formula>$A1185="Venta"</formula>
    </cfRule>
    <cfRule type="expression" dxfId="39" priority="36">
      <formula>$A1185="Compra"</formula>
    </cfRule>
  </conditionalFormatting>
  <conditionalFormatting sqref="B1185:B1245">
    <cfRule type="expression" dxfId="38" priority="31">
      <formula>ROW()=CELL("fila")</formula>
    </cfRule>
    <cfRule type="expression" dxfId="37" priority="32">
      <formula>$A1185="Venta"</formula>
    </cfRule>
    <cfRule type="expression" dxfId="36" priority="33">
      <formula>$A1185="Compra"</formula>
    </cfRule>
  </conditionalFormatting>
  <conditionalFormatting sqref="B1185:B1245">
    <cfRule type="expression" dxfId="35" priority="28">
      <formula>ROW()=CELL("fila")</formula>
    </cfRule>
    <cfRule type="expression" dxfId="34" priority="29">
      <formula>$A1185="Venta"</formula>
    </cfRule>
    <cfRule type="expression" dxfId="33" priority="30">
      <formula>$A1185="Compra"</formula>
    </cfRule>
  </conditionalFormatting>
  <conditionalFormatting sqref="B1246:B1342">
    <cfRule type="expression" dxfId="32" priority="25">
      <formula>ROW()=CELL("fila")</formula>
    </cfRule>
    <cfRule type="expression" dxfId="31" priority="26">
      <formula>$A1246="Venta"</formula>
    </cfRule>
    <cfRule type="expression" dxfId="30" priority="27">
      <formula>$A1246="Compra"</formula>
    </cfRule>
  </conditionalFormatting>
  <conditionalFormatting sqref="B1246:B1342">
    <cfRule type="expression" dxfId="29" priority="22">
      <formula>ROW()=CELL("fila")</formula>
    </cfRule>
    <cfRule type="expression" dxfId="28" priority="23">
      <formula>$A1246="Venta"</formula>
    </cfRule>
    <cfRule type="expression" dxfId="27" priority="24">
      <formula>$A1246="Compra"</formula>
    </cfRule>
  </conditionalFormatting>
  <conditionalFormatting sqref="B1246:B1342">
    <cfRule type="expression" dxfId="26" priority="19">
      <formula>ROW()=CELL("fila")</formula>
    </cfRule>
    <cfRule type="expression" dxfId="25" priority="20">
      <formula>$A1246="Venta"</formula>
    </cfRule>
    <cfRule type="expression" dxfId="24" priority="21">
      <formula>$A1246="Compra"</formula>
    </cfRule>
  </conditionalFormatting>
  <conditionalFormatting sqref="B1343:B1348">
    <cfRule type="expression" dxfId="23" priority="16">
      <formula>ROW()=CELL("fila")</formula>
    </cfRule>
    <cfRule type="expression" dxfId="22" priority="17">
      <formula>$A1343="Venta"</formula>
    </cfRule>
    <cfRule type="expression" dxfId="21" priority="18">
      <formula>$A1343="Compra"</formula>
    </cfRule>
  </conditionalFormatting>
  <conditionalFormatting sqref="B1343:B1348">
    <cfRule type="expression" dxfId="20" priority="13">
      <formula>ROW()=CELL("fila")</formula>
    </cfRule>
    <cfRule type="expression" dxfId="19" priority="14">
      <formula>$A1343="Venta"</formula>
    </cfRule>
    <cfRule type="expression" dxfId="18" priority="15">
      <formula>$A1343="Compra"</formula>
    </cfRule>
  </conditionalFormatting>
  <conditionalFormatting sqref="B1343:B1348">
    <cfRule type="expression" dxfId="17" priority="10">
      <formula>ROW()=CELL("fila")</formula>
    </cfRule>
    <cfRule type="expression" dxfId="16" priority="11">
      <formula>$A1343="Venta"</formula>
    </cfRule>
    <cfRule type="expression" dxfId="15" priority="12">
      <formula>$A1343="Compra"</formula>
    </cfRule>
  </conditionalFormatting>
  <conditionalFormatting sqref="B1349:B1355">
    <cfRule type="expression" dxfId="14" priority="7">
      <formula>ROW()=CELL("fila")</formula>
    </cfRule>
    <cfRule type="expression" dxfId="13" priority="8">
      <formula>$A1349="Venta"</formula>
    </cfRule>
    <cfRule type="expression" dxfId="12" priority="9">
      <formula>$A1349="Compra"</formula>
    </cfRule>
  </conditionalFormatting>
  <conditionalFormatting sqref="B1349:B1355">
    <cfRule type="expression" dxfId="11" priority="4">
      <formula>ROW()=CELL("fila")</formula>
    </cfRule>
    <cfRule type="expression" dxfId="10" priority="5">
      <formula>$A1349="Venta"</formula>
    </cfRule>
    <cfRule type="expression" dxfId="9" priority="6">
      <formula>$A1349="Compra"</formula>
    </cfRule>
  </conditionalFormatting>
  <conditionalFormatting sqref="B1349:B1355">
    <cfRule type="expression" dxfId="8" priority="1">
      <formula>ROW()=CELL("fila")</formula>
    </cfRule>
    <cfRule type="expression" dxfId="7" priority="2">
      <formula>$A1349="Venta"</formula>
    </cfRule>
    <cfRule type="expression" dxfId="6" priority="3">
      <formula>$A1349="Compra"</formula>
    </cfRule>
  </conditionalFormatting>
  <dataValidations count="1">
    <dataValidation type="list" allowBlank="1" showInputMessage="1" showErrorMessage="1" sqref="A2:A2031" xr:uid="{7BCA209B-0DB5-4473-A7D5-307192722B0E}">
      <formula1>"COMPRA,VENTA,"</formula1>
    </dataValidation>
  </dataValidations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3BB497F-614A-425E-9191-084ED406E359}">
          <x14:formula1>
            <xm:f>'Grafico de ganancias'!$A$36:$A$45</xm:f>
          </x14:formula1>
          <xm:sqref>G2:G2031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0C6668-6C23-4443-94BB-DDE6169F976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Grafico de ganancias</vt:lpstr>
      <vt:lpstr>Dolares</vt:lpstr>
      <vt:lpstr>Moneda Fiat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villegas</dc:creator>
  <cp:lastModifiedBy>José Luis Villegas</cp:lastModifiedBy>
  <dcterms:created xsi:type="dcterms:W3CDTF">2024-01-28T23:20:00Z</dcterms:created>
  <dcterms:modified xsi:type="dcterms:W3CDTF">2026-06-26T17:32:33Z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7B17A506641D4D0299874317338DF2B5_13</vt:lpwstr>
  </property>
  <property fmtid="{D5CDD505-2E9C-101B-9397-08002B2CF9AE}" pid="3" name="KSOProductBuildVer">
    <vt:lpwstr>2058-12.2.0.18283</vt:lpwstr>
  </property>
</Properties>
</file>